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</sheets>
  <externalReferences>
    <externalReference r:id="rId4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C4" i="12"/>
  <c r="F268" i="7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267"/>
  <c r="F266"/>
  <c r="F265"/>
  <c r="G162" i="12"/>
  <c r="G161"/>
  <c r="G160"/>
  <c r="G159"/>
  <c r="G158"/>
  <c r="H158" s="1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H104" s="1"/>
  <c r="G103"/>
  <c r="G102"/>
  <c r="G101"/>
  <c r="G100"/>
  <c r="G99"/>
  <c r="G98"/>
  <c r="G97"/>
  <c r="G96"/>
  <c r="H96" s="1"/>
  <c r="G95"/>
  <c r="G94"/>
  <c r="G93"/>
  <c r="G92"/>
  <c r="G91"/>
  <c r="G90"/>
  <c r="G89"/>
  <c r="G88"/>
  <c r="H88" s="1"/>
  <c r="G87"/>
  <c r="G86"/>
  <c r="G85"/>
  <c r="G84"/>
  <c r="G83"/>
  <c r="G82"/>
  <c r="G81"/>
  <c r="G80"/>
  <c r="H80" s="1"/>
  <c r="G79"/>
  <c r="G78"/>
  <c r="G77"/>
  <c r="G76"/>
  <c r="G75"/>
  <c r="G74"/>
  <c r="G73"/>
  <c r="G72"/>
  <c r="G71"/>
  <c r="G70"/>
  <c r="H70" s="1"/>
  <c r="G69"/>
  <c r="G68"/>
  <c r="G67"/>
  <c r="G66"/>
  <c r="H66" s="1"/>
  <c r="G65"/>
  <c r="G64"/>
  <c r="G63"/>
  <c r="G62"/>
  <c r="H62" s="1"/>
  <c r="G61"/>
  <c r="G60"/>
  <c r="G59"/>
  <c r="G58"/>
  <c r="H58" s="1"/>
  <c r="G57"/>
  <c r="G56"/>
  <c r="G55"/>
  <c r="G54"/>
  <c r="H54" s="1"/>
  <c r="G53"/>
  <c r="G52"/>
  <c r="G51"/>
  <c r="G50"/>
  <c r="H50" s="1"/>
  <c r="G49"/>
  <c r="G48"/>
  <c r="G47"/>
  <c r="G46"/>
  <c r="H46" s="1"/>
  <c r="G45"/>
  <c r="G44"/>
  <c r="G43"/>
  <c r="G42"/>
  <c r="H42" s="1"/>
  <c r="G41"/>
  <c r="G40"/>
  <c r="G39"/>
  <c r="G38"/>
  <c r="H38" s="1"/>
  <c r="G37"/>
  <c r="G36"/>
  <c r="G35"/>
  <c r="G34"/>
  <c r="H34" s="1"/>
  <c r="G33"/>
  <c r="G32"/>
  <c r="G31"/>
  <c r="G30"/>
  <c r="H30" s="1"/>
  <c r="G29"/>
  <c r="G28"/>
  <c r="G27"/>
  <c r="G26"/>
  <c r="H26" s="1"/>
  <c r="G25"/>
  <c r="G24"/>
  <c r="G23"/>
  <c r="G22"/>
  <c r="H22" s="1"/>
  <c r="G21"/>
  <c r="G20"/>
  <c r="G19"/>
  <c r="G18"/>
  <c r="H18" s="1"/>
  <c r="G17"/>
  <c r="G16"/>
  <c r="G15"/>
  <c r="G14"/>
  <c r="H14" s="1"/>
  <c r="G13"/>
  <c r="G12"/>
  <c r="G11"/>
  <c r="G10"/>
  <c r="H10" s="1"/>
  <c r="G9"/>
  <c r="G8"/>
  <c r="G7"/>
  <c r="G6"/>
  <c r="AN7" i="13"/>
  <c r="AN8" s="1"/>
  <c r="AQ8" s="1"/>
  <c r="AM7"/>
  <c r="AM8" s="1"/>
  <c r="AP8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H162"/>
  <c r="H154"/>
  <c r="H149"/>
  <c r="H145"/>
  <c r="H141"/>
  <c r="H137"/>
  <c r="H133"/>
  <c r="H129"/>
  <c r="H125"/>
  <c r="H121"/>
  <c r="H117"/>
  <c r="H113"/>
  <c r="H109"/>
  <c r="H108"/>
  <c r="H107"/>
  <c r="H105"/>
  <c r="H103"/>
  <c r="H101"/>
  <c r="H100"/>
  <c r="H99"/>
  <c r="H97"/>
  <c r="H95"/>
  <c r="H93"/>
  <c r="H92"/>
  <c r="H91"/>
  <c r="H89"/>
  <c r="H87"/>
  <c r="H85"/>
  <c r="H84"/>
  <c r="H83"/>
  <c r="H81"/>
  <c r="H79"/>
  <c r="H77"/>
  <c r="H76"/>
  <c r="H75"/>
  <c r="H73"/>
  <c r="H69"/>
  <c r="H65"/>
  <c r="H61"/>
  <c r="H57"/>
  <c r="H53"/>
  <c r="H49"/>
  <c r="H45"/>
  <c r="H41"/>
  <c r="H37"/>
  <c r="H33"/>
  <c r="H29"/>
  <c r="H25"/>
  <c r="H21"/>
  <c r="H17"/>
  <c r="H13"/>
  <c r="H9"/>
  <c r="J7"/>
  <c r="G3"/>
  <c r="H266" i="7" l="1"/>
  <c r="H267" s="1"/>
  <c r="H268" s="1"/>
  <c r="AQ7" i="13"/>
  <c r="AP7"/>
  <c r="J266" i="7"/>
  <c r="J267" s="1"/>
  <c r="J268" s="1"/>
  <c r="K266"/>
  <c r="K267" s="1"/>
  <c r="K268" s="1"/>
  <c r="AM9" i="13"/>
  <c r="AN9"/>
  <c r="AQ9" s="1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M10" i="13" l="1"/>
  <c r="AP10" s="1"/>
  <c r="AP9"/>
  <c r="AN10"/>
  <c r="AQ10" s="1"/>
  <c r="G8" i="7"/>
  <c r="L7"/>
  <c r="I8" i="12"/>
  <c r="J8"/>
  <c r="J9" s="1"/>
  <c r="AM11" i="13" l="1"/>
  <c r="AP11" s="1"/>
  <c r="D2"/>
  <c r="AN11"/>
  <c r="AQ11" s="1"/>
  <c r="L8" i="7"/>
  <c r="G9"/>
  <c r="I9" i="12"/>
  <c r="I10" s="1"/>
  <c r="J10"/>
  <c r="J11" s="1"/>
  <c r="AM12" i="13" l="1"/>
  <c r="AP12" s="1"/>
  <c r="AM13"/>
  <c r="AP13" s="1"/>
  <c r="AN12"/>
  <c r="AQ12" s="1"/>
  <c r="G10" i="7"/>
  <c r="L9"/>
  <c r="I11" i="12"/>
  <c r="I12" s="1"/>
  <c r="AM14" i="13" l="1"/>
  <c r="AP14" s="1"/>
  <c r="AN13"/>
  <c r="AQ13" s="1"/>
  <c r="L10" i="7"/>
  <c r="G11"/>
  <c r="I13" i="12"/>
  <c r="I14" s="1"/>
  <c r="J12"/>
  <c r="J13" s="1"/>
  <c r="AN14" i="13" l="1"/>
  <c r="AQ14" s="1"/>
  <c r="AM15"/>
  <c r="AP15" s="1"/>
  <c r="L11" i="7"/>
  <c r="G12"/>
  <c r="J14" i="12"/>
  <c r="J15" s="1"/>
  <c r="I15" l="1"/>
  <c r="I16" s="1"/>
  <c r="I17" s="1"/>
  <c r="I18" s="1"/>
  <c r="AM16" i="13"/>
  <c r="AP16" s="1"/>
  <c r="AN15"/>
  <c r="AQ15" s="1"/>
  <c r="L12" i="7"/>
  <c r="G13"/>
  <c r="J16" i="12"/>
  <c r="J17" s="1"/>
  <c r="AM17" i="13" l="1"/>
  <c r="AP17" s="1"/>
  <c r="AN16"/>
  <c r="AQ16" s="1"/>
  <c r="L13" i="7"/>
  <c r="G14"/>
  <c r="I19" i="12"/>
  <c r="I20" s="1"/>
  <c r="J18"/>
  <c r="J19" s="1"/>
  <c r="AM18" i="13" l="1"/>
  <c r="AP18" s="1"/>
  <c r="AN17"/>
  <c r="AQ17" s="1"/>
  <c r="L14" i="7"/>
  <c r="G15"/>
  <c r="J20" i="12"/>
  <c r="J21" s="1"/>
  <c r="I21" l="1"/>
  <c r="I22" s="1"/>
  <c r="AM19" i="13"/>
  <c r="AP19" s="1"/>
  <c r="AN18"/>
  <c r="AQ18" s="1"/>
  <c r="L15" i="7"/>
  <c r="G16"/>
  <c r="J22" i="12" l="1"/>
  <c r="J23" s="1"/>
  <c r="AM20" i="13"/>
  <c r="AP20" s="1"/>
  <c r="AN19"/>
  <c r="AQ19" s="1"/>
  <c r="L16" i="7"/>
  <c r="G17"/>
  <c r="I23" i="12"/>
  <c r="I24" s="1"/>
  <c r="AN20" i="13" l="1"/>
  <c r="AQ20" s="1"/>
  <c r="AM21"/>
  <c r="AP21" s="1"/>
  <c r="L17" i="7"/>
  <c r="G18"/>
  <c r="I25" i="12"/>
  <c r="I26" s="1"/>
  <c r="J24"/>
  <c r="J25" s="1"/>
  <c r="AM22" i="13" l="1"/>
  <c r="AP22" s="1"/>
  <c r="AN21"/>
  <c r="AQ21" s="1"/>
  <c r="L18" i="7"/>
  <c r="G19"/>
  <c r="J26" i="12"/>
  <c r="J27" s="1"/>
  <c r="AN22" i="13" l="1"/>
  <c r="AQ22" s="1"/>
  <c r="AM23"/>
  <c r="AP23" s="1"/>
  <c r="G20" i="7"/>
  <c r="L19"/>
  <c r="I27" i="12"/>
  <c r="I28" s="1"/>
  <c r="AN23" i="13" l="1"/>
  <c r="AQ23" s="1"/>
  <c r="AM24"/>
  <c r="AP24" s="1"/>
  <c r="L20" i="7"/>
  <c r="G21"/>
  <c r="J28" i="12"/>
  <c r="J29" s="1"/>
  <c r="AN24" i="13" l="1"/>
  <c r="AQ24" s="1"/>
  <c r="AM25"/>
  <c r="AP25" s="1"/>
  <c r="G22" i="7"/>
  <c r="L21"/>
  <c r="I29" i="12"/>
  <c r="I30" s="1"/>
  <c r="AN25" i="13" l="1"/>
  <c r="AQ25" s="1"/>
  <c r="AM26"/>
  <c r="AP26" s="1"/>
  <c r="L22" i="7"/>
  <c r="G23"/>
  <c r="J30" i="12"/>
  <c r="J31" s="1"/>
  <c r="I31" l="1"/>
  <c r="I32" s="1"/>
  <c r="AN26" i="13"/>
  <c r="AQ26" s="1"/>
  <c r="AM27"/>
  <c r="AP27" s="1"/>
  <c r="G24" i="7"/>
  <c r="L23"/>
  <c r="J32" i="12" l="1"/>
  <c r="J33" s="1"/>
  <c r="AN27" i="13"/>
  <c r="AQ27" s="1"/>
  <c r="AM28"/>
  <c r="AP28" s="1"/>
  <c r="L24" i="7"/>
  <c r="G25"/>
  <c r="I33" i="12"/>
  <c r="I34" s="1"/>
  <c r="AN28" i="13" l="1"/>
  <c r="AQ28" s="1"/>
  <c r="AM29"/>
  <c r="AP29" s="1"/>
  <c r="G26" i="7"/>
  <c r="L25"/>
  <c r="J34" i="12"/>
  <c r="J35" s="1"/>
  <c r="AN29" i="13" l="1"/>
  <c r="AQ29" s="1"/>
  <c r="AM30"/>
  <c r="AP30" s="1"/>
  <c r="L26" i="7"/>
  <c r="G27"/>
  <c r="I35" i="12"/>
  <c r="I36" s="1"/>
  <c r="AN30" i="13" l="1"/>
  <c r="AQ30" s="1"/>
  <c r="AM31"/>
  <c r="AP31" s="1"/>
  <c r="G28" i="7"/>
  <c r="L27"/>
  <c r="I37" i="12"/>
  <c r="I38" s="1"/>
  <c r="J36"/>
  <c r="J37" s="1"/>
  <c r="AN31" i="13" l="1"/>
  <c r="AQ31" s="1"/>
  <c r="AM32"/>
  <c r="AP32" s="1"/>
  <c r="L28" i="7"/>
  <c r="G29"/>
  <c r="J38" i="12"/>
  <c r="J39" s="1"/>
  <c r="AM33" i="13" l="1"/>
  <c r="AP33" s="1"/>
  <c r="AN32"/>
  <c r="AQ32" s="1"/>
  <c r="G30" i="7"/>
  <c r="L29"/>
  <c r="I39" i="12"/>
  <c r="I40" s="1"/>
  <c r="AN33" i="13" l="1"/>
  <c r="AQ33" s="1"/>
  <c r="AM34"/>
  <c r="AP34" s="1"/>
  <c r="L30" i="7"/>
  <c r="G31"/>
  <c r="J40" i="12"/>
  <c r="J41" s="1"/>
  <c r="I41" l="1"/>
  <c r="I42" s="1"/>
  <c r="AN34" i="13"/>
  <c r="AQ34" s="1"/>
  <c r="AM35"/>
  <c r="AP35" s="1"/>
  <c r="G32" i="7"/>
  <c r="L31"/>
  <c r="J42" i="12" l="1"/>
  <c r="J43" s="1"/>
  <c r="AM36" i="13"/>
  <c r="AP36" s="1"/>
  <c r="AN35"/>
  <c r="AQ35" s="1"/>
  <c r="L32" i="7"/>
  <c r="G33"/>
  <c r="I43" i="12"/>
  <c r="I44" s="1"/>
  <c r="AN36" i="13" l="1"/>
  <c r="AQ36" s="1"/>
  <c r="AM37"/>
  <c r="AP37" s="1"/>
  <c r="G34" i="7"/>
  <c r="L33"/>
  <c r="I45" i="12"/>
  <c r="I46" s="1"/>
  <c r="J44"/>
  <c r="J45" s="1"/>
  <c r="AM38" i="13" l="1"/>
  <c r="AP38" s="1"/>
  <c r="AN37"/>
  <c r="AQ37" s="1"/>
  <c r="L34" i="7"/>
  <c r="G35"/>
  <c r="J46" i="12"/>
  <c r="J47" s="1"/>
  <c r="I47" l="1"/>
  <c r="I48" s="1"/>
  <c r="AN38" i="13"/>
  <c r="AQ38" s="1"/>
  <c r="AM39"/>
  <c r="AP39" s="1"/>
  <c r="G36" i="7"/>
  <c r="L35"/>
  <c r="J48" i="12" l="1"/>
  <c r="J49" s="1"/>
  <c r="AM40" i="13"/>
  <c r="AP40" s="1"/>
  <c r="AN39"/>
  <c r="AQ39" s="1"/>
  <c r="L36" i="7"/>
  <c r="G37"/>
  <c r="I49" i="12"/>
  <c r="I50" s="1"/>
  <c r="I51" l="1"/>
  <c r="I52" s="1"/>
  <c r="J50"/>
  <c r="J51" s="1"/>
  <c r="AN40" i="13"/>
  <c r="AQ40" s="1"/>
  <c r="AM41"/>
  <c r="AP41" s="1"/>
  <c r="G38" i="7"/>
  <c r="L37"/>
  <c r="J52" i="12" l="1"/>
  <c r="J53" s="1"/>
  <c r="AM42" i="13"/>
  <c r="AP42" s="1"/>
  <c r="AN41"/>
  <c r="AQ41" s="1"/>
  <c r="L38" i="7"/>
  <c r="G39"/>
  <c r="J54" i="12" l="1"/>
  <c r="J55" s="1"/>
  <c r="I53"/>
  <c r="I54" s="1"/>
  <c r="AN42" i="13"/>
  <c r="AQ42" s="1"/>
  <c r="AM43"/>
  <c r="AP43" s="1"/>
  <c r="G40" i="7"/>
  <c r="L39"/>
  <c r="I55" i="12" l="1"/>
  <c r="I56" s="1"/>
  <c r="AN43" i="13"/>
  <c r="AQ43" s="1"/>
  <c r="AM44"/>
  <c r="AP44" s="1"/>
  <c r="L40" i="7"/>
  <c r="G41"/>
  <c r="I57" i="12" l="1"/>
  <c r="I58" s="1"/>
  <c r="J56"/>
  <c r="J57" s="1"/>
  <c r="AM45" i="13"/>
  <c r="AP45" s="1"/>
  <c r="AN44"/>
  <c r="AQ44" s="1"/>
  <c r="L41" i="7"/>
  <c r="G42"/>
  <c r="I59" i="12" l="1"/>
  <c r="I60" s="1"/>
  <c r="J58"/>
  <c r="J59" s="1"/>
  <c r="AN45" i="13"/>
  <c r="AQ45" s="1"/>
  <c r="AM46"/>
  <c r="AP46" s="1"/>
  <c r="L42" i="7"/>
  <c r="G43"/>
  <c r="J60" i="12" l="1"/>
  <c r="J61" s="1"/>
  <c r="AN46" i="13"/>
  <c r="AQ46" s="1"/>
  <c r="AM47"/>
  <c r="AP47" s="1"/>
  <c r="G44" i="7"/>
  <c r="L43"/>
  <c r="I61" i="12" l="1"/>
  <c r="I62" s="1"/>
  <c r="AN47" i="13"/>
  <c r="AQ47" s="1"/>
  <c r="AM48"/>
  <c r="AP48" s="1"/>
  <c r="L44" i="7"/>
  <c r="G45"/>
  <c r="I63" i="12" l="1"/>
  <c r="I64" s="1"/>
  <c r="J62"/>
  <c r="J63" s="1"/>
  <c r="AN48" i="13"/>
  <c r="AQ48" s="1"/>
  <c r="AM49"/>
  <c r="AP49" s="1"/>
  <c r="G46" i="7"/>
  <c r="L45"/>
  <c r="J64" i="12" l="1"/>
  <c r="J65" s="1"/>
  <c r="AM50" i="13"/>
  <c r="AP50" s="1"/>
  <c r="AN49"/>
  <c r="AQ49" s="1"/>
  <c r="L46" i="7"/>
  <c r="G47"/>
  <c r="J66" i="12" l="1"/>
  <c r="J67" s="1"/>
  <c r="I65"/>
  <c r="I66" s="1"/>
  <c r="AN50" i="13"/>
  <c r="AQ50" s="1"/>
  <c r="AM51"/>
  <c r="AP51" s="1"/>
  <c r="G48" i="7"/>
  <c r="L47"/>
  <c r="I67" i="12" l="1"/>
  <c r="AM52" i="13"/>
  <c r="AP52" s="1"/>
  <c r="AN51"/>
  <c r="AQ51" s="1"/>
  <c r="L48" i="7"/>
  <c r="G49"/>
  <c r="I68" i="12" l="1"/>
  <c r="I69" s="1"/>
  <c r="J68"/>
  <c r="AN52" i="13"/>
  <c r="AQ52" s="1"/>
  <c r="AM53"/>
  <c r="AP53" s="1"/>
  <c r="L49" i="7"/>
  <c r="G50"/>
  <c r="I70" i="12" l="1"/>
  <c r="J69"/>
  <c r="J70" s="1"/>
  <c r="AM54" i="13"/>
  <c r="AP54" s="1"/>
  <c r="AN53"/>
  <c r="AQ53" s="1"/>
  <c r="L50" i="7"/>
  <c r="G51"/>
  <c r="I71" i="12"/>
  <c r="J71" l="1"/>
  <c r="J72" s="1"/>
  <c r="AN54" i="13"/>
  <c r="AQ54" s="1"/>
  <c r="AM55"/>
  <c r="AP55" s="1"/>
  <c r="L51" i="7"/>
  <c r="G52"/>
  <c r="I72" i="12" l="1"/>
  <c r="I73" s="1"/>
  <c r="AM56" i="13"/>
  <c r="AN55"/>
  <c r="AQ55" s="1"/>
  <c r="L52" i="7"/>
  <c r="G53"/>
  <c r="AP56" i="13" l="1"/>
  <c r="AP57" s="1"/>
  <c r="I74" i="12"/>
  <c r="I75" s="1"/>
  <c r="J73"/>
  <c r="J74" s="1"/>
  <c r="AN56" i="13"/>
  <c r="L53" i="7"/>
  <c r="G54"/>
  <c r="AM57" i="13" l="1"/>
  <c r="AP58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Q56"/>
  <c r="AQ57" s="1"/>
  <c r="J75" i="12"/>
  <c r="J76" s="1"/>
  <c r="L54" i="7"/>
  <c r="G55"/>
  <c r="AN57" i="13" l="1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M58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J77" i="12"/>
  <c r="J78" s="1"/>
  <c r="I76"/>
  <c r="I77" s="1"/>
  <c r="L55" i="7"/>
  <c r="G56"/>
  <c r="AN58" i="13" l="1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I78" i="12"/>
  <c r="I79" s="1"/>
  <c r="L56" i="7"/>
  <c r="G57"/>
  <c r="I80" i="12" l="1"/>
  <c r="I81" s="1"/>
  <c r="J79"/>
  <c r="J80" s="1"/>
  <c r="L57" i="7"/>
  <c r="G58"/>
  <c r="I82" i="12" l="1"/>
  <c r="I83" s="1"/>
  <c r="J81"/>
  <c r="J82" s="1"/>
  <c r="L58" i="7"/>
  <c r="G59"/>
  <c r="J83" i="12" l="1"/>
  <c r="J84" s="1"/>
  <c r="L59" i="7"/>
  <c r="G60"/>
  <c r="I84" i="12" l="1"/>
  <c r="I85" s="1"/>
  <c r="L60" i="7"/>
  <c r="G61"/>
  <c r="J85" i="12" l="1"/>
  <c r="J86" s="1"/>
  <c r="G62" i="7"/>
  <c r="L61"/>
  <c r="J87" i="12" l="1"/>
  <c r="J88" s="1"/>
  <c r="I86"/>
  <c r="I87" s="1"/>
  <c r="L62" i="7"/>
  <c r="G63"/>
  <c r="I88" i="12" l="1"/>
  <c r="I89" s="1"/>
  <c r="G64" i="7"/>
  <c r="L63"/>
  <c r="J89" i="12" l="1"/>
  <c r="J90" s="1"/>
  <c r="L64" i="7"/>
  <c r="G65"/>
  <c r="J91" i="12" l="1"/>
  <c r="J92" s="1"/>
  <c r="I90"/>
  <c r="I91" s="1"/>
  <c r="G66" i="7"/>
  <c r="L65"/>
  <c r="I92" i="12" l="1"/>
  <c r="I93" s="1"/>
  <c r="L66" i="7"/>
  <c r="G67"/>
  <c r="J93" i="12" l="1"/>
  <c r="J94" s="1"/>
  <c r="G68" i="7"/>
  <c r="L67"/>
  <c r="I94" i="12" l="1"/>
  <c r="I95" s="1"/>
  <c r="L68" i="7"/>
  <c r="G69"/>
  <c r="I96" i="12" l="1"/>
  <c r="I97" s="1"/>
  <c r="J95"/>
  <c r="J96" s="1"/>
  <c r="L69" i="7"/>
  <c r="G70"/>
  <c r="J97" i="12" l="1"/>
  <c r="J98" s="1"/>
  <c r="L70" i="7"/>
  <c r="G71"/>
  <c r="I98" i="12" l="1"/>
  <c r="I99" s="1"/>
  <c r="L71" i="7"/>
  <c r="G72"/>
  <c r="I100" i="12" l="1"/>
  <c r="I101" s="1"/>
  <c r="J99"/>
  <c r="J100" s="1"/>
  <c r="L72" i="7"/>
  <c r="G73"/>
  <c r="J101" i="12" l="1"/>
  <c r="J102" s="1"/>
  <c r="L73" i="7"/>
  <c r="G74"/>
  <c r="I102" i="12" l="1"/>
  <c r="I103" s="1"/>
  <c r="L74" i="7"/>
  <c r="G75"/>
  <c r="J103" i="12" l="1"/>
  <c r="J104" s="1"/>
  <c r="G76" i="7"/>
  <c r="L75"/>
  <c r="I104" i="12" l="1"/>
  <c r="I105" s="1"/>
  <c r="L76" i="7"/>
  <c r="G77"/>
  <c r="I106" i="12" l="1"/>
  <c r="I107" s="1"/>
  <c r="J105"/>
  <c r="J106" s="1"/>
  <c r="G78" i="7"/>
  <c r="L77"/>
  <c r="I108" i="12" l="1"/>
  <c r="I109" s="1"/>
  <c r="J107"/>
  <c r="J108" s="1"/>
  <c r="L78" i="7"/>
  <c r="G79"/>
  <c r="J109" i="12" l="1"/>
  <c r="J110" s="1"/>
  <c r="G80" i="7"/>
  <c r="L79"/>
  <c r="I110" i="12" l="1"/>
  <c r="I111" s="1"/>
  <c r="L80" i="7"/>
  <c r="G81"/>
  <c r="J111" i="12" l="1"/>
  <c r="J112" s="1"/>
  <c r="G82" i="7"/>
  <c r="L81"/>
  <c r="I112" i="12" l="1"/>
  <c r="I113" s="1"/>
  <c r="L82" i="7"/>
  <c r="G83"/>
  <c r="J113" i="12" l="1"/>
  <c r="J114" s="1"/>
  <c r="G84" i="7"/>
  <c r="L83"/>
  <c r="J115" i="12" l="1"/>
  <c r="J116" s="1"/>
  <c r="I114"/>
  <c r="I115" s="1"/>
  <c r="L84" i="7"/>
  <c r="G85"/>
  <c r="I116" i="12" l="1"/>
  <c r="I117" s="1"/>
  <c r="G86" i="7"/>
  <c r="L85"/>
  <c r="I118" i="12" l="1"/>
  <c r="I119" s="1"/>
  <c r="J117"/>
  <c r="J118" s="1"/>
  <c r="L86" i="7"/>
  <c r="G87"/>
  <c r="J119" i="12" l="1"/>
  <c r="J120" s="1"/>
  <c r="G88" i="7"/>
  <c r="L87"/>
  <c r="I120" i="12" l="1"/>
  <c r="I121" s="1"/>
  <c r="L88" i="7"/>
  <c r="G89"/>
  <c r="J121" i="12" l="1"/>
  <c r="J122" s="1"/>
  <c r="G90" i="7"/>
  <c r="L89"/>
  <c r="I122" i="12" l="1"/>
  <c r="I123" s="1"/>
  <c r="L90" i="7"/>
  <c r="G91"/>
  <c r="J123" i="12" l="1"/>
  <c r="J124" s="1"/>
  <c r="G92" i="7"/>
  <c r="L91"/>
  <c r="I124" i="12" l="1"/>
  <c r="I125" s="1"/>
  <c r="L92" i="7"/>
  <c r="G93"/>
  <c r="J125" i="12" l="1"/>
  <c r="J126" s="1"/>
  <c r="G94" i="7"/>
  <c r="L93"/>
  <c r="I126" i="12" l="1"/>
  <c r="I127" s="1"/>
  <c r="L94" i="7"/>
  <c r="G95"/>
  <c r="J127" i="12" l="1"/>
  <c r="J128" s="1"/>
  <c r="G96" i="7"/>
  <c r="L95"/>
  <c r="I128" i="12" l="1"/>
  <c r="I129" s="1"/>
  <c r="L96" i="7"/>
  <c r="G97"/>
  <c r="J129" i="12" l="1"/>
  <c r="J130" s="1"/>
  <c r="G98" i="7"/>
  <c r="L97"/>
  <c r="I130" i="12" l="1"/>
  <c r="I131" s="1"/>
  <c r="L98" i="7"/>
  <c r="G99"/>
  <c r="J131" i="12" l="1"/>
  <c r="J132" s="1"/>
  <c r="G100" i="7"/>
  <c r="L99"/>
  <c r="I132" i="12" l="1"/>
  <c r="I133" s="1"/>
  <c r="L100" i="7"/>
  <c r="G101"/>
  <c r="J133" i="12" l="1"/>
  <c r="J134" s="1"/>
  <c r="G102" i="7"/>
  <c r="L101"/>
  <c r="I134" i="12" l="1"/>
  <c r="I135" s="1"/>
  <c r="L102" i="7"/>
  <c r="G103"/>
  <c r="J135" i="12" l="1"/>
  <c r="J136" s="1"/>
  <c r="L103" i="7"/>
  <c r="G104"/>
  <c r="J137" i="12" l="1"/>
  <c r="J138" s="1"/>
  <c r="I136"/>
  <c r="I137" s="1"/>
  <c r="L104" i="7"/>
  <c r="G105"/>
  <c r="I138" i="12" l="1"/>
  <c r="I139" s="1"/>
  <c r="G106" i="7"/>
  <c r="L105"/>
  <c r="J139" i="12" l="1"/>
  <c r="J140" s="1"/>
  <c r="L106" i="7"/>
  <c r="G107"/>
  <c r="I140" i="12" l="1"/>
  <c r="I141" s="1"/>
  <c r="G108" i="7"/>
  <c r="L107"/>
  <c r="J141" i="12" l="1"/>
  <c r="J142" s="1"/>
  <c r="L108" i="7"/>
  <c r="G109"/>
  <c r="J143" i="12" l="1"/>
  <c r="J144" s="1"/>
  <c r="I142"/>
  <c r="I143" s="1"/>
  <c r="G110" i="7"/>
  <c r="L109"/>
  <c r="I144" i="12" l="1"/>
  <c r="I145" s="1"/>
  <c r="L110" i="7"/>
  <c r="G111"/>
  <c r="J145" i="12" l="1"/>
  <c r="J146" s="1"/>
  <c r="G112" i="7"/>
  <c r="L111"/>
  <c r="I146" i="12" l="1"/>
  <c r="I147" s="1"/>
  <c r="L112" i="7"/>
  <c r="G113"/>
  <c r="J147" i="12" l="1"/>
  <c r="J148" s="1"/>
  <c r="G114" i="7"/>
  <c r="L113"/>
  <c r="I148" i="12" l="1"/>
  <c r="I149" s="1"/>
  <c r="L114" i="7"/>
  <c r="G115"/>
  <c r="J149" i="12" l="1"/>
  <c r="J150" s="1"/>
  <c r="G116" i="7"/>
  <c r="L115"/>
  <c r="I150" i="12" l="1"/>
  <c r="I151" s="1"/>
  <c r="L116" i="7"/>
  <c r="G117"/>
  <c r="I152" i="12" l="1"/>
  <c r="I153" s="1"/>
  <c r="J151"/>
  <c r="J152" s="1"/>
  <c r="G118" i="7"/>
  <c r="L117"/>
  <c r="I154" i="12" l="1"/>
  <c r="I155" s="1"/>
  <c r="J153"/>
  <c r="J154" s="1"/>
  <c r="L118" i="7"/>
  <c r="G119"/>
  <c r="J155" i="12" l="1"/>
  <c r="J156" s="1"/>
  <c r="G120" i="7"/>
  <c r="L119"/>
  <c r="I156" i="12" l="1"/>
  <c r="I157" s="1"/>
  <c r="L120" i="7"/>
  <c r="G121"/>
  <c r="J157" i="12" l="1"/>
  <c r="J158" s="1"/>
  <c r="G122" i="7"/>
  <c r="L121"/>
  <c r="I158" i="12" l="1"/>
  <c r="I159" s="1"/>
  <c r="L122" i="7"/>
  <c r="G123"/>
  <c r="J159" i="12" l="1"/>
  <c r="J160" s="1"/>
  <c r="G124" i="7"/>
  <c r="L123"/>
  <c r="I160" i="12" l="1"/>
  <c r="I161" s="1"/>
  <c r="L124" i="7"/>
  <c r="G125"/>
  <c r="J161" i="12" l="1"/>
  <c r="J162" s="1"/>
  <c r="G126" i="7"/>
  <c r="L125"/>
  <c r="J163" i="12" l="1"/>
  <c r="I162"/>
  <c r="L126" i="7"/>
  <c r="G127"/>
  <c r="G128" l="1"/>
  <c r="L127"/>
  <c r="L128" l="1"/>
  <c r="G129"/>
  <c r="G130" l="1"/>
  <c r="L129"/>
  <c r="L130" l="1"/>
  <c r="G131"/>
  <c r="G132" l="1"/>
  <c r="L131"/>
  <c r="L132" l="1"/>
  <c r="G133"/>
  <c r="G134" l="1"/>
  <c r="L133"/>
  <c r="L134" l="1"/>
  <c r="G135"/>
  <c r="G136" l="1"/>
  <c r="L135"/>
  <c r="L136" l="1"/>
  <c r="G137"/>
  <c r="G138" l="1"/>
  <c r="L137"/>
  <c r="L138" l="1"/>
  <c r="G139"/>
  <c r="L139" l="1"/>
  <c r="G140"/>
  <c r="L140" l="1"/>
  <c r="G141"/>
  <c r="G142" l="1"/>
  <c r="L141"/>
  <c r="L142" l="1"/>
  <c r="G143"/>
  <c r="G144" l="1"/>
  <c r="L143"/>
  <c r="L144" l="1"/>
  <c r="G145"/>
  <c r="L145" l="1"/>
  <c r="G146"/>
  <c r="L146" l="1"/>
  <c r="G147"/>
  <c r="L147" l="1"/>
  <c r="G148"/>
  <c r="L148" l="1"/>
  <c r="G149"/>
  <c r="L149" l="1"/>
  <c r="G150"/>
  <c r="L150" l="1"/>
  <c r="G151"/>
  <c r="L151" l="1"/>
  <c r="G152"/>
  <c r="L152" l="1"/>
  <c r="G153"/>
  <c r="G154" l="1"/>
  <c r="L153"/>
  <c r="G155" l="1"/>
  <c r="L154"/>
  <c r="G156" l="1"/>
  <c r="L155"/>
  <c r="G157" l="1"/>
  <c r="L156"/>
  <c r="L157" l="1"/>
  <c r="G158"/>
  <c r="G159" l="1"/>
  <c r="L158"/>
  <c r="L159" l="1"/>
  <c r="G160"/>
  <c r="G161" l="1"/>
  <c r="L160"/>
  <c r="G162" l="1"/>
  <c r="L161"/>
  <c r="G163" l="1"/>
  <c r="L162"/>
  <c r="G164" l="1"/>
  <c r="L163"/>
  <c r="G165" l="1"/>
  <c r="L164"/>
  <c r="L165" l="1"/>
  <c r="G166"/>
  <c r="G167" l="1"/>
  <c r="L166"/>
  <c r="L167" l="1"/>
  <c r="G168"/>
  <c r="G169" l="1"/>
  <c r="L168"/>
  <c r="G170" l="1"/>
  <c r="L169"/>
  <c r="G171" l="1"/>
  <c r="L170"/>
  <c r="G172" l="1"/>
  <c r="L171"/>
  <c r="G173" l="1"/>
  <c r="L172"/>
  <c r="L173" l="1"/>
  <c r="G174"/>
  <c r="G175" l="1"/>
  <c r="L174"/>
  <c r="L175" l="1"/>
  <c r="G176"/>
  <c r="G177" l="1"/>
  <c r="L176"/>
  <c r="L177" l="1"/>
  <c r="G178"/>
  <c r="G179" l="1"/>
  <c r="L178"/>
  <c r="G180" l="1"/>
  <c r="L179"/>
  <c r="G181" l="1"/>
  <c r="L180"/>
  <c r="L181" l="1"/>
  <c r="G182"/>
  <c r="G183" l="1"/>
  <c r="L182"/>
  <c r="L183" l="1"/>
  <c r="G184"/>
  <c r="G185" l="1"/>
  <c r="L184"/>
  <c r="G186" l="1"/>
  <c r="L185"/>
  <c r="G187" l="1"/>
  <c r="L186"/>
  <c r="G188" l="1"/>
  <c r="L187"/>
  <c r="G189" l="1"/>
  <c r="L188"/>
  <c r="L189" l="1"/>
  <c r="G190"/>
  <c r="G191" l="1"/>
  <c r="L190"/>
  <c r="L191" l="1"/>
  <c r="G192"/>
  <c r="G193" l="1"/>
  <c r="L192"/>
  <c r="L193" l="1"/>
  <c r="G194"/>
  <c r="G195" l="1"/>
  <c r="L194"/>
  <c r="G196" l="1"/>
  <c r="L195"/>
  <c r="G197" l="1"/>
  <c r="L196"/>
  <c r="L197" l="1"/>
  <c r="G198"/>
  <c r="G199" l="1"/>
  <c r="L198"/>
  <c r="L199" l="1"/>
  <c r="G200"/>
  <c r="G201" l="1"/>
  <c r="L200"/>
  <c r="G202" l="1"/>
  <c r="L201"/>
  <c r="G203" l="1"/>
  <c r="L202"/>
  <c r="G204" l="1"/>
  <c r="L203"/>
  <c r="G205" l="1"/>
  <c r="L204"/>
  <c r="L205" l="1"/>
  <c r="G206"/>
  <c r="G207" l="1"/>
  <c r="L206"/>
  <c r="L207" l="1"/>
  <c r="G208"/>
  <c r="G209" l="1"/>
  <c r="L208"/>
  <c r="L209" l="1"/>
  <c r="G210"/>
  <c r="G211" l="1"/>
  <c r="L210"/>
  <c r="G212" l="1"/>
  <c r="L211"/>
  <c r="G213" l="1"/>
  <c r="L212"/>
  <c r="L213" l="1"/>
  <c r="G214"/>
  <c r="G215" l="1"/>
  <c r="L214"/>
  <c r="L215" l="1"/>
  <c r="G216"/>
  <c r="G217" l="1"/>
  <c r="L216"/>
  <c r="L217" l="1"/>
  <c r="G218"/>
  <c r="G219" l="1"/>
  <c r="L218"/>
  <c r="G220" l="1"/>
  <c r="L219"/>
  <c r="G221" l="1"/>
  <c r="L220"/>
  <c r="G222" l="1"/>
  <c r="L221"/>
  <c r="G223" l="1"/>
  <c r="L222"/>
  <c r="G224" l="1"/>
  <c r="L223"/>
  <c r="G225" l="1"/>
  <c r="L224"/>
  <c r="G226" l="1"/>
  <c r="L225"/>
  <c r="G227" l="1"/>
  <c r="L226"/>
  <c r="G228" l="1"/>
  <c r="L227"/>
  <c r="G229" l="1"/>
  <c r="L228"/>
  <c r="G230" l="1"/>
  <c r="L229"/>
  <c r="G231" l="1"/>
  <c r="L230"/>
  <c r="G232" l="1"/>
  <c r="L231"/>
  <c r="L232" l="1"/>
  <c r="G233"/>
  <c r="G234" l="1"/>
  <c r="L233"/>
  <c r="L234" l="1"/>
  <c r="G235"/>
  <c r="G236" l="1"/>
  <c r="L235"/>
  <c r="L236" l="1"/>
  <c r="G237"/>
  <c r="G238" l="1"/>
  <c r="L237"/>
  <c r="L238" l="1"/>
  <c r="G239"/>
  <c r="G240" l="1"/>
  <c r="L239"/>
  <c r="L240" l="1"/>
  <c r="G241"/>
  <c r="G242" l="1"/>
  <c r="L241"/>
  <c r="L242" l="1"/>
  <c r="G243"/>
  <c r="G244" l="1"/>
  <c r="L243"/>
  <c r="L244" l="1"/>
  <c r="G245"/>
  <c r="G246" l="1"/>
  <c r="L245"/>
  <c r="L246" l="1"/>
  <c r="G247"/>
  <c r="G248" l="1"/>
  <c r="L247"/>
  <c r="L248" l="1"/>
  <c r="G249"/>
  <c r="G250" l="1"/>
  <c r="L249"/>
  <c r="L250" l="1"/>
  <c r="G251"/>
  <c r="G252" l="1"/>
  <c r="L251"/>
  <c r="L252" l="1"/>
  <c r="G253"/>
  <c r="G254" l="1"/>
  <c r="L253"/>
  <c r="L254" l="1"/>
  <c r="G255"/>
  <c r="G256" l="1"/>
  <c r="L255"/>
  <c r="L256" l="1"/>
  <c r="G257"/>
  <c r="G258" l="1"/>
  <c r="L257"/>
  <c r="L258" l="1"/>
  <c r="G259"/>
  <c r="G260" l="1"/>
  <c r="L259"/>
  <c r="L260" l="1"/>
  <c r="G261"/>
  <c r="G262" l="1"/>
  <c r="L261"/>
  <c r="L262" l="1"/>
  <c r="G263"/>
  <c r="G264" l="1"/>
  <c r="L263"/>
  <c r="G163" i="12" s="1"/>
  <c r="H163" s="1"/>
  <c r="I163" s="1"/>
  <c r="J164" l="1"/>
  <c r="G265" i="7"/>
  <c r="L264"/>
  <c r="G164" i="12" s="1"/>
  <c r="H164" s="1"/>
  <c r="I164" s="1"/>
  <c r="J165" l="1"/>
  <c r="G266" i="7"/>
  <c r="L265"/>
  <c r="G165" i="12" s="1"/>
  <c r="H165" s="1"/>
  <c r="I165" s="1"/>
  <c r="J166" l="1"/>
  <c r="G267" i="7"/>
  <c r="L266"/>
  <c r="G166" i="12" s="1"/>
  <c r="H166" s="1"/>
  <c r="I166" s="1"/>
  <c r="J167" l="1"/>
  <c r="G268" i="7"/>
  <c r="L267"/>
  <c r="G167" i="12" s="1"/>
  <c r="H167" s="1"/>
  <c r="I167" s="1"/>
  <c r="J168" l="1"/>
  <c r="L268" i="7"/>
  <c r="G168" i="12" s="1"/>
  <c r="H168" s="1"/>
  <c r="I168" s="1"/>
  <c r="J169" l="1"/>
  <c r="A60" i="13" l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59"/>
  <c r="A58"/>
  <c r="A57"/>
  <c r="AL7" l="1"/>
  <c r="AO7" l="1"/>
  <c r="AL8"/>
  <c r="AL9" l="1"/>
  <c r="AO8"/>
  <c r="AO9" l="1"/>
  <c r="AL10"/>
  <c r="AL11" l="1"/>
  <c r="AO10"/>
  <c r="AL12" l="1"/>
  <c r="AO11"/>
  <c r="AO12" l="1"/>
  <c r="AL13"/>
  <c r="AO13" l="1"/>
  <c r="AL14"/>
  <c r="AL15" l="1"/>
  <c r="AO14"/>
  <c r="AO15" l="1"/>
  <c r="AL16"/>
  <c r="AO16" l="1"/>
  <c r="AL17"/>
  <c r="AL18" l="1"/>
  <c r="AO17"/>
  <c r="AO18" l="1"/>
  <c r="AL19"/>
  <c r="AO19" l="1"/>
  <c r="AL20"/>
  <c r="AO20" l="1"/>
  <c r="AL21"/>
  <c r="AO21" l="1"/>
  <c r="AL22"/>
  <c r="AO22" l="1"/>
  <c r="AL23"/>
  <c r="AO23" l="1"/>
  <c r="AL24"/>
  <c r="AO24" l="1"/>
  <c r="AL25"/>
  <c r="AO25" l="1"/>
  <c r="AL26"/>
  <c r="AO26" l="1"/>
  <c r="AL27"/>
  <c r="AL28" l="1"/>
  <c r="AO27"/>
  <c r="AO28" l="1"/>
  <c r="AL29"/>
  <c r="AL30" l="1"/>
  <c r="AO29"/>
  <c r="AL31" l="1"/>
  <c r="AO30"/>
  <c r="AL32" l="1"/>
  <c r="AO31"/>
  <c r="AL33" l="1"/>
  <c r="AO32"/>
  <c r="AL34" l="1"/>
  <c r="AO33"/>
  <c r="AL35" l="1"/>
  <c r="AO34"/>
  <c r="AO35" l="1"/>
  <c r="AL36"/>
  <c r="AO36" l="1"/>
  <c r="AL37"/>
  <c r="AO37" l="1"/>
  <c r="AL38"/>
  <c r="AL39" l="1"/>
  <c r="AO38"/>
  <c r="AO39" l="1"/>
  <c r="AL40"/>
  <c r="AO40" l="1"/>
  <c r="AL41"/>
  <c r="AL42" l="1"/>
  <c r="AO41"/>
  <c r="AO42" l="1"/>
  <c r="AL43"/>
  <c r="AO43" l="1"/>
  <c r="AL44"/>
  <c r="AL45" l="1"/>
  <c r="AO44"/>
  <c r="AL46" l="1"/>
  <c r="AO45"/>
  <c r="AO46" l="1"/>
  <c r="AL47"/>
  <c r="AL48" l="1"/>
  <c r="AO47"/>
  <c r="AL49" l="1"/>
  <c r="AO48"/>
  <c r="AO49" l="1"/>
  <c r="AL50"/>
  <c r="AL51" l="1"/>
  <c r="AO50"/>
  <c r="AL52" l="1"/>
  <c r="AO51"/>
  <c r="AO52" l="1"/>
  <c r="AL53"/>
  <c r="AO53" l="1"/>
  <c r="AL54"/>
  <c r="AO54" l="1"/>
  <c r="AL55"/>
  <c r="AO55" l="1"/>
  <c r="AL56"/>
  <c r="AO56" l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AL57" l="1"/>
  <c r="AL58" s="1"/>
  <c r="AL59" s="1"/>
  <c r="AL60" s="1"/>
  <c r="AL61" s="1"/>
  <c r="AL62" s="1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K269" i="7" l="1"/>
  <c r="J269"/>
  <c r="I269"/>
  <c r="H269"/>
  <c r="G269"/>
  <c r="L269" l="1"/>
  <c r="G169" i="12" s="1"/>
  <c r="H169" s="1"/>
  <c r="I169" s="1"/>
  <c r="J170" s="1"/>
  <c r="J270" i="7"/>
  <c r="I270"/>
  <c r="K270"/>
  <c r="G270"/>
  <c r="H270"/>
  <c r="I271" l="1"/>
  <c r="L270"/>
  <c r="G170" i="12" s="1"/>
  <c r="H170" s="1"/>
  <c r="I170" s="1"/>
  <c r="J171" l="1"/>
  <c r="H271" i="7"/>
  <c r="G271"/>
  <c r="J271"/>
  <c r="K271"/>
  <c r="L271" l="1"/>
  <c r="G171" i="12" s="1"/>
  <c r="H171" s="1"/>
  <c r="I171" s="1"/>
  <c r="J272" i="7"/>
  <c r="K272" l="1"/>
  <c r="G272"/>
  <c r="H272"/>
  <c r="I272"/>
  <c r="J172" i="12"/>
  <c r="I273" i="7" l="1"/>
  <c r="L272"/>
  <c r="G172" i="12" s="1"/>
  <c r="H172" s="1"/>
  <c r="I172" s="1"/>
  <c r="J173" s="1"/>
  <c r="G273" i="7" l="1"/>
  <c r="J273"/>
  <c r="K273"/>
  <c r="H273"/>
  <c r="H274" l="1"/>
  <c r="L273"/>
  <c r="G173" i="12" s="1"/>
  <c r="H173" s="1"/>
  <c r="I173" s="1"/>
  <c r="G274" i="7" l="1"/>
  <c r="K274"/>
  <c r="I274"/>
  <c r="J174" i="12"/>
  <c r="J274" i="7"/>
  <c r="J275" l="1"/>
  <c r="L274"/>
  <c r="G174" i="12" s="1"/>
  <c r="H174" s="1"/>
  <c r="I174" s="1"/>
  <c r="J175" s="1"/>
  <c r="I275" i="7" l="1"/>
  <c r="H275"/>
  <c r="G275"/>
  <c r="K275"/>
  <c r="L275" l="1"/>
  <c r="G175" i="12" s="1"/>
  <c r="H175" s="1"/>
  <c r="I175" s="1"/>
  <c r="K276" i="7"/>
  <c r="H276" l="1"/>
  <c r="J176" i="12"/>
  <c r="G276" i="7"/>
  <c r="J276"/>
  <c r="I276"/>
  <c r="L276" l="1"/>
  <c r="G176" i="12" s="1"/>
  <c r="H176" s="1"/>
  <c r="I176" s="1"/>
  <c r="J177" s="1"/>
  <c r="J277" i="7"/>
  <c r="G277" l="1"/>
  <c r="H277"/>
  <c r="K277"/>
  <c r="I277"/>
  <c r="L277" l="1"/>
  <c r="G177" i="12" s="1"/>
  <c r="H177" s="1"/>
  <c r="I177" s="1"/>
  <c r="J278" i="7" l="1"/>
  <c r="J178" i="12"/>
  <c r="K278" i="7"/>
  <c r="I278"/>
  <c r="G278"/>
  <c r="H278"/>
  <c r="L278" l="1"/>
  <c r="G178" i="12" s="1"/>
  <c r="H178" s="1"/>
  <c r="I178" s="1"/>
  <c r="J179" s="1"/>
  <c r="K279" i="7"/>
  <c r="I279" l="1"/>
  <c r="G279"/>
  <c r="J279"/>
  <c r="H279"/>
  <c r="L279" l="1"/>
  <c r="G179" i="12" s="1"/>
  <c r="H179" s="1"/>
  <c r="I179" s="1"/>
  <c r="J280" i="7"/>
  <c r="I280" l="1"/>
  <c r="K280"/>
  <c r="J180" i="12"/>
  <c r="H280" i="7"/>
  <c r="G280"/>
  <c r="K281" l="1"/>
  <c r="L280"/>
  <c r="G180" i="12" s="1"/>
  <c r="H180" s="1"/>
  <c r="I180" s="1"/>
  <c r="J281" i="7" l="1"/>
  <c r="G281"/>
  <c r="I281"/>
  <c r="H281"/>
  <c r="J181" i="12"/>
  <c r="L281" i="7" l="1"/>
  <c r="G181" i="12" s="1"/>
  <c r="H181" s="1"/>
  <c r="I181" s="1"/>
  <c r="J182" s="1"/>
  <c r="J282" i="7"/>
  <c r="I282" l="1"/>
  <c r="H282"/>
  <c r="G282"/>
  <c r="K282"/>
  <c r="L282" l="1"/>
  <c r="G182" i="12" s="1"/>
  <c r="H182" s="1"/>
  <c r="I182" s="1"/>
  <c r="J183" l="1"/>
  <c r="G283" i="7"/>
  <c r="H283"/>
  <c r="I283"/>
  <c r="J283"/>
  <c r="K283"/>
  <c r="L283" l="1"/>
  <c r="G183" i="12" s="1"/>
  <c r="H183" s="1"/>
  <c r="I183" s="1"/>
  <c r="J184" s="1"/>
  <c r="I284" i="7"/>
  <c r="H284" l="1"/>
  <c r="K284"/>
  <c r="G284"/>
  <c r="J284"/>
  <c r="L284" l="1"/>
  <c r="G184" i="12" s="1"/>
  <c r="H184" s="1"/>
  <c r="I184" s="1"/>
  <c r="J185" s="1"/>
  <c r="J285" i="7" l="1"/>
  <c r="G285"/>
  <c r="I285"/>
  <c r="K285"/>
  <c r="H285"/>
  <c r="L285" l="1"/>
  <c r="G185" i="12" s="1"/>
  <c r="H185" s="1"/>
  <c r="I185" s="1"/>
  <c r="J286" i="7"/>
  <c r="H286" l="1"/>
  <c r="G286"/>
  <c r="I286"/>
  <c r="K286"/>
  <c r="J186" i="12"/>
  <c r="L286" i="7" l="1"/>
  <c r="G186" i="12" s="1"/>
  <c r="H186" s="1"/>
  <c r="I186" s="1"/>
  <c r="J187" s="1"/>
  <c r="J287" i="7" l="1"/>
  <c r="H287"/>
  <c r="K287"/>
  <c r="G287"/>
  <c r="I287"/>
  <c r="G288" l="1"/>
  <c r="L287"/>
  <c r="G187" i="12" s="1"/>
  <c r="H187" s="1"/>
  <c r="I187" s="1"/>
  <c r="H288" i="7" l="1"/>
  <c r="K288"/>
  <c r="I288"/>
  <c r="J188" i="12"/>
  <c r="J288" i="7"/>
  <c r="J289" l="1"/>
  <c r="L288"/>
  <c r="G188" i="12" s="1"/>
  <c r="H188" s="1"/>
  <c r="I188" s="1"/>
  <c r="I289" i="7" l="1"/>
  <c r="K289"/>
  <c r="H289"/>
  <c r="G289"/>
  <c r="J189" i="12"/>
  <c r="G290" i="7" l="1"/>
  <c r="L289"/>
  <c r="G189" i="12" s="1"/>
  <c r="H189" s="1"/>
  <c r="I189" s="1"/>
  <c r="J190" s="1"/>
  <c r="K290" i="7" l="1"/>
  <c r="J290"/>
  <c r="H290"/>
  <c r="I290"/>
  <c r="H291" l="1"/>
  <c r="L290"/>
  <c r="G190" i="12" s="1"/>
  <c r="H190" s="1"/>
  <c r="I190" s="1"/>
  <c r="J291" i="7" l="1"/>
  <c r="J191" i="12"/>
  <c r="G291" i="7"/>
  <c r="K291"/>
  <c r="I291"/>
  <c r="L291" l="1"/>
  <c r="G191" i="12" s="1"/>
  <c r="H191" s="1"/>
  <c r="I191" s="1"/>
  <c r="J192" s="1"/>
  <c r="H292" i="7" l="1"/>
  <c r="J292"/>
  <c r="K292"/>
  <c r="G292"/>
  <c r="I292"/>
  <c r="G293" l="1"/>
  <c r="L292"/>
  <c r="G192" i="12" s="1"/>
  <c r="H192" s="1"/>
  <c r="I192" s="1"/>
  <c r="K293" i="7" l="1"/>
  <c r="J293"/>
  <c r="J193" i="12"/>
  <c r="H293" i="7"/>
  <c r="I293"/>
  <c r="L293" l="1"/>
  <c r="G193" i="12" s="1"/>
  <c r="H193" s="1"/>
  <c r="I193" s="1"/>
  <c r="J194" s="1"/>
  <c r="J294" i="7" l="1"/>
  <c r="G294"/>
  <c r="K294"/>
  <c r="H294"/>
  <c r="I294"/>
  <c r="L294" l="1"/>
  <c r="G194" i="12" s="1"/>
  <c r="H194" s="1"/>
  <c r="I194" s="1"/>
  <c r="J295" i="7" l="1"/>
  <c r="I295"/>
  <c r="G295"/>
  <c r="H295"/>
  <c r="J195" i="12"/>
  <c r="K295" i="7"/>
  <c r="L295" l="1"/>
  <c r="G195" i="12" s="1"/>
  <c r="H195" s="1"/>
  <c r="I195" s="1"/>
  <c r="K296" i="7"/>
  <c r="J296" l="1"/>
  <c r="I296"/>
  <c r="J196" i="12"/>
  <c r="G296" i="7"/>
  <c r="H296"/>
  <c r="H297" l="1"/>
  <c r="L296"/>
  <c r="G196" i="12" s="1"/>
  <c r="H196" s="1"/>
  <c r="I196" s="1"/>
  <c r="G297" i="7" l="1"/>
  <c r="I297"/>
  <c r="J297"/>
  <c r="K297"/>
  <c r="J197" i="12"/>
  <c r="L297" i="7" l="1"/>
  <c r="G197" i="12" s="1"/>
  <c r="H197" s="1"/>
  <c r="I197" s="1"/>
  <c r="J198" s="1"/>
  <c r="J298" i="7"/>
  <c r="K298" l="1"/>
  <c r="H298"/>
  <c r="G298"/>
  <c r="I298"/>
  <c r="K299" l="1"/>
  <c r="L298"/>
  <c r="G198" i="12" s="1"/>
  <c r="H198" s="1"/>
  <c r="I198" s="1"/>
  <c r="H299" i="7" l="1"/>
  <c r="G299"/>
  <c r="I299"/>
  <c r="J199" i="12"/>
  <c r="J299" i="7"/>
  <c r="L299" l="1"/>
  <c r="G199" i="12" s="1"/>
  <c r="H199" s="1"/>
  <c r="I199" s="1"/>
  <c r="J200" s="1"/>
  <c r="J300" i="7"/>
  <c r="G300" l="1"/>
  <c r="H300"/>
  <c r="K300"/>
  <c r="I300"/>
  <c r="I301" l="1"/>
  <c r="L300"/>
  <c r="G200" i="12" s="1"/>
  <c r="H200" s="1"/>
  <c r="I200" s="1"/>
  <c r="J201" l="1"/>
  <c r="G301" i="7"/>
  <c r="K301"/>
  <c r="J301"/>
  <c r="H301"/>
  <c r="K302" l="1"/>
  <c r="L301"/>
  <c r="G201" i="12" s="1"/>
  <c r="H201" s="1"/>
  <c r="I201" s="1"/>
  <c r="J202" s="1"/>
  <c r="I302" i="7" l="1"/>
  <c r="G302"/>
  <c r="J302"/>
  <c r="H302"/>
  <c r="L302" l="1"/>
  <c r="G202" i="12" s="1"/>
  <c r="H202" s="1"/>
  <c r="I202" s="1"/>
  <c r="H303" i="7"/>
  <c r="J303" l="1"/>
  <c r="G303"/>
  <c r="I303"/>
  <c r="J203" i="12"/>
  <c r="K303" i="7"/>
  <c r="L303" l="1"/>
  <c r="G203" i="12" s="1"/>
  <c r="H203" s="1"/>
  <c r="I203" s="1"/>
  <c r="J204" s="1"/>
  <c r="J304" i="7" l="1"/>
  <c r="G304"/>
  <c r="H304"/>
  <c r="I304"/>
  <c r="K304"/>
  <c r="J305" l="1"/>
  <c r="L304"/>
  <c r="G204" i="12" s="1"/>
  <c r="H204" s="1"/>
  <c r="I204" s="1"/>
  <c r="H305" i="7" l="1"/>
  <c r="G305"/>
  <c r="I305"/>
  <c r="J205" i="12"/>
  <c r="K305" i="7"/>
  <c r="L305" l="1"/>
  <c r="G205" i="12" s="1"/>
  <c r="H205" s="1"/>
  <c r="I205" s="1"/>
  <c r="J206" s="1"/>
  <c r="I306" i="7"/>
  <c r="K306" l="1"/>
  <c r="H306"/>
  <c r="J306"/>
  <c r="G306"/>
  <c r="J307" l="1"/>
  <c r="L306"/>
  <c r="G206" i="12" s="1"/>
  <c r="H206" s="1"/>
  <c r="I206" s="1"/>
  <c r="G307" i="7" l="1"/>
  <c r="K307"/>
  <c r="I307"/>
  <c r="H307"/>
  <c r="J207" i="12"/>
  <c r="L307" i="7" l="1"/>
  <c r="G207" i="12" s="1"/>
  <c r="H207" s="1"/>
  <c r="I207" s="1"/>
  <c r="J208" s="1"/>
  <c r="J308" i="7" l="1"/>
  <c r="G308"/>
  <c r="K308"/>
  <c r="H308"/>
  <c r="I308"/>
  <c r="L308" l="1"/>
  <c r="G208" i="12" s="1"/>
  <c r="H208" s="1"/>
  <c r="I208" s="1"/>
  <c r="K309" i="7"/>
  <c r="J209" i="12" l="1"/>
  <c r="G309" i="7"/>
  <c r="J309"/>
  <c r="I309"/>
  <c r="H309"/>
  <c r="L309" l="1"/>
  <c r="G209" i="12" s="1"/>
  <c r="H209" s="1"/>
  <c r="I209" s="1"/>
  <c r="G310" i="7"/>
  <c r="I310" l="1"/>
  <c r="J310"/>
  <c r="H310"/>
  <c r="J210" i="12"/>
  <c r="K310" i="7"/>
  <c r="L310" l="1"/>
  <c r="G210" i="12" s="1"/>
  <c r="H210" s="1"/>
  <c r="I210" s="1"/>
  <c r="J211" s="1"/>
  <c r="G311" i="7" l="1"/>
  <c r="J311"/>
  <c r="H311"/>
  <c r="I311"/>
  <c r="K311"/>
  <c r="I312" l="1"/>
  <c r="L311"/>
  <c r="G211" i="12" s="1"/>
  <c r="H211" s="1"/>
  <c r="I211" s="1"/>
  <c r="G312" i="7" l="1"/>
  <c r="K312"/>
  <c r="J312"/>
  <c r="J212" i="12"/>
  <c r="H312" i="7"/>
  <c r="L312" l="1"/>
  <c r="G212" i="12" s="1"/>
  <c r="H212" s="1"/>
  <c r="I212" s="1"/>
  <c r="J213" s="1"/>
  <c r="J313" i="7" l="1"/>
  <c r="K313"/>
  <c r="I313"/>
  <c r="G313"/>
  <c r="H313"/>
  <c r="L313" l="1"/>
  <c r="G213" i="12" s="1"/>
  <c r="H213" s="1"/>
  <c r="I213" s="1"/>
  <c r="K314" i="7"/>
  <c r="J214" i="12" l="1"/>
  <c r="G314" i="7"/>
  <c r="I314"/>
  <c r="J314"/>
  <c r="H314"/>
  <c r="L314" l="1"/>
  <c r="G214" i="12" s="1"/>
  <c r="H214" s="1"/>
  <c r="I214" s="1"/>
  <c r="J215" s="1"/>
  <c r="J315" i="7"/>
  <c r="I315" l="1"/>
  <c r="K315"/>
  <c r="H315"/>
  <c r="G315"/>
  <c r="L315" l="1"/>
  <c r="G215" i="12" s="1"/>
  <c r="H215" s="1"/>
  <c r="I215" s="1"/>
  <c r="J316" i="7" l="1"/>
  <c r="I316"/>
  <c r="G316"/>
  <c r="H316"/>
  <c r="J216" i="12"/>
  <c r="K316" i="7"/>
  <c r="L316" l="1"/>
  <c r="G216" i="12" s="1"/>
  <c r="H216" s="1"/>
  <c r="I216" s="1"/>
  <c r="G317" i="7"/>
  <c r="K317" l="1"/>
  <c r="H317"/>
  <c r="J217" i="12"/>
  <c r="I317" i="7"/>
  <c r="J317"/>
  <c r="L317" l="1"/>
  <c r="G217" i="12" s="1"/>
  <c r="H217" s="1"/>
  <c r="I217" s="1"/>
  <c r="J218" s="1"/>
  <c r="H318" i="7"/>
  <c r="I318" l="1"/>
  <c r="K318"/>
  <c r="G318"/>
  <c r="J318"/>
  <c r="L318" l="1"/>
  <c r="G218" i="12" s="1"/>
  <c r="H218" s="1"/>
  <c r="I218" s="1"/>
  <c r="J319" i="7"/>
  <c r="G319" l="1"/>
  <c r="I319"/>
  <c r="K319"/>
  <c r="J219" i="12"/>
  <c r="H319" i="7"/>
  <c r="L319" l="1"/>
  <c r="G219" i="12" s="1"/>
  <c r="H219" s="1"/>
  <c r="I219" s="1"/>
  <c r="J220" s="1"/>
  <c r="H320" i="7"/>
  <c r="K320" l="1"/>
  <c r="G320"/>
  <c r="J320"/>
  <c r="I320"/>
  <c r="G321" l="1"/>
  <c r="L320"/>
  <c r="G220" i="12" s="1"/>
  <c r="H220" s="1"/>
  <c r="I220" s="1"/>
  <c r="J221" l="1"/>
  <c r="H321" i="7"/>
  <c r="I321"/>
  <c r="K321"/>
  <c r="J321"/>
  <c r="L321" l="1"/>
  <c r="G221" i="12" s="1"/>
  <c r="H221" s="1"/>
  <c r="I221" s="1"/>
  <c r="J222" s="1"/>
  <c r="J322" i="7"/>
  <c r="K322" l="1"/>
  <c r="I322"/>
  <c r="H322"/>
  <c r="G322"/>
  <c r="H323" l="1"/>
  <c r="L322"/>
  <c r="G222" i="12" s="1"/>
  <c r="H222" s="1"/>
  <c r="I222" s="1"/>
  <c r="I323" i="7" l="1"/>
  <c r="G323"/>
  <c r="J223" i="12"/>
  <c r="K323" i="7"/>
  <c r="J323"/>
  <c r="J324" l="1"/>
  <c r="L323"/>
  <c r="G223" i="12" s="1"/>
  <c r="H223" s="1"/>
  <c r="I223" s="1"/>
  <c r="J224" l="1"/>
  <c r="H324" i="7"/>
  <c r="G324"/>
  <c r="I324"/>
  <c r="K324"/>
  <c r="L324" l="1"/>
  <c r="G224" i="12" s="1"/>
  <c r="H224" s="1"/>
  <c r="I224" s="1"/>
  <c r="J225" s="1"/>
  <c r="J325" i="7" l="1"/>
  <c r="H325"/>
  <c r="G325"/>
  <c r="I325"/>
  <c r="K325"/>
  <c r="L325" l="1"/>
  <c r="G225" i="12" s="1"/>
  <c r="H225" s="1"/>
  <c r="I225" s="1"/>
  <c r="H326" i="7"/>
  <c r="G326" l="1"/>
  <c r="J226" i="12"/>
  <c r="J326" i="7"/>
  <c r="I326"/>
  <c r="K326"/>
  <c r="J327" l="1"/>
  <c r="L326"/>
  <c r="G226" i="12" s="1"/>
  <c r="H226" s="1"/>
  <c r="I226" s="1"/>
  <c r="I327" i="7" l="1"/>
  <c r="K327"/>
  <c r="H327"/>
  <c r="G327"/>
  <c r="J227" i="12"/>
  <c r="H328" i="7" l="1"/>
  <c r="L327"/>
  <c r="G227" i="12" s="1"/>
  <c r="H227" s="1"/>
  <c r="I227" s="1"/>
  <c r="J228" s="1"/>
  <c r="I328" i="7" l="1"/>
  <c r="J328"/>
  <c r="K328"/>
  <c r="G328"/>
  <c r="L328" l="1"/>
  <c r="G228" i="12" s="1"/>
  <c r="H228" s="1"/>
  <c r="I228" s="1"/>
  <c r="J329" i="7"/>
  <c r="K329" l="1"/>
  <c r="H329"/>
  <c r="I329"/>
  <c r="G329"/>
  <c r="J229" i="12"/>
  <c r="L329" i="7" l="1"/>
  <c r="G229" i="12" s="1"/>
  <c r="H229" s="1"/>
  <c r="I229" s="1"/>
  <c r="G330" i="7"/>
  <c r="K330" l="1"/>
  <c r="J330"/>
  <c r="J230" i="12"/>
  <c r="H330" i="7"/>
  <c r="L330" s="1"/>
  <c r="G230" i="12" s="1"/>
  <c r="H230" s="1"/>
  <c r="I230" s="1"/>
  <c r="I330" i="7"/>
  <c r="J231" i="12" l="1"/>
  <c r="G331" i="7" l="1"/>
  <c r="I331"/>
  <c r="J331"/>
  <c r="H331"/>
  <c r="K331"/>
  <c r="L331" l="1"/>
  <c r="G231" i="12" s="1"/>
  <c r="H231" s="1"/>
  <c r="I231" s="1"/>
  <c r="K332" i="7"/>
  <c r="H332" l="1"/>
  <c r="J332"/>
  <c r="J232" i="12"/>
  <c r="I332" i="7"/>
  <c r="G332"/>
  <c r="L332" l="1"/>
  <c r="G232" i="12" s="1"/>
  <c r="H232" s="1"/>
  <c r="I232" s="1"/>
  <c r="J233" s="1"/>
  <c r="J333" i="7" l="1"/>
  <c r="H333"/>
  <c r="K333"/>
  <c r="I333"/>
  <c r="G333"/>
  <c r="K334" l="1"/>
  <c r="L333"/>
  <c r="G233" i="12" s="1"/>
  <c r="H233" s="1"/>
  <c r="I233" s="1"/>
  <c r="J234" l="1"/>
  <c r="I334" i="7"/>
  <c r="H334"/>
  <c r="J334"/>
  <c r="G334"/>
  <c r="I335" l="1"/>
  <c r="L334"/>
  <c r="G234" i="12" s="1"/>
  <c r="H234" s="1"/>
  <c r="I234" s="1"/>
  <c r="H335" i="7" l="1"/>
  <c r="J335"/>
  <c r="K335"/>
  <c r="J235" i="12"/>
  <c r="G335" i="7"/>
  <c r="G336" l="1"/>
  <c r="L335"/>
  <c r="G235" i="12" s="1"/>
  <c r="H235" s="1"/>
  <c r="I235" s="1"/>
  <c r="K336" i="7" l="1"/>
  <c r="I336"/>
  <c r="H336"/>
  <c r="J336"/>
  <c r="J236" i="12"/>
  <c r="L336" i="7" l="1"/>
  <c r="G236" i="12" s="1"/>
  <c r="H236" s="1"/>
  <c r="I236" s="1"/>
  <c r="J237" s="1"/>
  <c r="J337" i="7"/>
  <c r="I337" l="1"/>
  <c r="H337"/>
  <c r="K337"/>
  <c r="G337"/>
  <c r="L337" l="1"/>
  <c r="G237" i="12" s="1"/>
  <c r="H237" s="1"/>
  <c r="I237" s="1"/>
  <c r="J338" i="7" l="1"/>
  <c r="I338"/>
  <c r="H338"/>
  <c r="G338"/>
  <c r="K338"/>
  <c r="J238" i="12"/>
  <c r="L338" i="7" l="1"/>
  <c r="G238" i="12" s="1"/>
  <c r="H238" s="1"/>
  <c r="I238" s="1"/>
  <c r="J239" s="1"/>
  <c r="I339" i="7" l="1"/>
  <c r="H339"/>
  <c r="G339"/>
  <c r="J339"/>
  <c r="K339"/>
  <c r="J340" l="1"/>
  <c r="L339"/>
  <c r="G239" i="12" s="1"/>
  <c r="H239" s="1"/>
  <c r="I239" s="1"/>
  <c r="H340" i="7" l="1"/>
  <c r="I340"/>
  <c r="G340"/>
  <c r="J240" i="12"/>
  <c r="K340" i="7"/>
  <c r="I341" l="1"/>
  <c r="L340"/>
  <c r="G240" i="12" s="1"/>
  <c r="H240" s="1"/>
  <c r="I240" s="1"/>
  <c r="J241" s="1"/>
  <c r="H341" i="7" l="1"/>
  <c r="J341"/>
  <c r="K341"/>
  <c r="G341"/>
  <c r="L341" l="1"/>
  <c r="G241" i="12" s="1"/>
  <c r="H241" s="1"/>
  <c r="I241" s="1"/>
  <c r="G342" i="7"/>
  <c r="J342" l="1"/>
  <c r="H342"/>
  <c r="I342"/>
  <c r="K342"/>
  <c r="J242" i="12"/>
  <c r="I343" i="7" l="1"/>
  <c r="L342"/>
  <c r="G242" i="12" s="1"/>
  <c r="H242" s="1"/>
  <c r="I242" s="1"/>
  <c r="J243" s="1"/>
  <c r="J343" i="7" l="1"/>
  <c r="G343"/>
  <c r="H343"/>
  <c r="K343"/>
  <c r="L343" l="1"/>
  <c r="G243" i="12" s="1"/>
  <c r="H243" s="1"/>
  <c r="I243" s="1"/>
  <c r="J344" i="7"/>
  <c r="J244" i="12" l="1"/>
  <c r="G344" i="7"/>
  <c r="K344"/>
  <c r="I344"/>
  <c r="H344"/>
  <c r="L344" l="1"/>
  <c r="G244" i="12" s="1"/>
  <c r="H244" s="1"/>
  <c r="I244" s="1"/>
  <c r="G345" i="7"/>
  <c r="K345" l="1"/>
  <c r="H345"/>
  <c r="I345"/>
  <c r="J345"/>
  <c r="J245" i="12"/>
  <c r="L345" i="7" l="1"/>
  <c r="G245" i="12" s="1"/>
  <c r="H245" s="1"/>
  <c r="I245" s="1"/>
  <c r="J246" s="1"/>
  <c r="J346" i="7"/>
  <c r="K346" l="1"/>
  <c r="I346"/>
  <c r="G346"/>
  <c r="H346"/>
  <c r="I347" l="1"/>
  <c r="L346"/>
  <c r="G246" i="12" s="1"/>
  <c r="H246" s="1"/>
  <c r="I246" s="1"/>
  <c r="K347" i="7" l="1"/>
  <c r="G347"/>
  <c r="H347"/>
  <c r="J247" i="12"/>
  <c r="J347" i="7"/>
  <c r="J348" l="1"/>
  <c r="L347"/>
  <c r="G247" i="12" s="1"/>
  <c r="H247" s="1"/>
  <c r="I247" s="1"/>
  <c r="J248" s="1"/>
  <c r="H348" i="7" l="1"/>
  <c r="G348"/>
  <c r="I348"/>
  <c r="K348"/>
  <c r="G349" l="1"/>
  <c r="L348"/>
  <c r="G248" i="12" s="1"/>
  <c r="H248" s="1"/>
  <c r="I248" s="1"/>
  <c r="J349" i="7" l="1"/>
  <c r="K349"/>
  <c r="I349"/>
  <c r="J249" i="12"/>
  <c r="H349" i="7"/>
  <c r="L349" l="1"/>
  <c r="G249" i="12" s="1"/>
  <c r="H249" s="1"/>
  <c r="I249" s="1"/>
  <c r="G350" i="7" l="1"/>
  <c r="K350"/>
  <c r="I350"/>
  <c r="H350"/>
  <c r="J350"/>
  <c r="J250" i="12"/>
  <c r="L350" i="7" l="1"/>
  <c r="G250" i="12" s="1"/>
  <c r="H250" s="1"/>
  <c r="I250" s="1"/>
  <c r="I351" i="7"/>
  <c r="H351" l="1"/>
  <c r="K351"/>
  <c r="J351"/>
  <c r="J251" i="12"/>
  <c r="G351" i="7"/>
  <c r="L351" l="1"/>
  <c r="G251" i="12" s="1"/>
  <c r="H251" s="1"/>
  <c r="I251" s="1"/>
  <c r="J252" s="1"/>
  <c r="K352" i="7" l="1"/>
  <c r="I352"/>
  <c r="H352"/>
  <c r="J352"/>
  <c r="G352"/>
  <c r="I353" l="1"/>
  <c r="L352"/>
  <c r="G252" i="12" s="1"/>
  <c r="H252" s="1"/>
  <c r="I252" s="1"/>
  <c r="H353" i="7" l="1"/>
  <c r="G353"/>
  <c r="J253" i="12"/>
  <c r="K353" i="7"/>
  <c r="J353"/>
  <c r="L353" l="1"/>
  <c r="G253" i="12" s="1"/>
  <c r="H253" s="1"/>
  <c r="I253" s="1"/>
  <c r="J254" s="1"/>
  <c r="H354" i="7" l="1"/>
  <c r="I354"/>
  <c r="G354"/>
  <c r="K354"/>
  <c r="J354"/>
  <c r="L354" l="1"/>
  <c r="G254" i="12" s="1"/>
  <c r="H254" s="1"/>
  <c r="I254" s="1"/>
  <c r="G355" i="7"/>
  <c r="K355" l="1"/>
  <c r="J355"/>
  <c r="I355"/>
  <c r="H355"/>
  <c r="J255" i="12"/>
  <c r="L355" i="7" l="1"/>
  <c r="G255" i="12" s="1"/>
  <c r="H255" s="1"/>
  <c r="I255" s="1"/>
  <c r="J256" s="1"/>
  <c r="G356" i="7" l="1"/>
  <c r="K356"/>
  <c r="J356"/>
  <c r="I356"/>
  <c r="H356"/>
  <c r="L356" l="1"/>
  <c r="G256" i="12" s="1"/>
  <c r="H256" s="1"/>
  <c r="I256" s="1"/>
  <c r="K357" i="7" l="1"/>
  <c r="J257" i="12"/>
  <c r="G357" i="7"/>
  <c r="J357"/>
  <c r="H357"/>
  <c r="I357"/>
  <c r="L357" l="1"/>
  <c r="G257" i="12" s="1"/>
  <c r="H257" s="1"/>
  <c r="I257" s="1"/>
  <c r="J258" s="1"/>
  <c r="K358" i="7" l="1"/>
  <c r="G358"/>
  <c r="J358"/>
  <c r="H358"/>
  <c r="I358"/>
  <c r="I359" l="1"/>
  <c r="L358"/>
  <c r="G258" i="12" s="1"/>
  <c r="H258" s="1"/>
  <c r="I258" s="1"/>
  <c r="G359" i="7" l="1"/>
  <c r="K359"/>
  <c r="H359"/>
  <c r="J259" i="12"/>
  <c r="J359" i="7"/>
  <c r="J360" l="1"/>
  <c r="L359"/>
  <c r="G259" i="12" s="1"/>
  <c r="H259" s="1"/>
  <c r="I259" s="1"/>
  <c r="H360" i="7" l="1"/>
  <c r="K360"/>
  <c r="G360"/>
  <c r="I360"/>
  <c r="J260" i="12"/>
  <c r="H361" i="7" l="1"/>
  <c r="L360"/>
  <c r="G260" i="12" s="1"/>
  <c r="H260" s="1"/>
  <c r="I260" s="1"/>
  <c r="I361" i="7" l="1"/>
  <c r="G361"/>
  <c r="K361"/>
  <c r="J361"/>
  <c r="J261" i="12"/>
  <c r="L361" i="7" l="1"/>
  <c r="G261" i="12" s="1"/>
  <c r="H261" s="1"/>
  <c r="I261" s="1"/>
  <c r="J262" s="1"/>
  <c r="J362" i="7"/>
  <c r="I362" l="1"/>
  <c r="H362"/>
  <c r="G362"/>
  <c r="K362"/>
  <c r="K363" l="1"/>
  <c r="L362"/>
  <c r="G262" i="12" s="1"/>
  <c r="H262" s="1"/>
  <c r="I262" s="1"/>
  <c r="H363" i="7" l="1"/>
  <c r="J363"/>
  <c r="G363"/>
  <c r="I363"/>
  <c r="J263" i="12"/>
  <c r="L363" i="7" l="1"/>
  <c r="G263" i="12" s="1"/>
  <c r="H263" s="1"/>
  <c r="I263" s="1"/>
  <c r="J264" s="1"/>
  <c r="H364" i="7" l="1"/>
  <c r="K364"/>
  <c r="I364"/>
  <c r="J364"/>
  <c r="G364"/>
  <c r="H365" l="1"/>
  <c r="L364"/>
  <c r="G264" i="12" s="1"/>
  <c r="H264" s="1"/>
  <c r="I264" s="1"/>
  <c r="G365" i="7" l="1"/>
  <c r="J365"/>
  <c r="J265" i="12"/>
  <c r="I365" i="7"/>
  <c r="K365"/>
  <c r="L365" l="1"/>
  <c r="G265" i="12" s="1"/>
  <c r="H265" s="1"/>
  <c r="I265" s="1"/>
  <c r="K366" i="7"/>
  <c r="I366" l="1"/>
  <c r="J266" i="12"/>
  <c r="J366" i="7"/>
  <c r="G366"/>
  <c r="H366"/>
  <c r="H367" l="1"/>
  <c r="L366"/>
  <c r="G266" i="12" s="1"/>
  <c r="H266" s="1"/>
  <c r="I266" s="1"/>
  <c r="G367" i="7" l="1"/>
  <c r="K367"/>
  <c r="I367"/>
  <c r="J367"/>
  <c r="J267" i="12"/>
  <c r="I368" i="7" l="1"/>
  <c r="L367"/>
  <c r="G267" i="12" s="1"/>
  <c r="H267" s="1"/>
  <c r="I267" s="1"/>
  <c r="J368" i="7" l="1"/>
  <c r="H368"/>
  <c r="G368"/>
  <c r="J268" i="12"/>
  <c r="K368" i="7"/>
  <c r="H369" l="1"/>
  <c r="L368"/>
  <c r="G268" i="12" s="1"/>
  <c r="H268" s="1"/>
  <c r="I268" s="1"/>
  <c r="I369" i="7" l="1"/>
  <c r="J369"/>
  <c r="J269" i="12"/>
  <c r="G369" i="7"/>
  <c r="K369"/>
  <c r="I370" l="1"/>
  <c r="L369"/>
  <c r="G269" i="12" s="1"/>
  <c r="H269" s="1"/>
  <c r="I269" s="1"/>
  <c r="J270" s="1"/>
  <c r="K370" i="7" l="1"/>
  <c r="H370"/>
  <c r="J370"/>
  <c r="G370"/>
  <c r="L370" l="1"/>
  <c r="G270" i="12" s="1"/>
  <c r="H270" s="1"/>
  <c r="I270" s="1"/>
  <c r="G371" i="7"/>
  <c r="H371" l="1"/>
  <c r="J271" i="12"/>
  <c r="J371" i="7"/>
  <c r="K371"/>
  <c r="I371"/>
  <c r="L371" l="1"/>
  <c r="G271" i="12" s="1"/>
  <c r="H271" s="1"/>
  <c r="I271" s="1"/>
  <c r="I372" i="7"/>
  <c r="J272" i="12" l="1"/>
  <c r="G372" i="7"/>
  <c r="H372"/>
  <c r="J372"/>
  <c r="K372"/>
  <c r="J373" l="1"/>
  <c r="L372"/>
  <c r="G272" i="12" s="1"/>
  <c r="H272" s="1"/>
  <c r="I272" s="1"/>
  <c r="H373" i="7" l="1"/>
  <c r="I373"/>
  <c r="K373"/>
  <c r="J273" i="12"/>
  <c r="G373" i="7"/>
  <c r="I374" l="1"/>
  <c r="L373"/>
  <c r="G273" i="12" s="1"/>
  <c r="H273" s="1"/>
  <c r="I273" s="1"/>
  <c r="H374" i="7" l="1"/>
  <c r="J374"/>
  <c r="K374"/>
  <c r="G374"/>
  <c r="J274" i="12"/>
  <c r="L374" i="7" l="1"/>
  <c r="G274" i="12" s="1"/>
  <c r="H274" s="1"/>
  <c r="I274" s="1"/>
  <c r="J275" s="1"/>
  <c r="J375" i="7"/>
  <c r="H375" l="1"/>
  <c r="G375"/>
  <c r="K375"/>
  <c r="I375"/>
  <c r="L375" l="1"/>
  <c r="G275" i="12" s="1"/>
  <c r="H275" s="1"/>
  <c r="I275" s="1"/>
  <c r="J276" s="1"/>
  <c r="K376" i="7" l="1"/>
  <c r="G376"/>
  <c r="J376"/>
  <c r="H376"/>
  <c r="I376"/>
  <c r="H377" l="1"/>
  <c r="L376"/>
  <c r="G276" i="12" s="1"/>
  <c r="H276" s="1"/>
  <c r="I276" s="1"/>
  <c r="K377" i="7" l="1"/>
  <c r="J277" i="12"/>
  <c r="G377" i="7"/>
  <c r="J377"/>
  <c r="I377"/>
  <c r="G378" l="1"/>
  <c r="L377"/>
  <c r="G277" i="12" s="1"/>
  <c r="H277" s="1"/>
  <c r="I277" s="1"/>
  <c r="J278" s="1"/>
  <c r="J378" i="7" l="1"/>
  <c r="I378"/>
  <c r="H378"/>
  <c r="K378"/>
  <c r="L378" l="1"/>
  <c r="G278" i="12" s="1"/>
  <c r="H278" s="1"/>
  <c r="I278" s="1"/>
  <c r="J279" s="1"/>
  <c r="K379" i="7"/>
  <c r="H379" l="1"/>
  <c r="G379"/>
  <c r="J379"/>
  <c r="I379"/>
  <c r="G380" l="1"/>
  <c r="L379"/>
  <c r="G279" i="12" s="1"/>
  <c r="H279" s="1"/>
  <c r="I279" s="1"/>
  <c r="J280" l="1"/>
  <c r="K380" i="7"/>
  <c r="H380"/>
  <c r="J380"/>
  <c r="I380"/>
  <c r="J381" l="1"/>
  <c r="L380"/>
  <c r="G280" i="12" s="1"/>
  <c r="H280" s="1"/>
  <c r="I280" s="1"/>
  <c r="J281" s="1"/>
  <c r="H381" i="7" l="1"/>
  <c r="I381"/>
  <c r="K381"/>
  <c r="G381"/>
  <c r="G382" l="1"/>
  <c r="L381"/>
  <c r="G281" i="12" s="1"/>
  <c r="H281" s="1"/>
  <c r="I281" s="1"/>
  <c r="J282" l="1"/>
  <c r="I382" i="7"/>
  <c r="H382"/>
  <c r="J382"/>
  <c r="K382"/>
  <c r="K383" l="1"/>
  <c r="L382"/>
  <c r="G282" i="12" s="1"/>
  <c r="H282" s="1"/>
  <c r="I282" s="1"/>
  <c r="J283" s="1"/>
  <c r="H383" i="7" l="1"/>
  <c r="I383"/>
  <c r="J383"/>
  <c r="G383"/>
  <c r="L383" l="1"/>
  <c r="G283" i="12" s="1"/>
  <c r="H283" s="1"/>
  <c r="I283" s="1"/>
  <c r="G384" i="7"/>
  <c r="J284" i="12" l="1"/>
  <c r="J384" i="7"/>
  <c r="H384"/>
  <c r="K384"/>
  <c r="I384"/>
  <c r="L384" l="1"/>
  <c r="G284" i="12" s="1"/>
  <c r="H284" s="1"/>
  <c r="I284" s="1"/>
  <c r="I385" i="7"/>
  <c r="G385" l="1"/>
  <c r="J285" i="12"/>
  <c r="J385" i="7"/>
  <c r="K385"/>
  <c r="H385"/>
  <c r="H386" l="1"/>
  <c r="L385"/>
  <c r="G285" i="12" s="1"/>
  <c r="H285" s="1"/>
  <c r="I285" s="1"/>
  <c r="J386" i="7" l="1"/>
  <c r="K386"/>
  <c r="I386"/>
  <c r="J286" i="12"/>
  <c r="G386" i="7"/>
  <c r="G387" l="1"/>
  <c r="L386"/>
  <c r="G286" i="12" s="1"/>
  <c r="H286" s="1"/>
  <c r="I286" s="1"/>
  <c r="I387" i="7" l="1"/>
  <c r="J287" i="12"/>
  <c r="J387" i="7"/>
  <c r="H387"/>
  <c r="K387"/>
  <c r="J388" l="1"/>
  <c r="L387"/>
  <c r="G287" i="12" s="1"/>
  <c r="H287" s="1"/>
  <c r="I287" s="1"/>
  <c r="J288" s="1"/>
  <c r="H388" i="7" l="1"/>
  <c r="K388"/>
  <c r="I388"/>
  <c r="G388"/>
  <c r="L388" l="1"/>
  <c r="G288" i="12" s="1"/>
  <c r="H288" s="1"/>
  <c r="I288" s="1"/>
  <c r="I389" i="7"/>
  <c r="K389" l="1"/>
  <c r="J289" i="12"/>
  <c r="H389" i="7"/>
  <c r="J389"/>
  <c r="G389"/>
  <c r="H390" l="1"/>
  <c r="L389"/>
  <c r="G289" i="12" s="1"/>
  <c r="H289" s="1"/>
  <c r="I289" s="1"/>
  <c r="G390" i="7" l="1"/>
  <c r="J390"/>
  <c r="K390"/>
  <c r="I390"/>
  <c r="J290" i="12"/>
  <c r="L390" i="7" l="1"/>
  <c r="G290" i="12" s="1"/>
  <c r="H290" s="1"/>
  <c r="I290" s="1"/>
  <c r="J291" s="1"/>
  <c r="K391" i="7"/>
  <c r="I391" l="1"/>
  <c r="J391"/>
  <c r="G391"/>
  <c r="H391"/>
  <c r="L391" l="1"/>
  <c r="G291" i="12" s="1"/>
  <c r="H291" s="1"/>
  <c r="I291" s="1"/>
  <c r="J292" l="1"/>
  <c r="I392" i="7"/>
  <c r="K392"/>
  <c r="J392"/>
  <c r="G392"/>
  <c r="H392"/>
  <c r="H393" l="1"/>
  <c r="L392"/>
  <c r="G292" i="12" s="1"/>
  <c r="H292" s="1"/>
  <c r="I292" s="1"/>
  <c r="K393" i="7" l="1"/>
  <c r="I393"/>
  <c r="J293" i="12"/>
  <c r="G393" i="7"/>
  <c r="J393"/>
  <c r="J394" l="1"/>
  <c r="L393"/>
  <c r="G293" i="12" s="1"/>
  <c r="H293" s="1"/>
  <c r="I293" s="1"/>
  <c r="J294" s="1"/>
  <c r="H394" i="7" l="1"/>
  <c r="K394"/>
  <c r="I394"/>
  <c r="G394"/>
  <c r="K395" l="1"/>
  <c r="L394"/>
  <c r="G294" i="12" s="1"/>
  <c r="H294" s="1"/>
  <c r="I294" s="1"/>
  <c r="G395" i="7" l="1"/>
  <c r="J395"/>
  <c r="J295" i="12"/>
  <c r="H395" i="7"/>
  <c r="I395"/>
  <c r="L395" l="1"/>
  <c r="G295" i="12" s="1"/>
  <c r="H295" s="1"/>
  <c r="I295" s="1"/>
  <c r="J296" s="1"/>
  <c r="H396" i="7"/>
  <c r="G396" l="1"/>
  <c r="K396"/>
  <c r="J396"/>
  <c r="I396"/>
  <c r="K397" l="1"/>
  <c r="L396"/>
  <c r="G296" i="12" s="1"/>
  <c r="H296" s="1"/>
  <c r="I296" s="1"/>
  <c r="G397" i="7" l="1"/>
  <c r="H397"/>
  <c r="J297" i="12"/>
  <c r="I397" i="7"/>
  <c r="J397"/>
  <c r="L397" l="1"/>
  <c r="G297" i="12" s="1"/>
  <c r="H297" s="1"/>
  <c r="I297" s="1"/>
  <c r="J298" s="1"/>
  <c r="J398" i="7"/>
  <c r="H398" l="1"/>
  <c r="I398"/>
  <c r="K398"/>
  <c r="G398"/>
  <c r="L398" l="1"/>
  <c r="G298" i="12" s="1"/>
  <c r="H298" s="1"/>
  <c r="I298" s="1"/>
  <c r="G399" i="7"/>
  <c r="K399" l="1"/>
  <c r="J299" i="12"/>
  <c r="J399" i="7"/>
  <c r="H399"/>
  <c r="I399"/>
  <c r="J400" l="1"/>
  <c r="L399"/>
  <c r="G299" i="12" s="1"/>
  <c r="H299" s="1"/>
  <c r="I299" s="1"/>
  <c r="J300" s="1"/>
  <c r="G400" i="7" l="1"/>
  <c r="K400"/>
  <c r="H400"/>
  <c r="I400"/>
  <c r="L400" l="1"/>
  <c r="G300" i="12" s="1"/>
  <c r="H300" s="1"/>
  <c r="I300" s="1"/>
  <c r="H401" i="7"/>
  <c r="K401" l="1"/>
  <c r="G401"/>
  <c r="J301" i="12"/>
  <c r="I401" i="7"/>
  <c r="J401"/>
  <c r="L401" l="1"/>
  <c r="G301" i="12" s="1"/>
  <c r="H301" s="1"/>
  <c r="I301" s="1"/>
  <c r="J302" s="1"/>
  <c r="I402" i="7"/>
  <c r="J402" l="1"/>
  <c r="K402"/>
  <c r="H402"/>
  <c r="G402"/>
  <c r="L402" l="1"/>
  <c r="G302" i="12" s="1"/>
  <c r="H302" s="1"/>
  <c r="I302" s="1"/>
  <c r="J403" i="7" l="1"/>
  <c r="I403"/>
  <c r="H403"/>
  <c r="G403"/>
  <c r="J303" i="12"/>
  <c r="K403" i="7"/>
  <c r="L403" l="1"/>
  <c r="G303" i="12" s="1"/>
  <c r="H303" s="1"/>
  <c r="I303" s="1"/>
  <c r="H404" i="7"/>
  <c r="I404" l="1"/>
  <c r="G404"/>
  <c r="J404"/>
  <c r="K404"/>
  <c r="J304" i="12"/>
  <c r="L404" i="7" l="1"/>
  <c r="G304" i="12" s="1"/>
  <c r="H304" s="1"/>
  <c r="I304" s="1"/>
  <c r="J405" i="7"/>
  <c r="K405" l="1"/>
  <c r="G405"/>
  <c r="J305" i="12"/>
  <c r="I405" i="7"/>
  <c r="H405"/>
  <c r="L405" l="1"/>
  <c r="G305" i="12" s="1"/>
  <c r="H305" s="1"/>
  <c r="I305" s="1"/>
  <c r="J306" s="1"/>
  <c r="I406" i="7"/>
  <c r="H406" l="1"/>
  <c r="G406"/>
  <c r="K406"/>
  <c r="J406"/>
  <c r="L406" l="1"/>
  <c r="G306" i="12" s="1"/>
  <c r="H306" s="1"/>
  <c r="I306" s="1"/>
  <c r="K407" i="7"/>
  <c r="H407" l="1"/>
  <c r="I407"/>
  <c r="G407"/>
  <c r="J307" i="12"/>
  <c r="J407" i="7"/>
  <c r="H408" l="1"/>
  <c r="L407"/>
  <c r="G307" i="12" s="1"/>
  <c r="H307" s="1"/>
  <c r="I307" s="1"/>
  <c r="G408" i="7" l="1"/>
  <c r="I408"/>
  <c r="J408"/>
  <c r="J308" i="12"/>
  <c r="K408" i="7"/>
  <c r="L408" l="1"/>
  <c r="G308" i="12" s="1"/>
  <c r="H308" s="1"/>
  <c r="I308" s="1"/>
  <c r="J309" s="1"/>
  <c r="K409" i="7"/>
  <c r="H409" l="1"/>
  <c r="J409"/>
  <c r="I409"/>
  <c r="G409"/>
  <c r="I410" l="1"/>
  <c r="L409"/>
  <c r="G309" i="12" s="1"/>
  <c r="H309" s="1"/>
  <c r="I309" s="1"/>
  <c r="J310" l="1"/>
  <c r="G410" i="7"/>
  <c r="J410"/>
  <c r="H410"/>
  <c r="K410"/>
  <c r="L410" l="1"/>
  <c r="G310" i="12" s="1"/>
  <c r="H310" s="1"/>
  <c r="I310" s="1"/>
  <c r="I411" i="7" l="1"/>
  <c r="G411"/>
  <c r="H411"/>
  <c r="J411"/>
  <c r="K411"/>
  <c r="J311" i="12"/>
  <c r="L411" i="7" l="1"/>
  <c r="G311" i="12" s="1"/>
  <c r="H311" s="1"/>
  <c r="I311" s="1"/>
  <c r="J312" s="1"/>
  <c r="J412" i="7"/>
  <c r="G412" l="1"/>
  <c r="H412"/>
  <c r="I412"/>
  <c r="K412"/>
  <c r="K413" l="1"/>
  <c r="L412"/>
  <c r="G312" i="12" s="1"/>
  <c r="H312" s="1"/>
  <c r="I312" s="1"/>
  <c r="J313" l="1"/>
  <c r="I413" i="7"/>
  <c r="G413"/>
  <c r="J413"/>
  <c r="H413"/>
  <c r="H414" l="1"/>
  <c r="L413"/>
  <c r="G313" i="12" s="1"/>
  <c r="H313" s="1"/>
  <c r="I313" s="1"/>
  <c r="J314" s="1"/>
  <c r="J414" i="7" l="1"/>
  <c r="I414"/>
  <c r="K414"/>
  <c r="G414"/>
  <c r="L414" l="1"/>
  <c r="G314" i="12" s="1"/>
  <c r="H314" s="1"/>
  <c r="I314" s="1"/>
  <c r="I415" i="7" l="1"/>
  <c r="H415"/>
  <c r="J415"/>
  <c r="K415"/>
  <c r="G415"/>
  <c r="J315" i="12"/>
  <c r="K416" i="7" l="1"/>
  <c r="L415"/>
  <c r="G315" i="12" s="1"/>
  <c r="H315" s="1"/>
  <c r="I315" s="1"/>
  <c r="J316" s="1"/>
  <c r="J416" i="7" l="1"/>
  <c r="H416"/>
  <c r="I416"/>
  <c r="G416"/>
  <c r="L416" l="1"/>
  <c r="G316" i="12" s="1"/>
  <c r="H316" s="1"/>
  <c r="I316" s="1"/>
  <c r="J317" l="1"/>
  <c r="I417" i="7"/>
  <c r="H417"/>
  <c r="J417"/>
  <c r="K417"/>
  <c r="G417"/>
  <c r="H418" l="1"/>
  <c r="L417"/>
  <c r="G317" i="12" s="1"/>
  <c r="H317" s="1"/>
  <c r="I317" s="1"/>
  <c r="G418" i="7" l="1"/>
  <c r="J418"/>
  <c r="I418"/>
  <c r="K418"/>
  <c r="J318" i="12"/>
  <c r="L418" i="7" l="1"/>
  <c r="G318" i="12" s="1"/>
  <c r="H318" s="1"/>
  <c r="I318" s="1"/>
  <c r="J319" s="1"/>
  <c r="I419" i="7" l="1"/>
  <c r="K419"/>
  <c r="H419"/>
  <c r="G419"/>
  <c r="J419"/>
  <c r="I420" l="1"/>
  <c r="L419"/>
  <c r="G319" i="12" s="1"/>
  <c r="H319" s="1"/>
  <c r="I319" s="1"/>
  <c r="J420" i="7" l="1"/>
  <c r="J320" i="12"/>
  <c r="H420" i="7"/>
  <c r="K420"/>
  <c r="G420"/>
  <c r="L420" l="1"/>
  <c r="G320" i="12" s="1"/>
  <c r="H320" s="1"/>
  <c r="I320" s="1"/>
  <c r="G421" i="7"/>
  <c r="H421" l="1"/>
  <c r="J321" i="12"/>
  <c r="K421" i="7"/>
  <c r="J421"/>
  <c r="I421"/>
  <c r="K422" l="1"/>
  <c r="L421"/>
  <c r="G321" i="12" s="1"/>
  <c r="H321" s="1"/>
  <c r="I321" s="1"/>
  <c r="J322" s="1"/>
  <c r="H422" i="7" l="1"/>
  <c r="G422"/>
  <c r="J422"/>
  <c r="I422"/>
  <c r="I423" l="1"/>
  <c r="L422"/>
  <c r="G322" i="12" s="1"/>
  <c r="H322" s="1"/>
  <c r="I322" s="1"/>
  <c r="K423" i="7" l="1"/>
  <c r="H423"/>
  <c r="J423"/>
  <c r="G423"/>
  <c r="J323" i="12"/>
  <c r="L423" i="7" l="1"/>
  <c r="G323" i="12" s="1"/>
  <c r="H323" s="1"/>
  <c r="I323" s="1"/>
  <c r="K424" i="7"/>
  <c r="H424" l="1"/>
  <c r="J424"/>
  <c r="J324" i="12"/>
  <c r="I424" i="7"/>
  <c r="G424"/>
  <c r="G425" l="1"/>
  <c r="L424"/>
  <c r="G324" i="12" s="1"/>
  <c r="H324" s="1"/>
  <c r="I324" s="1"/>
  <c r="J325" s="1"/>
  <c r="H425" i="7" l="1"/>
  <c r="K425"/>
  <c r="J425"/>
  <c r="I425"/>
  <c r="L425" l="1"/>
  <c r="G325" i="12" s="1"/>
  <c r="H325" s="1"/>
  <c r="I325" s="1"/>
  <c r="G426" i="7" l="1"/>
  <c r="K426"/>
  <c r="I426"/>
  <c r="J426"/>
  <c r="H426"/>
  <c r="J326" i="12"/>
  <c r="L426" i="7" l="1"/>
  <c r="G326" i="12" s="1"/>
  <c r="H326" s="1"/>
  <c r="I326" s="1"/>
  <c r="H427" i="7"/>
  <c r="G427" l="1"/>
  <c r="J427"/>
  <c r="J327" i="12"/>
  <c r="I427" i="7"/>
  <c r="K427"/>
  <c r="L427" l="1"/>
  <c r="G327" i="12" s="1"/>
  <c r="H327" s="1"/>
  <c r="I327" s="1"/>
  <c r="J328" s="1"/>
  <c r="H428" i="7" l="1"/>
  <c r="J428"/>
  <c r="G428"/>
  <c r="I428"/>
  <c r="K428"/>
  <c r="K429" l="1"/>
  <c r="L428"/>
  <c r="G328" i="12" s="1"/>
  <c r="H328" s="1"/>
  <c r="I328" s="1"/>
  <c r="I429" i="7" l="1"/>
  <c r="H429"/>
  <c r="J329" i="12"/>
  <c r="G429" i="7"/>
  <c r="J429"/>
  <c r="L429" l="1"/>
  <c r="G329" i="12" s="1"/>
  <c r="H329" s="1"/>
  <c r="I329" s="1"/>
  <c r="I430" i="7" l="1"/>
  <c r="K430"/>
  <c r="H430"/>
  <c r="J430"/>
  <c r="J330" i="12"/>
  <c r="G430" i="7"/>
  <c r="J431" l="1"/>
  <c r="L430"/>
  <c r="G330" i="12" s="1"/>
  <c r="H330" s="1"/>
  <c r="I330" s="1"/>
  <c r="K431" i="7" l="1"/>
  <c r="J331" i="12"/>
  <c r="H431" i="7"/>
  <c r="G431"/>
  <c r="I431"/>
  <c r="L431" l="1"/>
  <c r="G331" i="12" s="1"/>
  <c r="H331" s="1"/>
  <c r="I331" s="1"/>
  <c r="G432" i="7"/>
  <c r="I432" l="1"/>
  <c r="H432"/>
  <c r="K432"/>
  <c r="J332" i="12"/>
  <c r="J432" i="7"/>
  <c r="L432" l="1"/>
  <c r="G332" i="12" s="1"/>
  <c r="H332" s="1"/>
  <c r="I332" s="1"/>
  <c r="J333" s="1"/>
  <c r="I433" i="7" l="1"/>
  <c r="G433"/>
  <c r="K433"/>
  <c r="H433"/>
  <c r="J433"/>
  <c r="L433" l="1"/>
  <c r="G333" i="12" s="1"/>
  <c r="H333" s="1"/>
  <c r="I333" s="1"/>
  <c r="K434" i="7"/>
  <c r="J434" l="1"/>
  <c r="G434"/>
  <c r="I434"/>
  <c r="H434"/>
  <c r="J334" i="12"/>
  <c r="L434" i="7" l="1"/>
  <c r="G334" i="12" s="1"/>
  <c r="H334" s="1"/>
  <c r="I334" s="1"/>
  <c r="J335" s="1"/>
  <c r="K435" i="7" l="1"/>
  <c r="G435"/>
  <c r="H435"/>
  <c r="I435"/>
  <c r="J435"/>
  <c r="L435" l="1"/>
  <c r="G335" i="12" s="1"/>
  <c r="H335" s="1"/>
  <c r="I335" s="1"/>
  <c r="I436" i="7"/>
  <c r="H436" l="1"/>
  <c r="K436"/>
  <c r="J336" i="12"/>
  <c r="G436" i="7"/>
  <c r="J436"/>
  <c r="L436" l="1"/>
  <c r="G336" i="12" s="1"/>
  <c r="H336" s="1"/>
  <c r="I336" s="1"/>
  <c r="J337" s="1"/>
  <c r="H437" i="7" l="1"/>
  <c r="I437"/>
  <c r="K437"/>
  <c r="G437"/>
  <c r="J437"/>
  <c r="L437" l="1"/>
  <c r="G337" i="12" s="1"/>
  <c r="H337" s="1"/>
  <c r="I337" s="1"/>
  <c r="I438" i="7"/>
  <c r="K438" l="1"/>
  <c r="H438"/>
  <c r="J438"/>
  <c r="J338" i="12"/>
  <c r="G438" i="7"/>
  <c r="L438" l="1"/>
  <c r="G338" i="12" s="1"/>
  <c r="H338" s="1"/>
  <c r="I338" s="1"/>
  <c r="J339" s="1"/>
  <c r="J439" i="7"/>
  <c r="G439" l="1"/>
  <c r="K439"/>
  <c r="I439"/>
  <c r="H439"/>
  <c r="L439" l="1"/>
  <c r="G339" i="12" s="1"/>
  <c r="H339" s="1"/>
  <c r="I339" s="1"/>
  <c r="J340" s="1"/>
  <c r="I440" i="7"/>
  <c r="H440" l="1"/>
  <c r="K440"/>
  <c r="J440"/>
  <c r="G440"/>
  <c r="L440" l="1"/>
  <c r="G340" i="12" s="1"/>
  <c r="H340" s="1"/>
  <c r="I340" s="1"/>
  <c r="G441" i="7"/>
  <c r="J441" l="1"/>
  <c r="J341" i="12"/>
  <c r="K441" i="7"/>
  <c r="I441"/>
  <c r="H441"/>
  <c r="J442" l="1"/>
  <c r="L441"/>
  <c r="G341" i="12" s="1"/>
  <c r="H341" s="1"/>
  <c r="I341" s="1"/>
  <c r="J342" s="1"/>
  <c r="H442" i="7" l="1"/>
  <c r="I442"/>
  <c r="G442"/>
  <c r="K442"/>
  <c r="L442" l="1"/>
  <c r="G342" i="12" s="1"/>
  <c r="H342" s="1"/>
  <c r="I342" s="1"/>
  <c r="J343" l="1"/>
  <c r="I443" i="7"/>
  <c r="H443"/>
  <c r="J443"/>
  <c r="K443"/>
  <c r="G443"/>
  <c r="L443" l="1"/>
  <c r="G343" i="12" s="1"/>
  <c r="H343" s="1"/>
  <c r="I343" s="1"/>
  <c r="J344" s="1"/>
  <c r="I444" i="7" l="1"/>
  <c r="K444"/>
  <c r="J444"/>
  <c r="H444"/>
  <c r="G444"/>
  <c r="L444" l="1"/>
  <c r="G344" i="12" s="1"/>
  <c r="H344" s="1"/>
  <c r="I344" s="1"/>
  <c r="K445" i="7"/>
  <c r="I445" l="1"/>
  <c r="G445"/>
  <c r="J445"/>
  <c r="J345" i="12"/>
  <c r="H445" i="7"/>
  <c r="L445" l="1"/>
  <c r="G345" i="12" s="1"/>
  <c r="H345" s="1"/>
  <c r="I345" s="1"/>
  <c r="J346" s="1"/>
  <c r="H446" i="7"/>
  <c r="K446" l="1"/>
  <c r="G446"/>
  <c r="I446"/>
  <c r="J446"/>
  <c r="L446" l="1"/>
  <c r="G346" i="12" s="1"/>
  <c r="H346" s="1"/>
  <c r="I346" s="1"/>
  <c r="G447" i="7"/>
  <c r="K447" l="1"/>
  <c r="J347" i="12"/>
  <c r="I447" i="7"/>
  <c r="J447"/>
  <c r="H447"/>
  <c r="L447" l="1"/>
  <c r="G347" i="12" s="1"/>
  <c r="H347" s="1"/>
  <c r="I347" s="1"/>
  <c r="J348" s="1"/>
  <c r="I448" i="7"/>
  <c r="K448" l="1"/>
  <c r="G448"/>
  <c r="J448"/>
  <c r="H448"/>
  <c r="L448" l="1"/>
  <c r="G348" i="12" s="1"/>
  <c r="H348" s="1"/>
  <c r="I348" s="1"/>
  <c r="H449" i="7"/>
  <c r="K449" l="1"/>
  <c r="G449"/>
  <c r="J349" i="12"/>
  <c r="J449" i="7"/>
  <c r="I449"/>
  <c r="I450" l="1"/>
  <c r="L449"/>
  <c r="G349" i="12" s="1"/>
  <c r="H349" s="1"/>
  <c r="I349" s="1"/>
  <c r="J350" s="1"/>
  <c r="K450" i="7" l="1"/>
  <c r="G450"/>
  <c r="H450"/>
  <c r="J450"/>
  <c r="L450" l="1"/>
  <c r="G350" i="12" s="1"/>
  <c r="H350" s="1"/>
  <c r="I350" s="1"/>
  <c r="I451" i="7" l="1"/>
  <c r="J351" i="12"/>
  <c r="H451" i="7"/>
  <c r="K451"/>
  <c r="G451"/>
  <c r="J451"/>
  <c r="L451" l="1"/>
  <c r="G351" i="12" s="1"/>
  <c r="H351" s="1"/>
  <c r="I351" s="1"/>
  <c r="J352" s="1"/>
  <c r="G452" i="7"/>
  <c r="I452" l="1"/>
  <c r="J452"/>
  <c r="K452"/>
  <c r="H452"/>
  <c r="L452" l="1"/>
  <c r="G352" i="12" s="1"/>
  <c r="H352" s="1"/>
  <c r="I352" s="1"/>
  <c r="J353" s="1"/>
  <c r="J453" i="7"/>
  <c r="H453" l="1"/>
  <c r="G453"/>
  <c r="I453"/>
  <c r="K453"/>
  <c r="L453" l="1"/>
  <c r="G353" i="12" s="1"/>
  <c r="H353" s="1"/>
  <c r="I353" s="1"/>
  <c r="K454" i="7"/>
  <c r="I454" l="1"/>
  <c r="G454"/>
  <c r="J354" i="12"/>
  <c r="H454" i="7"/>
  <c r="J454"/>
  <c r="J455" l="1"/>
  <c r="L454"/>
  <c r="G354" i="12" s="1"/>
  <c r="H354" s="1"/>
  <c r="I354" s="1"/>
  <c r="J355" s="1"/>
  <c r="G455" i="7" l="1"/>
  <c r="I455"/>
  <c r="K455"/>
  <c r="H455"/>
  <c r="H456" l="1"/>
  <c r="L455"/>
  <c r="G355" i="12" s="1"/>
  <c r="H355" s="1"/>
  <c r="I355" s="1"/>
  <c r="G456" i="7" l="1"/>
  <c r="K456"/>
  <c r="J456"/>
  <c r="J356" i="12"/>
  <c r="I456" i="7"/>
  <c r="I457" l="1"/>
  <c r="L456"/>
  <c r="G356" i="12" s="1"/>
  <c r="H356" s="1"/>
  <c r="I356" s="1"/>
  <c r="J457" i="7" l="1"/>
  <c r="G457"/>
  <c r="K457"/>
  <c r="H457"/>
  <c r="J357" i="12"/>
  <c r="K458" i="7" l="1"/>
  <c r="L457"/>
  <c r="G357" i="12" s="1"/>
  <c r="H357" s="1"/>
  <c r="I357" s="1"/>
  <c r="J358" s="1"/>
  <c r="G458" i="7" l="1"/>
  <c r="H458"/>
  <c r="J458"/>
  <c r="I458"/>
  <c r="L458" l="1"/>
  <c r="G358" i="12" s="1"/>
  <c r="H358" s="1"/>
  <c r="I358" s="1"/>
  <c r="J359" s="1"/>
  <c r="K459" i="7" l="1"/>
  <c r="G459"/>
  <c r="H459"/>
  <c r="J459"/>
  <c r="I459"/>
  <c r="G460" l="1"/>
  <c r="L459"/>
  <c r="G359" i="12" s="1"/>
  <c r="H359" s="1"/>
  <c r="I359" s="1"/>
  <c r="K460" i="7" l="1"/>
  <c r="I460"/>
  <c r="J460"/>
  <c r="H460"/>
  <c r="J360" i="12"/>
  <c r="L460" i="7" l="1"/>
  <c r="G360" i="12" s="1"/>
  <c r="H360" s="1"/>
  <c r="I360" s="1"/>
  <c r="J361" s="1"/>
  <c r="I461" i="7" l="1"/>
  <c r="H461"/>
  <c r="K461"/>
  <c r="G461"/>
  <c r="J461"/>
  <c r="L461" l="1"/>
  <c r="G361" i="12" s="1"/>
  <c r="H361" s="1"/>
  <c r="I361" s="1"/>
  <c r="J462" i="7"/>
  <c r="I462" l="1"/>
  <c r="K462"/>
  <c r="J362" i="12"/>
  <c r="G462" i="7"/>
  <c r="H462"/>
  <c r="L462" l="1"/>
  <c r="G362" i="12" s="1"/>
  <c r="H362" s="1"/>
  <c r="I362" s="1"/>
  <c r="I463" i="7" l="1"/>
  <c r="K463"/>
  <c r="J463"/>
  <c r="H463"/>
  <c r="G463"/>
  <c r="J363" i="12"/>
  <c r="J464" i="7" l="1"/>
  <c r="L463"/>
  <c r="G363" i="12" s="1"/>
  <c r="H363" s="1"/>
  <c r="I363" s="1"/>
  <c r="H464" i="7" l="1"/>
  <c r="G464"/>
  <c r="K464"/>
  <c r="J364" i="12"/>
  <c r="I464" i="7"/>
  <c r="L464" l="1"/>
  <c r="G364" i="12" s="1"/>
  <c r="H364" s="1"/>
  <c r="I364" s="1"/>
  <c r="J365" s="1"/>
  <c r="I465" i="7"/>
  <c r="G465" l="1"/>
  <c r="H465"/>
  <c r="J465"/>
  <c r="K465"/>
  <c r="K466" l="1"/>
  <c r="L465"/>
  <c r="G365" i="12" s="1"/>
  <c r="H365" s="1"/>
  <c r="I365" s="1"/>
  <c r="G466" i="7" l="1"/>
  <c r="H466"/>
  <c r="J366" i="12"/>
  <c r="I466" i="7"/>
  <c r="J466"/>
  <c r="J467" l="1"/>
  <c r="L466"/>
  <c r="G366" i="12" s="1"/>
  <c r="H366" s="1"/>
  <c r="I366" s="1"/>
  <c r="J367" s="1"/>
  <c r="K467" i="7" l="1"/>
  <c r="G467"/>
  <c r="H467"/>
  <c r="I467"/>
  <c r="H468" l="1"/>
  <c r="L467"/>
  <c r="G367" i="12" s="1"/>
  <c r="H367" s="1"/>
  <c r="I367" s="1"/>
  <c r="G468" i="7" l="1"/>
  <c r="J368" i="12"/>
  <c r="I468" i="7"/>
  <c r="K468"/>
  <c r="J468"/>
  <c r="L468" l="1"/>
  <c r="G368" i="12" s="1"/>
  <c r="H368" s="1"/>
  <c r="I368" s="1"/>
  <c r="J369" l="1"/>
  <c r="H469" i="7"/>
  <c r="G469"/>
  <c r="I469"/>
  <c r="K469"/>
  <c r="J469"/>
  <c r="I470" l="1"/>
  <c r="L469"/>
  <c r="G369" i="12" s="1"/>
  <c r="H369" s="1"/>
  <c r="I369" s="1"/>
  <c r="J370" s="1"/>
  <c r="H470" i="7" l="1"/>
  <c r="K470"/>
  <c r="J470"/>
  <c r="G470"/>
  <c r="J471" l="1"/>
  <c r="L470"/>
  <c r="G370" i="12" s="1"/>
  <c r="H370" s="1"/>
  <c r="I370" s="1"/>
  <c r="K471" i="7" l="1"/>
  <c r="G471"/>
  <c r="H471"/>
  <c r="I471"/>
  <c r="J371" i="12"/>
  <c r="L471" i="7" l="1"/>
  <c r="G371" i="12" s="1"/>
  <c r="H371" s="1"/>
  <c r="I371" s="1"/>
  <c r="J372" s="1"/>
  <c r="G472" i="7" l="1"/>
  <c r="H472"/>
  <c r="J472"/>
  <c r="K472"/>
  <c r="I472"/>
  <c r="L472" l="1"/>
  <c r="G372" i="12" s="1"/>
  <c r="H372" s="1"/>
  <c r="I372" s="1"/>
  <c r="J473" i="7"/>
  <c r="H473" l="1"/>
  <c r="J373" i="12"/>
  <c r="G473" i="7"/>
  <c r="I473"/>
  <c r="K473"/>
  <c r="I474" l="1"/>
  <c r="L473"/>
  <c r="G373" i="12" s="1"/>
  <c r="H373" s="1"/>
  <c r="I373" s="1"/>
  <c r="J474" i="7" l="1"/>
  <c r="H474"/>
  <c r="K474"/>
  <c r="G474"/>
  <c r="J374" i="12"/>
  <c r="L474" i="7" l="1"/>
  <c r="G374" i="12" s="1"/>
  <c r="H374" s="1"/>
  <c r="I374" s="1"/>
  <c r="H475" i="7"/>
  <c r="K475" l="1"/>
  <c r="J475"/>
  <c r="G475"/>
  <c r="I475"/>
  <c r="J375" i="12"/>
  <c r="L475" i="7" l="1"/>
  <c r="G375" i="12" s="1"/>
  <c r="H375" s="1"/>
  <c r="I375" s="1"/>
  <c r="J376" s="1"/>
  <c r="G476" i="7"/>
  <c r="J476" l="1"/>
  <c r="I476"/>
  <c r="H476"/>
  <c r="K476"/>
  <c r="L476" l="1"/>
  <c r="G376" i="12" s="1"/>
  <c r="H376" s="1"/>
  <c r="I376" s="1"/>
  <c r="J377" s="1"/>
  <c r="H477" i="7"/>
  <c r="K477" l="1"/>
  <c r="J477"/>
  <c r="G477"/>
  <c r="I477"/>
  <c r="J478" l="1"/>
  <c r="L477"/>
  <c r="G377" i="12" s="1"/>
  <c r="H377" s="1"/>
  <c r="I377" s="1"/>
  <c r="J378" l="1"/>
  <c r="H478" i="7"/>
  <c r="K478"/>
  <c r="I478"/>
  <c r="G478"/>
  <c r="L478" l="1"/>
  <c r="G378" i="12" s="1"/>
  <c r="H378" s="1"/>
  <c r="I378" s="1"/>
  <c r="J379" s="1"/>
  <c r="G479" i="7"/>
  <c r="I479" l="1"/>
  <c r="H479"/>
  <c r="K479"/>
  <c r="J479"/>
  <c r="J480" l="1"/>
  <c r="L479"/>
  <c r="G379" i="12" s="1"/>
  <c r="H379" s="1"/>
  <c r="I379" s="1"/>
  <c r="I480" i="7" l="1"/>
  <c r="G480"/>
  <c r="J380" i="12"/>
  <c r="H480" i="7"/>
  <c r="K480"/>
  <c r="I481" l="1"/>
  <c r="L480"/>
  <c r="G380" i="12" s="1"/>
  <c r="H380" s="1"/>
  <c r="I380" s="1"/>
  <c r="J381" s="1"/>
  <c r="J481" i="7" l="1"/>
  <c r="K481"/>
  <c r="H481"/>
  <c r="G481"/>
  <c r="L481" l="1"/>
  <c r="G381" i="12" s="1"/>
  <c r="H381" s="1"/>
  <c r="I381" s="1"/>
  <c r="J482" i="7"/>
  <c r="H482" l="1"/>
  <c r="K482"/>
  <c r="G482"/>
  <c r="I482"/>
  <c r="J382" i="12"/>
  <c r="I483" i="7" l="1"/>
  <c r="L482"/>
  <c r="G382" i="12" s="1"/>
  <c r="H382" s="1"/>
  <c r="I382" s="1"/>
  <c r="J383" s="1"/>
  <c r="K483" i="7" l="1"/>
  <c r="H483"/>
  <c r="G483"/>
  <c r="J483"/>
  <c r="H484" l="1"/>
  <c r="L483"/>
  <c r="G383" i="12" s="1"/>
  <c r="H383" s="1"/>
  <c r="I383" s="1"/>
  <c r="G484" i="7" l="1"/>
  <c r="J384" i="12"/>
  <c r="J484" i="7"/>
  <c r="I484"/>
  <c r="K484"/>
  <c r="L484" l="1"/>
  <c r="G384" i="12" s="1"/>
  <c r="H384" s="1"/>
  <c r="I384" s="1"/>
  <c r="J385" s="1"/>
  <c r="G485" i="7" l="1"/>
  <c r="H485"/>
  <c r="I485"/>
  <c r="K485"/>
  <c r="J485"/>
  <c r="I486" l="1"/>
  <c r="L485"/>
  <c r="G385" i="12" s="1"/>
  <c r="H385" s="1"/>
  <c r="I385" s="1"/>
  <c r="H486" i="7" l="1"/>
  <c r="J486"/>
  <c r="G486"/>
  <c r="K486"/>
  <c r="J386" i="12"/>
  <c r="K487" i="7" l="1"/>
  <c r="L486"/>
  <c r="G386" i="12" s="1"/>
  <c r="H386" s="1"/>
  <c r="I386" s="1"/>
  <c r="J387" s="1"/>
  <c r="J487" i="7" l="1"/>
  <c r="G487"/>
  <c r="H487"/>
  <c r="I487"/>
  <c r="L487" l="1"/>
  <c r="G387" i="12" s="1"/>
  <c r="H387" s="1"/>
  <c r="I387" s="1"/>
  <c r="K488" i="7" l="1"/>
  <c r="J388" i="12"/>
  <c r="J488" i="7"/>
  <c r="G488"/>
  <c r="H488"/>
  <c r="I488"/>
  <c r="L488" l="1"/>
  <c r="G388" i="12" s="1"/>
  <c r="H388" s="1"/>
  <c r="I388" s="1"/>
  <c r="K489" i="7"/>
  <c r="I489" l="1"/>
  <c r="J489"/>
  <c r="J389" i="12"/>
  <c r="H489" i="7"/>
  <c r="G489"/>
  <c r="L489" l="1"/>
  <c r="G389" i="12" s="1"/>
  <c r="H389" s="1"/>
  <c r="I389" s="1"/>
  <c r="J390" s="1"/>
  <c r="K490" i="7" l="1"/>
  <c r="I490"/>
  <c r="J490"/>
  <c r="G490"/>
  <c r="H490"/>
  <c r="L490" l="1"/>
  <c r="G390" i="12" s="1"/>
  <c r="H390" s="1"/>
  <c r="I390" s="1"/>
  <c r="J391" l="1"/>
  <c r="I491" i="7"/>
  <c r="J491"/>
  <c r="H491"/>
  <c r="G491"/>
  <c r="K491"/>
  <c r="L491" l="1"/>
  <c r="G391" i="12" s="1"/>
  <c r="H391" s="1"/>
  <c r="I391" s="1"/>
  <c r="J392" s="1"/>
  <c r="J492" i="7"/>
  <c r="I492" l="1"/>
  <c r="H492"/>
  <c r="K492"/>
  <c r="G492"/>
  <c r="L492" l="1"/>
  <c r="G392" i="12" s="1"/>
  <c r="H392" s="1"/>
  <c r="I392" s="1"/>
  <c r="K493" i="7" l="1"/>
  <c r="H493"/>
  <c r="J493"/>
  <c r="I493"/>
  <c r="J393" i="12"/>
  <c r="G493" i="7"/>
  <c r="I494" l="1"/>
  <c r="L493"/>
  <c r="G393" i="12" s="1"/>
  <c r="H393" s="1"/>
  <c r="I393" s="1"/>
  <c r="J394" s="1"/>
  <c r="G494" i="7" l="1"/>
  <c r="K494"/>
  <c r="H494"/>
  <c r="J494"/>
  <c r="L494" l="1"/>
  <c r="G394" i="12" s="1"/>
  <c r="H394" s="1"/>
  <c r="I394" s="1"/>
  <c r="J395" s="1"/>
  <c r="K495" i="7"/>
  <c r="H495" l="1"/>
  <c r="J495"/>
  <c r="I495"/>
  <c r="G495"/>
  <c r="L495" l="1"/>
  <c r="G395" i="12" s="1"/>
  <c r="H395" s="1"/>
  <c r="I395" s="1"/>
  <c r="J396" l="1"/>
  <c r="K496" i="7"/>
  <c r="J496"/>
  <c r="H496"/>
  <c r="I496"/>
  <c r="G496"/>
  <c r="L496" l="1"/>
  <c r="G396" i="12" s="1"/>
  <c r="H396" s="1"/>
  <c r="I396" s="1"/>
  <c r="J397" s="1"/>
  <c r="G497" i="7"/>
  <c r="H497" l="1"/>
  <c r="I497"/>
  <c r="K497"/>
  <c r="J497"/>
  <c r="L497" l="1"/>
  <c r="G397" i="12" s="1"/>
  <c r="H397" s="1"/>
  <c r="I397" s="1"/>
  <c r="J398" s="1"/>
  <c r="K498" i="7" l="1"/>
  <c r="I498"/>
  <c r="G498"/>
  <c r="H498"/>
  <c r="J498"/>
  <c r="H499" l="1"/>
  <c r="L498"/>
  <c r="G398" i="12" s="1"/>
  <c r="H398" s="1"/>
  <c r="I398" s="1"/>
  <c r="K499" i="7" l="1"/>
  <c r="J399" i="12"/>
  <c r="I499" i="7"/>
  <c r="G499"/>
  <c r="J499"/>
  <c r="I500" l="1"/>
  <c r="L499"/>
  <c r="G399" i="12" s="1"/>
  <c r="H399" s="1"/>
  <c r="I399" s="1"/>
  <c r="J500" i="7" l="1"/>
  <c r="K500"/>
  <c r="H500"/>
  <c r="J400" i="12"/>
  <c r="G500" i="7"/>
  <c r="L500" l="1"/>
  <c r="G400" i="12" s="1"/>
  <c r="H400" s="1"/>
  <c r="I400" s="1"/>
  <c r="G501" i="7"/>
  <c r="K501" l="1"/>
  <c r="I501"/>
  <c r="J501"/>
  <c r="H501"/>
  <c r="J401" i="12"/>
  <c r="L501" i="7" l="1"/>
  <c r="G401" i="12" s="1"/>
  <c r="H401" s="1"/>
  <c r="I401" s="1"/>
  <c r="K502" i="7" l="1"/>
  <c r="G502"/>
  <c r="I502"/>
  <c r="J502"/>
  <c r="H502"/>
  <c r="J402" i="12"/>
  <c r="I503" i="7" l="1"/>
  <c r="L502"/>
  <c r="G402" i="12" s="1"/>
  <c r="H402" s="1"/>
  <c r="I402" s="1"/>
  <c r="J503" i="7" l="1"/>
  <c r="G503"/>
  <c r="K503"/>
  <c r="J403" i="12"/>
  <c r="H503" i="7"/>
  <c r="L503" l="1"/>
  <c r="G403" i="12" s="1"/>
  <c r="H403" s="1"/>
  <c r="I403" s="1"/>
  <c r="J404" s="1"/>
  <c r="J504" i="7" l="1"/>
  <c r="K504"/>
  <c r="G504"/>
  <c r="I504"/>
  <c r="H504"/>
  <c r="L504" l="1"/>
  <c r="G404" i="12" s="1"/>
  <c r="H404" s="1"/>
  <c r="I404" s="1"/>
  <c r="J505" i="7"/>
  <c r="I505" l="1"/>
  <c r="K505"/>
  <c r="H505"/>
  <c r="J405" i="12"/>
  <c r="G505" i="7"/>
  <c r="L505" l="1"/>
  <c r="G405" i="12" s="1"/>
  <c r="H405" s="1"/>
  <c r="I405" s="1"/>
  <c r="G506" i="7"/>
  <c r="I506" l="1"/>
  <c r="K506"/>
  <c r="J506"/>
  <c r="H506"/>
  <c r="J406" i="12"/>
  <c r="L506" i="7" l="1"/>
  <c r="G406" i="12" s="1"/>
  <c r="H406" s="1"/>
  <c r="I406" s="1"/>
  <c r="J407" s="1"/>
  <c r="H507" i="7"/>
  <c r="J507" l="1"/>
  <c r="I507"/>
  <c r="G507"/>
  <c r="K507"/>
  <c r="K508" l="1"/>
  <c r="L507"/>
  <c r="G407" i="12" s="1"/>
  <c r="H407" s="1"/>
  <c r="I407" s="1"/>
  <c r="I508" i="7" l="1"/>
  <c r="G508"/>
  <c r="J508"/>
  <c r="J408" i="12"/>
  <c r="H508" i="7"/>
  <c r="H509" l="1"/>
  <c r="L508"/>
  <c r="G408" i="12" s="1"/>
  <c r="H408" s="1"/>
  <c r="I408" s="1"/>
  <c r="J409" s="1"/>
  <c r="G509" i="7" l="1"/>
  <c r="I509"/>
  <c r="K509"/>
  <c r="J509"/>
  <c r="J510" l="1"/>
  <c r="L509"/>
  <c r="G409" i="12" s="1"/>
  <c r="H409" s="1"/>
  <c r="I409" s="1"/>
  <c r="G510" i="7" l="1"/>
  <c r="H510"/>
  <c r="I510"/>
  <c r="J410" i="12"/>
  <c r="K510" i="7"/>
  <c r="K511" l="1"/>
  <c r="L510"/>
  <c r="G410" i="12" s="1"/>
  <c r="H410" s="1"/>
  <c r="I410" s="1"/>
  <c r="I511" i="7" l="1"/>
  <c r="J511"/>
  <c r="J411" i="12"/>
  <c r="H511" i="7"/>
  <c r="G511"/>
  <c r="L511" l="1"/>
  <c r="G411" i="12" s="1"/>
  <c r="H411" s="1"/>
  <c r="I411" s="1"/>
  <c r="H512" i="7"/>
  <c r="G512" l="1"/>
  <c r="J512"/>
  <c r="K512"/>
  <c r="I512"/>
  <c r="J412" i="12"/>
  <c r="L512" i="7" l="1"/>
  <c r="G412" i="12" s="1"/>
  <c r="H412" s="1"/>
  <c r="I412" s="1"/>
  <c r="J413" s="1"/>
  <c r="H513" i="7" l="1"/>
  <c r="I513"/>
  <c r="J513"/>
  <c r="G513"/>
  <c r="K513"/>
  <c r="L513" l="1"/>
  <c r="G413" i="12" s="1"/>
  <c r="H413" s="1"/>
  <c r="I413" s="1"/>
  <c r="K514" i="7"/>
  <c r="H514" l="1"/>
  <c r="G514"/>
  <c r="I514"/>
  <c r="J514"/>
  <c r="J414" i="12"/>
  <c r="L514" i="7" l="1"/>
  <c r="G414" i="12" s="1"/>
  <c r="H414" s="1"/>
  <c r="I414" s="1"/>
  <c r="J415" s="1"/>
  <c r="I515" i="7" l="1"/>
  <c r="G515"/>
  <c r="K515"/>
  <c r="J515"/>
  <c r="H515"/>
  <c r="L515" l="1"/>
  <c r="G415" i="12" s="1"/>
  <c r="H415" s="1"/>
  <c r="I415" s="1"/>
  <c r="K516" i="7"/>
  <c r="J416" i="12" l="1"/>
  <c r="I516" i="7"/>
  <c r="J516"/>
  <c r="G516"/>
  <c r="H516"/>
  <c r="L516" l="1"/>
  <c r="G416" i="12" s="1"/>
  <c r="H416" s="1"/>
  <c r="I416" s="1"/>
  <c r="J517" i="7"/>
  <c r="G517" l="1"/>
  <c r="I517"/>
  <c r="H517"/>
  <c r="K517"/>
  <c r="J417" i="12"/>
  <c r="L517" i="7" l="1"/>
  <c r="G417" i="12" s="1"/>
  <c r="H417" s="1"/>
  <c r="I417" s="1"/>
  <c r="J418" s="1"/>
  <c r="J518" i="7" l="1"/>
  <c r="H518"/>
  <c r="I518"/>
  <c r="G518"/>
  <c r="K518"/>
  <c r="L518" l="1"/>
  <c r="G418" i="12" s="1"/>
  <c r="H418" s="1"/>
  <c r="I418" s="1"/>
  <c r="H519" i="7"/>
  <c r="K519" l="1"/>
  <c r="J519"/>
  <c r="J419" i="12"/>
  <c r="G519" i="7"/>
  <c r="I519"/>
  <c r="L519" l="1"/>
  <c r="G419" i="12" s="1"/>
  <c r="H419" s="1"/>
  <c r="I419" s="1"/>
  <c r="J420" s="1"/>
  <c r="G520" i="7"/>
  <c r="I520" l="1"/>
  <c r="K520"/>
  <c r="J520"/>
  <c r="H520"/>
  <c r="J521" l="1"/>
  <c r="L520"/>
  <c r="G420" i="12" s="1"/>
  <c r="H420" s="1"/>
  <c r="I420" s="1"/>
  <c r="H521" i="7" l="1"/>
  <c r="G521"/>
  <c r="I521"/>
  <c r="J421" i="12"/>
  <c r="K521" i="7"/>
  <c r="I522" l="1"/>
  <c r="L521"/>
  <c r="G421" i="12" s="1"/>
  <c r="H421" s="1"/>
  <c r="I421" s="1"/>
  <c r="G522" i="7" l="1"/>
  <c r="J522"/>
  <c r="H522"/>
  <c r="K522"/>
  <c r="J422" i="12"/>
  <c r="L522" i="7" l="1"/>
  <c r="G422" i="12" s="1"/>
  <c r="H422" s="1"/>
  <c r="I422" s="1"/>
  <c r="J423" s="1"/>
  <c r="J523" i="7"/>
  <c r="G523" l="1"/>
  <c r="I523"/>
  <c r="K523"/>
  <c r="H523"/>
  <c r="L523" l="1"/>
  <c r="G423" i="12" s="1"/>
  <c r="H423" s="1"/>
  <c r="I423" s="1"/>
  <c r="J524" i="7" l="1"/>
  <c r="G524"/>
  <c r="J424" i="12"/>
  <c r="K524" i="7"/>
  <c r="I524"/>
  <c r="H524"/>
  <c r="K525" l="1"/>
  <c r="L524"/>
  <c r="G424" i="12" s="1"/>
  <c r="H424" s="1"/>
  <c r="I424" s="1"/>
  <c r="J425" s="1"/>
  <c r="J525" i="7" l="1"/>
  <c r="H525"/>
  <c r="G525"/>
  <c r="I525"/>
  <c r="L525" l="1"/>
  <c r="G425" i="12" s="1"/>
  <c r="H425" s="1"/>
  <c r="I425" s="1"/>
  <c r="K526" i="7" l="1"/>
  <c r="I526"/>
  <c r="J526"/>
  <c r="H526"/>
  <c r="J426" i="12"/>
  <c r="G526" i="7"/>
  <c r="L526" l="1"/>
  <c r="G426" i="12" s="1"/>
  <c r="H426" s="1"/>
  <c r="I426" s="1"/>
  <c r="J427" s="1"/>
  <c r="I527" i="7"/>
  <c r="J527" l="1"/>
  <c r="H527"/>
  <c r="K527"/>
  <c r="G527"/>
  <c r="L527" l="1"/>
  <c r="G427" i="12" s="1"/>
  <c r="H427" s="1"/>
  <c r="I427" s="1"/>
  <c r="J528" i="7" l="1"/>
  <c r="I528"/>
  <c r="H528"/>
  <c r="G528"/>
  <c r="K528"/>
  <c r="J428" i="12"/>
  <c r="L528" i="7" l="1"/>
  <c r="G428" i="12" s="1"/>
  <c r="H428" s="1"/>
  <c r="I428" s="1"/>
  <c r="J429" s="1"/>
  <c r="K529" i="7"/>
  <c r="H529" l="1"/>
  <c r="J529"/>
  <c r="I529"/>
  <c r="G529"/>
  <c r="G530" l="1"/>
  <c r="L529"/>
  <c r="G429" i="12" s="1"/>
  <c r="H429" s="1"/>
  <c r="I429" s="1"/>
  <c r="H530" i="7" l="1"/>
  <c r="I530"/>
  <c r="J530"/>
  <c r="K530"/>
  <c r="J430" i="12"/>
  <c r="L530" i="7" l="1"/>
  <c r="G430" i="12" s="1"/>
  <c r="H430" s="1"/>
  <c r="I430" s="1"/>
  <c r="J431" s="1"/>
  <c r="H531" i="7" l="1"/>
  <c r="I531"/>
  <c r="G531"/>
  <c r="J531"/>
  <c r="K531"/>
  <c r="I532" l="1"/>
  <c r="L531"/>
  <c r="G431" i="12" s="1"/>
  <c r="H431" s="1"/>
  <c r="I431" s="1"/>
  <c r="K532" i="7" l="1"/>
  <c r="G532"/>
  <c r="J532"/>
  <c r="H532"/>
  <c r="J432" i="12"/>
  <c r="L532" i="7" l="1"/>
  <c r="G432" i="12" s="1"/>
  <c r="H432" s="1"/>
  <c r="I432" s="1"/>
  <c r="J433" s="1"/>
  <c r="H533" i="7"/>
  <c r="K533" l="1"/>
  <c r="J533"/>
  <c r="I533"/>
  <c r="G533"/>
  <c r="L533" l="1"/>
  <c r="G433" i="12" s="1"/>
  <c r="H433" s="1"/>
  <c r="I433" s="1"/>
  <c r="K534" i="7"/>
  <c r="I534" l="1"/>
  <c r="G534"/>
  <c r="H534"/>
  <c r="J534"/>
  <c r="J434" i="12"/>
  <c r="L534" i="7" l="1"/>
  <c r="G434" i="12" s="1"/>
  <c r="H434" s="1"/>
  <c r="I434" s="1"/>
  <c r="J435" s="1"/>
  <c r="J535" i="7"/>
  <c r="I535" l="1"/>
  <c r="K535"/>
  <c r="G535"/>
  <c r="H535"/>
  <c r="L535" l="1"/>
  <c r="G435" i="12" s="1"/>
  <c r="H435" s="1"/>
  <c r="I435" s="1"/>
  <c r="J536" i="7" l="1"/>
  <c r="K536"/>
  <c r="H536"/>
  <c r="J436" i="12"/>
  <c r="I536" i="7"/>
  <c r="G536"/>
  <c r="L536" l="1"/>
  <c r="G436" i="12" s="1"/>
  <c r="H436" s="1"/>
  <c r="I436" s="1"/>
  <c r="K537" i="7"/>
  <c r="J537" l="1"/>
  <c r="H537"/>
  <c r="J437" i="12"/>
  <c r="I537" i="7"/>
  <c r="G537"/>
  <c r="L537" l="1"/>
  <c r="G437" i="12" s="1"/>
  <c r="H437" s="1"/>
  <c r="I437" s="1"/>
  <c r="I538" i="7"/>
  <c r="G538" l="1"/>
  <c r="H538"/>
  <c r="J538"/>
  <c r="K538"/>
  <c r="J438" i="12"/>
  <c r="J539" i="7" l="1"/>
  <c r="L538"/>
  <c r="G438" i="12" s="1"/>
  <c r="H438" s="1"/>
  <c r="I438" s="1"/>
  <c r="J439" s="1"/>
  <c r="H539" i="7" l="1"/>
  <c r="I539"/>
  <c r="K539"/>
  <c r="G539"/>
  <c r="L539" l="1"/>
  <c r="G439" i="12" s="1"/>
  <c r="H439" s="1"/>
  <c r="I439" s="1"/>
  <c r="G540" i="7"/>
  <c r="K540" l="1"/>
  <c r="J540"/>
  <c r="H540"/>
  <c r="J440" i="12"/>
  <c r="I540" i="7"/>
  <c r="J541" l="1"/>
  <c r="L540"/>
  <c r="G440" i="12" s="1"/>
  <c r="H440" s="1"/>
  <c r="I440" s="1"/>
  <c r="H541" i="7" l="1"/>
  <c r="I541"/>
  <c r="K541"/>
  <c r="G541"/>
  <c r="J441" i="12"/>
  <c r="L541" i="7" l="1"/>
  <c r="G441" i="12" s="1"/>
  <c r="H441" s="1"/>
  <c r="I441" s="1"/>
  <c r="J442" s="1"/>
  <c r="I542" i="7" l="1"/>
  <c r="H542"/>
  <c r="J542"/>
  <c r="G542"/>
  <c r="K542"/>
  <c r="L542" l="1"/>
  <c r="G442" i="12" s="1"/>
  <c r="H442" s="1"/>
  <c r="I442" s="1"/>
  <c r="K543" i="7"/>
  <c r="I543" l="1"/>
  <c r="J543"/>
  <c r="G543"/>
  <c r="H543"/>
  <c r="J443" i="12"/>
  <c r="L543" i="7" l="1"/>
  <c r="G443" i="12" s="1"/>
  <c r="H443" s="1"/>
  <c r="I443" s="1"/>
  <c r="J444" s="1"/>
  <c r="H544" i="7" l="1"/>
  <c r="G544"/>
  <c r="I544"/>
  <c r="J544"/>
  <c r="K544"/>
  <c r="L544" l="1"/>
  <c r="G444" i="12" s="1"/>
  <c r="H444" s="1"/>
  <c r="I444" s="1"/>
  <c r="J545" i="7"/>
  <c r="H545" l="1"/>
  <c r="I545"/>
  <c r="J445" i="12"/>
  <c r="G545" i="7"/>
  <c r="K545"/>
  <c r="L545" l="1"/>
  <c r="G445" i="12" s="1"/>
  <c r="H445" s="1"/>
  <c r="I445" s="1"/>
  <c r="K546" i="7"/>
  <c r="G546" l="1"/>
  <c r="J546"/>
  <c r="I546"/>
  <c r="H546"/>
  <c r="J446" i="12"/>
  <c r="L546" i="7" l="1"/>
  <c r="G446" i="12" s="1"/>
  <c r="H446" s="1"/>
  <c r="I446" s="1"/>
  <c r="J447" s="1"/>
  <c r="G547" i="7" l="1"/>
  <c r="K547"/>
  <c r="I547"/>
  <c r="J547"/>
  <c r="H547"/>
  <c r="H548" l="1"/>
  <c r="L547"/>
  <c r="G447" i="12" s="1"/>
  <c r="H447" s="1"/>
  <c r="I447" s="1"/>
  <c r="G548" i="7" l="1"/>
  <c r="J548"/>
  <c r="I548"/>
  <c r="J448" i="12"/>
  <c r="K548" i="7"/>
  <c r="L548" l="1"/>
  <c r="G448" i="12" s="1"/>
  <c r="H448" s="1"/>
  <c r="I448" s="1"/>
  <c r="J449" s="1"/>
  <c r="K549" i="7"/>
  <c r="H549" l="1"/>
  <c r="J549"/>
  <c r="G549"/>
  <c r="I549"/>
  <c r="L549" l="1"/>
  <c r="G449" i="12" s="1"/>
  <c r="H449" s="1"/>
  <c r="I449" s="1"/>
  <c r="K550" i="7" l="1"/>
  <c r="J450" i="12"/>
  <c r="H550" i="7"/>
  <c r="I550"/>
  <c r="G550"/>
  <c r="J550"/>
  <c r="I551" l="1"/>
  <c r="L550"/>
  <c r="G450" i="12" s="1"/>
  <c r="H450" s="1"/>
  <c r="I450" s="1"/>
  <c r="J451" s="1"/>
  <c r="G551" i="7" l="1"/>
  <c r="K551"/>
  <c r="H551"/>
  <c r="J551"/>
  <c r="J552" l="1"/>
  <c r="L551"/>
  <c r="G451" i="12" s="1"/>
  <c r="H451" s="1"/>
  <c r="I451" s="1"/>
  <c r="K552" i="7" l="1"/>
  <c r="H552"/>
  <c r="I552"/>
  <c r="G552"/>
  <c r="J452" i="12"/>
  <c r="K553" i="7" l="1"/>
  <c r="L552"/>
  <c r="G452" i="12" s="1"/>
  <c r="H452" s="1"/>
  <c r="I452" s="1"/>
  <c r="J453" s="1"/>
  <c r="H553" i="7" l="1"/>
  <c r="J553"/>
  <c r="G553"/>
  <c r="I553"/>
  <c r="L553" l="1"/>
  <c r="G453" i="12" s="1"/>
  <c r="H453" s="1"/>
  <c r="I453" s="1"/>
  <c r="H554" i="7" l="1"/>
  <c r="K554"/>
  <c r="J454" i="12"/>
  <c r="I554" i="7"/>
  <c r="J554"/>
  <c r="G554"/>
  <c r="L554" l="1"/>
  <c r="G454" i="12" s="1"/>
  <c r="H454" s="1"/>
  <c r="I454" s="1"/>
  <c r="G555" i="7"/>
  <c r="J555" l="1"/>
  <c r="J455" i="12"/>
  <c r="I555" i="7"/>
  <c r="H555"/>
  <c r="K555"/>
  <c r="L555" l="1"/>
  <c r="G455" i="12" s="1"/>
  <c r="H455" s="1"/>
  <c r="I455" s="1"/>
  <c r="J456" s="1"/>
  <c r="K556" i="7"/>
  <c r="H556" l="1"/>
  <c r="I556"/>
  <c r="J556"/>
  <c r="G556"/>
  <c r="L556" l="1"/>
  <c r="G456" i="12" s="1"/>
  <c r="H456" s="1"/>
  <c r="I456" s="1"/>
</calcChain>
</file>

<file path=xl/sharedStrings.xml><?xml version="1.0" encoding="utf-8"?>
<sst xmlns="http://schemas.openxmlformats.org/spreadsheetml/2006/main" count="110" uniqueCount="49">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</sst>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610"/>
  <sheetViews>
    <sheetView workbookViewId="0">
      <pane xSplit="5" ySplit="5" topLeftCell="F263" activePane="bottomRight" state="frozen"/>
      <selection pane="topRight" activeCell="F1" sqref="F1"/>
      <selection pane="bottomLeft" activeCell="A6" sqref="A6"/>
      <selection pane="bottomRight" activeCell="F274" sqref="F274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2" width="9.42578125" style="2" customWidth="1"/>
    <col min="13" max="16384" width="9.140625" style="2"/>
  </cols>
  <sheetData>
    <row r="1" spans="1:37">
      <c r="A1" s="2" t="s">
        <v>10</v>
      </c>
      <c r="G1" s="2" t="s">
        <v>11</v>
      </c>
    </row>
    <row r="2" spans="1:37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7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7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7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7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E6" s="3"/>
      <c r="AF6" s="3"/>
      <c r="AG6" s="3"/>
      <c r="AH6" s="3"/>
      <c r="AI6" s="3"/>
      <c r="AJ6" s="3"/>
      <c r="AK6" s="3"/>
    </row>
    <row r="7" spans="1:37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</f>
        <v>8749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 t="shared" ref="F266:F329" si="22">F265</f>
        <v>8749</v>
      </c>
      <c r="G266" s="13">
        <f t="shared" si="20"/>
        <v>21.697610328638504</v>
      </c>
      <c r="H266" s="13">
        <f t="shared" si="20"/>
        <v>30.485194696871861</v>
      </c>
      <c r="I266" s="13">
        <f t="shared" si="20"/>
        <v>36.201049304068981</v>
      </c>
      <c r="J266" s="13">
        <f t="shared" si="20"/>
        <v>13.26334176941584</v>
      </c>
      <c r="K266" s="13">
        <f t="shared" si="20"/>
        <v>1.018203457635368</v>
      </c>
      <c r="L266" s="13">
        <f t="shared" ref="L266:L329" si="23">SUM(G266:K266,L$5)</f>
        <v>377.66539955663058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 t="shared" si="22"/>
        <v>8749</v>
      </c>
      <c r="G267" s="13">
        <f t="shared" si="20"/>
        <v>22.231586854460101</v>
      </c>
      <c r="H267" s="13">
        <f t="shared" si="20"/>
        <v>31.222831362188018</v>
      </c>
      <c r="I267" s="13">
        <f t="shared" si="20"/>
        <v>37.029540279982385</v>
      </c>
      <c r="J267" s="13">
        <f t="shared" si="20"/>
        <v>13.532526686423095</v>
      </c>
      <c r="K267" s="13">
        <f t="shared" si="20"/>
        <v>1.0283227885901844</v>
      </c>
      <c r="L267" s="13">
        <f t="shared" si="23"/>
        <v>380.04480797164376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 t="shared" si="22"/>
        <v>8749</v>
      </c>
      <c r="G268" s="13">
        <f t="shared" si="20"/>
        <v>22.765563380281698</v>
      </c>
      <c r="H268" s="13">
        <f t="shared" si="20"/>
        <v>31.958438766982958</v>
      </c>
      <c r="I268" s="13">
        <f t="shared" si="20"/>
        <v>37.846910739750186</v>
      </c>
      <c r="J268" s="13">
        <f t="shared" si="20"/>
        <v>13.786333915400039</v>
      </c>
      <c r="K268" s="13">
        <f t="shared" si="20"/>
        <v>1.0344604730700597</v>
      </c>
      <c r="L268" s="13">
        <f t="shared" si="23"/>
        <v>382.39170727548492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 t="shared" si="22"/>
        <v>8749</v>
      </c>
      <c r="G269" s="13">
        <f t="shared" si="20"/>
        <v>23.299539906103295</v>
      </c>
      <c r="H269" s="13">
        <f t="shared" si="20"/>
        <v>32.692022493813049</v>
      </c>
      <c r="I269" s="13">
        <f t="shared" si="20"/>
        <v>38.653309949789197</v>
      </c>
      <c r="J269" s="13">
        <f t="shared" si="20"/>
        <v>14.025641935318625</v>
      </c>
      <c r="K269" s="13">
        <f t="shared" si="20"/>
        <v>1.0381831668867463</v>
      </c>
      <c r="L269" s="13">
        <f t="shared" si="23"/>
        <v>384.70869745191089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 t="shared" si="22"/>
        <v>8749</v>
      </c>
      <c r="G270" s="13">
        <f t="shared" si="20"/>
        <v>23.833516431924892</v>
      </c>
      <c r="H270" s="13">
        <f t="shared" si="20"/>
        <v>33.423588109876881</v>
      </c>
      <c r="I270" s="13">
        <f t="shared" si="20"/>
        <v>39.448885172970471</v>
      </c>
      <c r="J270" s="13">
        <f t="shared" si="20"/>
        <v>14.251279040408946</v>
      </c>
      <c r="K270" s="13">
        <f t="shared" si="20"/>
        <v>1.0404410948232896</v>
      </c>
      <c r="L270" s="13">
        <f t="shared" si="23"/>
        <v>386.99770985000447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 t="shared" si="22"/>
        <v>8749</v>
      </c>
      <c r="G271" s="13">
        <f t="shared" si="20"/>
        <v>24.367492957746489</v>
      </c>
      <c r="H271" s="13">
        <f t="shared" si="20"/>
        <v>34.153141167057512</v>
      </c>
      <c r="I271" s="13">
        <f t="shared" si="20"/>
        <v>40.233781695512093</v>
      </c>
      <c r="J271" s="13">
        <f t="shared" si="20"/>
        <v>14.46402620705577</v>
      </c>
      <c r="K271" s="13">
        <f t="shared" si="20"/>
        <v>1.0418105973442247</v>
      </c>
      <c r="L271" s="13">
        <f t="shared" si="23"/>
        <v>389.26025262471609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 t="shared" si="22"/>
        <v>8749</v>
      </c>
      <c r="G272" s="13">
        <f t="shared" si="20"/>
        <v>24.901469483568086</v>
      </c>
      <c r="H272" s="13">
        <f t="shared" si="20"/>
        <v>34.880687201964598</v>
      </c>
      <c r="I272" s="13">
        <f t="shared" si="20"/>
        <v>41.008142853511046</v>
      </c>
      <c r="J272" s="13">
        <f t="shared" si="20"/>
        <v>14.664619796918279</v>
      </c>
      <c r="K272" s="13">
        <f t="shared" si="20"/>
        <v>1.0426412426117255</v>
      </c>
      <c r="L272" s="13">
        <f t="shared" si="23"/>
        <v>391.49756057857371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 t="shared" si="22"/>
        <v>8749</v>
      </c>
      <c r="G273" s="13">
        <f t="shared" si="20"/>
        <v>25.435446009389683</v>
      </c>
      <c r="H273" s="13">
        <f t="shared" si="20"/>
        <v>35.606231735976429</v>
      </c>
      <c r="I273" s="13">
        <f t="shared" si="20"/>
        <v>41.772110059118951</v>
      </c>
      <c r="J273" s="13">
        <f t="shared" si="20"/>
        <v>14.853754105629077</v>
      </c>
      <c r="K273" s="13">
        <f t="shared" si="20"/>
        <v>1.0431450544338099</v>
      </c>
      <c r="L273" s="13">
        <f t="shared" si="23"/>
        <v>393.71068696454796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 t="shared" si="22"/>
        <v>8749</v>
      </c>
      <c r="G274" s="13">
        <f t="shared" si="20"/>
        <v>25.96942253521128</v>
      </c>
      <c r="H274" s="13">
        <f t="shared" si="20"/>
        <v>36.329780275281813</v>
      </c>
      <c r="I274" s="13">
        <f t="shared" si="20"/>
        <v>42.525822826366422</v>
      </c>
      <c r="J274" s="13">
        <f t="shared" si="20"/>
        <v>15.032083765894045</v>
      </c>
      <c r="K274" s="13">
        <f t="shared" si="20"/>
        <v>1.0434506317506298</v>
      </c>
      <c r="L274" s="13">
        <f t="shared" si="23"/>
        <v>395.90056003450422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 t="shared" si="22"/>
        <v>8749</v>
      </c>
      <c r="G275" s="13">
        <f t="shared" si="20"/>
        <v>26.503399061032876</v>
      </c>
      <c r="H275" s="13">
        <f t="shared" si="20"/>
        <v>37.051338310921864</v>
      </c>
      <c r="I275" s="13">
        <f t="shared" si="20"/>
        <v>43.269418796640842</v>
      </c>
      <c r="J275" s="13">
        <f t="shared" si="20"/>
        <v>15.200226013310647</v>
      </c>
      <c r="K275" s="13">
        <f t="shared" si="20"/>
        <v>1.0436359737621939</v>
      </c>
      <c r="L275" s="13">
        <f t="shared" si="23"/>
        <v>398.06801815566843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 t="shared" si="22"/>
        <v>8749</v>
      </c>
      <c r="G276" s="13">
        <f t="shared" si="20"/>
        <v>27.037375586854473</v>
      </c>
      <c r="H276" s="13">
        <f t="shared" si="20"/>
        <v>37.770911318831679</v>
      </c>
      <c r="I276" s="13">
        <f t="shared" si="20"/>
        <v>44.003033763822103</v>
      </c>
      <c r="J276" s="13">
        <f t="shared" si="20"/>
        <v>15.358762822747163</v>
      </c>
      <c r="K276" s="13">
        <f t="shared" si="20"/>
        <v>1.0437483893747403</v>
      </c>
      <c r="L276" s="13">
        <f t="shared" si="23"/>
        <v>400.21383188163014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 t="shared" si="22"/>
        <v>8749</v>
      </c>
      <c r="G277" s="13">
        <f t="shared" si="20"/>
        <v>27.57135211267607</v>
      </c>
      <c r="H277" s="13">
        <f t="shared" si="20"/>
        <v>38.488504759881891</v>
      </c>
      <c r="I277" s="13">
        <f t="shared" si="20"/>
        <v>44.726801699081008</v>
      </c>
      <c r="J277" s="13">
        <f t="shared" si="20"/>
        <v>15.508242922677292</v>
      </c>
      <c r="K277" s="13">
        <f t="shared" si="20"/>
        <v>1.0438165728903801</v>
      </c>
      <c r="L277" s="13">
        <f t="shared" si="23"/>
        <v>402.33871806720663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 t="shared" si="22"/>
        <v>8749</v>
      </c>
      <c r="G278" s="13">
        <f t="shared" si="20"/>
        <v>28.105328638497667</v>
      </c>
      <c r="H278" s="13">
        <f t="shared" si="20"/>
        <v>39.204124079920128</v>
      </c>
      <c r="I278" s="13">
        <f t="shared" si="20"/>
        <v>45.44085477534481</v>
      </c>
      <c r="J278" s="13">
        <f t="shared" si="20"/>
        <v>15.649183694442154</v>
      </c>
      <c r="K278" s="13">
        <f t="shared" si="20"/>
        <v>1.0438579282831024</v>
      </c>
      <c r="L278" s="13">
        <f t="shared" si="23"/>
        <v>404.44334911648787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 t="shared" si="22"/>
        <v>8749</v>
      </c>
      <c r="G279" s="13">
        <f t="shared" ref="G279:K294" si="24">G278*(1-G$5)+G$4*$F278*$L$4/1000</f>
        <v>28.639305164319264</v>
      </c>
      <c r="H279" s="13">
        <f t="shared" si="24"/>
        <v>39.917774709812313</v>
      </c>
      <c r="I279" s="13">
        <f t="shared" si="24"/>
        <v>46.145323391434303</v>
      </c>
      <c r="J279" s="13">
        <f t="shared" si="24"/>
        <v>15.782072963013423</v>
      </c>
      <c r="K279" s="13">
        <f t="shared" si="24"/>
        <v>1.043883011596733</v>
      </c>
      <c r="L279" s="13">
        <f t="shared" si="23"/>
        <v>406.52835924017603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 t="shared" si="22"/>
        <v>8749</v>
      </c>
      <c r="G280" s="13">
        <f t="shared" si="24"/>
        <v>29.173281690140861</v>
      </c>
      <c r="H280" s="13">
        <f t="shared" si="24"/>
        <v>40.629462065483906</v>
      </c>
      <c r="I280" s="13">
        <f t="shared" si="24"/>
        <v>46.840336195877015</v>
      </c>
      <c r="J280" s="13">
        <f t="shared" si="24"/>
        <v>15.90737068545579</v>
      </c>
      <c r="K280" s="13">
        <f t="shared" si="24"/>
        <v>1.0438982253954974</v>
      </c>
      <c r="L280" s="13">
        <f t="shared" si="23"/>
        <v>408.59434886235306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 t="shared" si="22"/>
        <v>8749</v>
      </c>
      <c r="G281" s="13">
        <f t="shared" si="24"/>
        <v>29.707258215962458</v>
      </c>
      <c r="H281" s="13">
        <f t="shared" si="24"/>
        <v>41.339191547960986</v>
      </c>
      <c r="I281" s="13">
        <f t="shared" si="24"/>
        <v>47.526020110400694</v>
      </c>
      <c r="J281" s="13">
        <f t="shared" si="24"/>
        <v>16.025510542932878</v>
      </c>
      <c r="K281" s="13">
        <f t="shared" si="24"/>
        <v>1.0439074530308985</v>
      </c>
      <c r="L281" s="13">
        <f t="shared" si="23"/>
        <v>410.64188787028792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 t="shared" si="22"/>
        <v>8749</v>
      </c>
      <c r="G282" s="13">
        <f t="shared" si="24"/>
        <v>30.241234741784055</v>
      </c>
      <c r="H282" s="13">
        <f t="shared" si="24"/>
        <v>42.046968543411246</v>
      </c>
      <c r="I282" s="13">
        <f t="shared" si="24"/>
        <v>48.202500353111489</v>
      </c>
      <c r="J282" s="13">
        <f t="shared" si="24"/>
        <v>16.136901441766867</v>
      </c>
      <c r="K282" s="13">
        <f t="shared" si="24"/>
        <v>1.043913049874686</v>
      </c>
      <c r="L282" s="13">
        <f t="shared" si="23"/>
        <v>412.67151812994831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 t="shared" si="22"/>
        <v>8749</v>
      </c>
      <c r="G283" s="13">
        <f t="shared" si="24"/>
        <v>30.775211267605652</v>
      </c>
      <c r="H283" s="13">
        <f t="shared" si="24"/>
        <v>42.752798423184878</v>
      </c>
      <c r="I283" s="13">
        <f t="shared" si="24"/>
        <v>48.869900461361006</v>
      </c>
      <c r="J283" s="13">
        <f t="shared" si="24"/>
        <v>16.241928928747292</v>
      </c>
      <c r="K283" s="13">
        <f t="shared" si="24"/>
        <v>1.0439164445320408</v>
      </c>
      <c r="L283" s="13">
        <f t="shared" si="23"/>
        <v>414.68375552543085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 t="shared" si="22"/>
        <v>8749</v>
      </c>
      <c r="G284" s="13">
        <f t="shared" si="24"/>
        <v>31.309187793427249</v>
      </c>
      <c r="H284" s="13">
        <f t="shared" si="24"/>
        <v>43.456686543855326</v>
      </c>
      <c r="I284" s="13">
        <f t="shared" si="24"/>
        <v>49.528342314306428</v>
      </c>
      <c r="J284" s="13">
        <f t="shared" si="24"/>
        <v>16.3409565255877</v>
      </c>
      <c r="K284" s="13">
        <f t="shared" si="24"/>
        <v>1.0439185034958056</v>
      </c>
      <c r="L284" s="13">
        <f t="shared" si="23"/>
        <v>416.67909168067251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 t="shared" si="22"/>
        <v>8749</v>
      </c>
      <c r="G285" s="13">
        <f t="shared" si="24"/>
        <v>31.843164319248846</v>
      </c>
      <c r="H285" s="13">
        <f t="shared" si="24"/>
        <v>44.158638247259944</v>
      </c>
      <c r="I285" s="13">
        <f t="shared" si="24"/>
        <v>50.177946155167831</v>
      </c>
      <c r="J285" s="13">
        <f t="shared" si="24"/>
        <v>16.43432698714901</v>
      </c>
      <c r="K285" s="13">
        <f t="shared" si="24"/>
        <v>1.0439197523204562</v>
      </c>
      <c r="L285" s="13">
        <f t="shared" si="23"/>
        <v>418.65799546114607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 t="shared" si="22"/>
        <v>8749</v>
      </c>
      <c r="G286" s="13">
        <f t="shared" si="24"/>
        <v>32.377140845070443</v>
      </c>
      <c r="H286" s="13">
        <f t="shared" si="24"/>
        <v>44.858658860540523</v>
      </c>
      <c r="I286" s="13">
        <f t="shared" si="24"/>
        <v>50.818830613186734</v>
      </c>
      <c r="J286" s="13">
        <f t="shared" si="24"/>
        <v>16.522363487784503</v>
      </c>
      <c r="K286" s="13">
        <f t="shared" si="24"/>
        <v>1.0439205097708955</v>
      </c>
      <c r="L286" s="13">
        <f t="shared" si="23"/>
        <v>420.62091431635309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 t="shared" si="22"/>
        <v>8749</v>
      </c>
      <c r="G287" s="13">
        <f t="shared" si="24"/>
        <v>32.911117370892036</v>
      </c>
      <c r="H287" s="13">
        <f t="shared" si="24"/>
        <v>45.556753696183733</v>
      </c>
      <c r="I287" s="13">
        <f t="shared" si="24"/>
        <v>51.451112725289903</v>
      </c>
      <c r="J287" s="13">
        <f t="shared" si="24"/>
        <v>16.605370739912672</v>
      </c>
      <c r="K287" s="13">
        <f t="shared" si="24"/>
        <v>1.04392096918781</v>
      </c>
      <c r="L287" s="13">
        <f t="shared" si="23"/>
        <v>422.56827550146613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 t="shared" si="22"/>
        <v>8749</v>
      </c>
      <c r="G288" s="13">
        <f t="shared" si="24"/>
        <v>33.44509389671363</v>
      </c>
      <c r="H288" s="13">
        <f t="shared" si="24"/>
        <v>46.252928052061442</v>
      </c>
      <c r="I288" s="13">
        <f t="shared" si="24"/>
        <v>52.074907957462401</v>
      </c>
      <c r="J288" s="13">
        <f t="shared" si="24"/>
        <v>16.683636048689515</v>
      </c>
      <c r="K288" s="13">
        <f t="shared" si="24"/>
        <v>1.0439212478382542</v>
      </c>
      <c r="L288" s="13">
        <f t="shared" si="23"/>
        <v>424.50048720276527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 t="shared" si="22"/>
        <v>8749</v>
      </c>
      <c r="G289" s="13">
        <f t="shared" si="24"/>
        <v>33.979070422535223</v>
      </c>
      <c r="H289" s="13">
        <f t="shared" si="24"/>
        <v>46.947187211470897</v>
      </c>
      <c r="I289" s="13">
        <f t="shared" si="24"/>
        <v>52.690330225833719</v>
      </c>
      <c r="J289" s="13">
        <f t="shared" si="24"/>
        <v>16.757430306430706</v>
      </c>
      <c r="K289" s="13">
        <f t="shared" si="24"/>
        <v>1.043921416848292</v>
      </c>
      <c r="L289" s="13">
        <f t="shared" si="23"/>
        <v>426.41793958311882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 t="shared" si="22"/>
        <v>8749</v>
      </c>
      <c r="G290" s="13">
        <f t="shared" si="24"/>
        <v>34.513046948356816</v>
      </c>
      <c r="H290" s="13">
        <f t="shared" si="24"/>
        <v>47.639536443174848</v>
      </c>
      <c r="I290" s="13">
        <f t="shared" si="24"/>
        <v>53.297491917480897</v>
      </c>
      <c r="J290" s="13">
        <f t="shared" si="24"/>
        <v>16.827008930225581</v>
      </c>
      <c r="K290" s="13">
        <f t="shared" si="24"/>
        <v>1.0439215193580618</v>
      </c>
      <c r="L290" s="13">
        <f t="shared" si="23"/>
        <v>428.32100575859624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 t="shared" si="22"/>
        <v>8749</v>
      </c>
      <c r="G291" s="13">
        <f t="shared" si="24"/>
        <v>35.04702347417841</v>
      </c>
      <c r="H291" s="13">
        <f t="shared" si="24"/>
        <v>48.329981001441517</v>
      </c>
      <c r="I291" s="13">
        <f t="shared" si="24"/>
        <v>53.896503910952411</v>
      </c>
      <c r="J291" s="13">
        <f t="shared" si="24"/>
        <v>16.892612745988149</v>
      </c>
      <c r="K291" s="13">
        <f t="shared" si="24"/>
        <v>1.0439215815333802</v>
      </c>
      <c r="L291" s="13">
        <f t="shared" si="23"/>
        <v>430.21004271409385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 t="shared" si="22"/>
        <v>8749</v>
      </c>
      <c r="G292" s="13">
        <f t="shared" si="24"/>
        <v>35.581000000000003</v>
      </c>
      <c r="H292" s="13">
        <f t="shared" si="24"/>
        <v>49.018526126084481</v>
      </c>
      <c r="I292" s="13">
        <f t="shared" si="24"/>
        <v>54.487475596516568</v>
      </c>
      <c r="J292" s="13">
        <f t="shared" si="24"/>
        <v>16.954468822005079</v>
      </c>
      <c r="K292" s="13">
        <f t="shared" si="24"/>
        <v>1.043921619244617</v>
      </c>
      <c r="L292" s="13">
        <f t="shared" si="23"/>
        <v>432.08539216385077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 t="shared" si="22"/>
        <v>8749</v>
      </c>
      <c r="G293" s="13">
        <f t="shared" si="24"/>
        <v>36.114976525821596</v>
      </c>
      <c r="H293" s="13">
        <f t="shared" si="24"/>
        <v>49.705177042502434</v>
      </c>
      <c r="I293" s="13">
        <f t="shared" si="24"/>
        <v>55.070514896138114</v>
      </c>
      <c r="J293" s="13">
        <f t="shared" si="24"/>
        <v>17.012791254865689</v>
      </c>
      <c r="K293" s="13">
        <f t="shared" si="24"/>
        <v>1.0439216421176383</v>
      </c>
      <c r="L293" s="13">
        <f t="shared" si="23"/>
        <v>433.94738136144548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 t="shared" si="22"/>
        <v>8749</v>
      </c>
      <c r="G294" s="13">
        <f t="shared" si="24"/>
        <v>36.64895305164319</v>
      </c>
      <c r="H294" s="13">
        <f t="shared" si="24"/>
        <v>50.389938961718833</v>
      </c>
      <c r="I294" s="13">
        <f t="shared" si="24"/>
        <v>55.64572828318672</v>
      </c>
      <c r="J294" s="13">
        <f t="shared" si="24"/>
        <v>17.067781910494237</v>
      </c>
      <c r="K294" s="13">
        <f t="shared" si="24"/>
        <v>1.0439216559908271</v>
      </c>
      <c r="L294" s="13">
        <f t="shared" si="23"/>
        <v>435.79632386303376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 t="shared" si="22"/>
        <v>8749</v>
      </c>
      <c r="G295" s="13">
        <f t="shared" ref="G295:K310" si="25">G294*(1-G$5)+G$4*$F294*$L$4/1000</f>
        <v>37.182929577464783</v>
      </c>
      <c r="H295" s="13">
        <f t="shared" si="25"/>
        <v>51.072817080421466</v>
      </c>
      <c r="I295" s="13">
        <f t="shared" si="25"/>
        <v>56.213220801880922</v>
      </c>
      <c r="J295" s="13">
        <f t="shared" si="25"/>
        <v>17.119631122849363</v>
      </c>
      <c r="K295" s="13">
        <f t="shared" si="25"/>
        <v>1.0439216644053415</v>
      </c>
      <c r="L295" s="13">
        <f t="shared" si="23"/>
        <v>437.63252024702183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 t="shared" si="22"/>
        <v>8749</v>
      </c>
      <c r="G296" s="13">
        <f t="shared" si="25"/>
        <v>37.716906103286377</v>
      </c>
      <c r="H296" s="13">
        <f t="shared" si="25"/>
        <v>51.753816581001864</v>
      </c>
      <c r="I296" s="13">
        <f t="shared" si="25"/>
        <v>56.773096086471043</v>
      </c>
      <c r="J296" s="13">
        <f t="shared" si="25"/>
        <v>17.168518352709043</v>
      </c>
      <c r="K296" s="13">
        <f t="shared" si="25"/>
        <v>1.0439216695090023</v>
      </c>
      <c r="L296" s="13">
        <f t="shared" si="23"/>
        <v>439.45625879297734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 t="shared" si="22"/>
        <v>8749</v>
      </c>
      <c r="G297" s="13">
        <f t="shared" si="25"/>
        <v>38.25088262910797</v>
      </c>
      <c r="H297" s="13">
        <f t="shared" si="25"/>
        <v>52.432942631594656</v>
      </c>
      <c r="I297" s="13">
        <f t="shared" si="25"/>
        <v>57.325456380164674</v>
      </c>
      <c r="J297" s="13">
        <f t="shared" si="25"/>
        <v>17.214612808821194</v>
      </c>
      <c r="K297" s="13">
        <f t="shared" si="25"/>
        <v>1.0439216726045291</v>
      </c>
      <c r="L297" s="13">
        <f t="shared" si="23"/>
        <v>441.26781612229303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 t="shared" si="22"/>
        <v>8749</v>
      </c>
      <c r="G298" s="13">
        <f t="shared" si="25"/>
        <v>38.784859154929563</v>
      </c>
      <c r="H298" s="13">
        <f t="shared" si="25"/>
        <v>53.110200386116773</v>
      </c>
      <c r="I298" s="13">
        <f t="shared" si="25"/>
        <v>57.870402553798108</v>
      </c>
      <c r="J298" s="13">
        <f t="shared" si="25"/>
        <v>17.258074033569937</v>
      </c>
      <c r="K298" s="13">
        <f t="shared" si="25"/>
        <v>1.043921674482061</v>
      </c>
      <c r="L298" s="13">
        <f t="shared" si="23"/>
        <v>443.06745780289646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 t="shared" si="22"/>
        <v>8749</v>
      </c>
      <c r="G299" s="13">
        <f t="shared" si="25"/>
        <v>39.318835680751157</v>
      </c>
      <c r="H299" s="13">
        <f t="shared" si="25"/>
        <v>53.785594984306563</v>
      </c>
      <c r="I299" s="13">
        <f t="shared" si="25"/>
        <v>58.408034124257142</v>
      </c>
      <c r="J299" s="13">
        <f t="shared" si="25"/>
        <v>17.299052455184569</v>
      </c>
      <c r="K299" s="13">
        <f t="shared" si="25"/>
        <v>1.0439216756208416</v>
      </c>
      <c r="L299" s="13">
        <f t="shared" si="23"/>
        <v>444.85543892012026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 t="shared" si="22"/>
        <v>8749</v>
      </c>
      <c r="G300" s="13">
        <f t="shared" si="25"/>
        <v>39.85281220657275</v>
      </c>
      <c r="H300" s="13">
        <f t="shared" si="25"/>
        <v>54.459131551762802</v>
      </c>
      <c r="I300" s="13">
        <f t="shared" si="25"/>
        <v>58.938449272650644</v>
      </c>
      <c r="J300" s="13">
        <f t="shared" si="25"/>
        <v>17.337689908402567</v>
      </c>
      <c r="K300" s="13">
        <f t="shared" si="25"/>
        <v>1.0439216763115469</v>
      </c>
      <c r="L300" s="13">
        <f t="shared" si="23"/>
        <v>446.63200461570034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 t="shared" si="22"/>
        <v>8749</v>
      </c>
      <c r="G301" s="13">
        <f t="shared" si="25"/>
        <v>40.386788732394344</v>
      </c>
      <c r="H301" s="13">
        <f t="shared" si="25"/>
        <v>55.130815199983594</v>
      </c>
      <c r="I301" s="13">
        <f t="shared" si="25"/>
        <v>59.46174486224016</v>
      </c>
      <c r="J301" s="13">
        <f t="shared" si="25"/>
        <v>17.374120125388767</v>
      </c>
      <c r="K301" s="13">
        <f t="shared" si="25"/>
        <v>1.0439216767304809</v>
      </c>
      <c r="L301" s="13">
        <f t="shared" si="23"/>
        <v>448.39739059673735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 t="shared" si="22"/>
        <v>8749</v>
      </c>
      <c r="G302" s="13">
        <f t="shared" si="25"/>
        <v>40.920765258215937</v>
      </c>
      <c r="H302" s="13">
        <f t="shared" si="25"/>
        <v>55.800651026405163</v>
      </c>
      <c r="I302" s="13">
        <f t="shared" si="25"/>
        <v>59.978016456128891</v>
      </c>
      <c r="J302" s="13">
        <f t="shared" si="25"/>
        <v>17.408469198609861</v>
      </c>
      <c r="K302" s="13">
        <f t="shared" si="25"/>
        <v>1.0439216769845774</v>
      </c>
      <c r="L302" s="13">
        <f t="shared" si="23"/>
        <v>450.15182361634442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 t="shared" si="22"/>
        <v>8749</v>
      </c>
      <c r="G303" s="13">
        <f t="shared" si="25"/>
        <v>41.45474178403753</v>
      </c>
      <c r="H303" s="13">
        <f t="shared" si="25"/>
        <v>56.468644114440522</v>
      </c>
      <c r="I303" s="13">
        <f t="shared" si="25"/>
        <v>60.487358334713207</v>
      </c>
      <c r="J303" s="13">
        <f t="shared" si="25"/>
        <v>17.440856017266334</v>
      </c>
      <c r="K303" s="13">
        <f t="shared" si="25"/>
        <v>1.0439216771386945</v>
      </c>
      <c r="L303" s="13">
        <f t="shared" si="23"/>
        <v>451.89552192759629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 t="shared" si="22"/>
        <v>8749</v>
      </c>
      <c r="G304" s="13">
        <f t="shared" si="25"/>
        <v>41.988718309859124</v>
      </c>
      <c r="H304" s="13">
        <f t="shared" si="25"/>
        <v>57.13479953351807</v>
      </c>
      <c r="I304" s="13">
        <f t="shared" si="25"/>
        <v>60.98986351289993</v>
      </c>
      <c r="J304" s="13">
        <f t="shared" si="25"/>
        <v>17.471392678792423</v>
      </c>
      <c r="K304" s="13">
        <f t="shared" si="25"/>
        <v>1.0439216772321713</v>
      </c>
      <c r="L304" s="13">
        <f t="shared" si="23"/>
        <v>453.62869571230169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 t="shared" si="22"/>
        <v>8749</v>
      </c>
      <c r="G305" s="13">
        <f t="shared" si="25"/>
        <v>42.522694835680717</v>
      </c>
      <c r="H305" s="13">
        <f t="shared" si="25"/>
        <v>57.799122339120053</v>
      </c>
      <c r="I305" s="13">
        <f t="shared" si="25"/>
        <v>61.485623757092512</v>
      </c>
      <c r="J305" s="13">
        <f t="shared" si="25"/>
        <v>17.500184876848358</v>
      </c>
      <c r="K305" s="13">
        <f t="shared" si="25"/>
        <v>1.0439216772888678</v>
      </c>
      <c r="L305" s="13">
        <f t="shared" si="23"/>
        <v>455.35154748603048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 t="shared" si="22"/>
        <v>8749</v>
      </c>
      <c r="G306" s="13">
        <f t="shared" si="25"/>
        <v>43.05667136150231</v>
      </c>
      <c r="H306" s="13">
        <f t="shared" si="25"/>
        <v>58.461617572820934</v>
      </c>
      <c r="I306" s="13">
        <f t="shared" si="25"/>
        <v>61.974729601949221</v>
      </c>
      <c r="J306" s="13">
        <f t="shared" si="25"/>
        <v>17.527332267147848</v>
      </c>
      <c r="K306" s="13">
        <f t="shared" si="25"/>
        <v>1.043921677323256</v>
      </c>
      <c r="L306" s="13">
        <f t="shared" si="23"/>
        <v>457.06427248074357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 t="shared" si="22"/>
        <v>8749</v>
      </c>
      <c r="G307" s="13">
        <f t="shared" si="25"/>
        <v>43.590647887323904</v>
      </c>
      <c r="H307" s="13">
        <f t="shared" si="25"/>
        <v>59.122290262325663</v>
      </c>
      <c r="I307" s="13">
        <f t="shared" si="25"/>
        <v>62.457270366916383</v>
      </c>
      <c r="J307" s="13">
        <f t="shared" si="25"/>
        <v>17.552928812386984</v>
      </c>
      <c r="K307" s="13">
        <f t="shared" si="25"/>
        <v>1.0439216773441136</v>
      </c>
      <c r="L307" s="13">
        <f t="shared" si="23"/>
        <v>458.76705900629707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 t="shared" si="22"/>
        <v>8749</v>
      </c>
      <c r="G308" s="13">
        <f t="shared" si="25"/>
        <v>44.124624413145497</v>
      </c>
      <c r="H308" s="13">
        <f t="shared" si="25"/>
        <v>59.781145421507816</v>
      </c>
      <c r="I308" s="13">
        <f t="shared" si="25"/>
        <v>62.933334172539702</v>
      </c>
      <c r="J308" s="13">
        <f t="shared" si="25"/>
        <v>17.577063107468433</v>
      </c>
      <c r="K308" s="13">
        <f t="shared" si="25"/>
        <v>1.0439216773567641</v>
      </c>
      <c r="L308" s="13">
        <f t="shared" si="23"/>
        <v>460.46008879201821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 t="shared" si="22"/>
        <v>8749</v>
      </c>
      <c r="G309" s="13">
        <f t="shared" si="25"/>
        <v>44.658600938967091</v>
      </c>
      <c r="H309" s="13">
        <f t="shared" si="25"/>
        <v>60.43818805044765</v>
      </c>
      <c r="I309" s="13">
        <f t="shared" si="25"/>
        <v>63.40300795655665</v>
      </c>
      <c r="J309" s="13">
        <f t="shared" si="25"/>
        <v>17.599818686146598</v>
      </c>
      <c r="K309" s="13">
        <f t="shared" si="25"/>
        <v>1.0439216773644371</v>
      </c>
      <c r="L309" s="13">
        <f t="shared" si="23"/>
        <v>462.14353730948244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 t="shared" si="22"/>
        <v>8749</v>
      </c>
      <c r="G310" s="13">
        <f t="shared" si="25"/>
        <v>45.192577464788684</v>
      </c>
      <c r="H310" s="13">
        <f t="shared" si="25"/>
        <v>61.093423135470054</v>
      </c>
      <c r="I310" s="13">
        <f t="shared" si="25"/>
        <v>63.86637748977283</v>
      </c>
      <c r="J310" s="13">
        <f t="shared" si="25"/>
        <v>17.621274310155119</v>
      </c>
      <c r="K310" s="13">
        <f t="shared" si="25"/>
        <v>1.0439216773690911</v>
      </c>
      <c r="L310" s="13">
        <f t="shared" si="23"/>
        <v>463.81757407755578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 t="shared" si="22"/>
        <v>8749</v>
      </c>
      <c r="G311" s="13">
        <f t="shared" ref="G311:K326" si="26">G310*(1-G$5)+G$4*$F310*$L$4/1000</f>
        <v>45.726553990610277</v>
      </c>
      <c r="H311" s="13">
        <f t="shared" si="26"/>
        <v>61.746855649182393</v>
      </c>
      <c r="I311" s="13">
        <f t="shared" si="26"/>
        <v>64.323527391725264</v>
      </c>
      <c r="J311" s="13">
        <f t="shared" si="26"/>
        <v>17.641504241817401</v>
      </c>
      <c r="K311" s="13">
        <f t="shared" si="26"/>
        <v>1.043921677371914</v>
      </c>
      <c r="L311" s="13">
        <f t="shared" si="23"/>
        <v>465.48236295070728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 t="shared" si="22"/>
        <v>8749</v>
      </c>
      <c r="G312" s="13">
        <f t="shared" si="26"/>
        <v>46.260530516431871</v>
      </c>
      <c r="H312" s="13">
        <f t="shared" si="26"/>
        <v>62.398490550512236</v>
      </c>
      <c r="I312" s="13">
        <f t="shared" si="26"/>
        <v>64.774541146135462</v>
      </c>
      <c r="J312" s="13">
        <f t="shared" si="26"/>
        <v>17.660578501083783</v>
      </c>
      <c r="K312" s="13">
        <f t="shared" si="26"/>
        <v>1.0439216773736262</v>
      </c>
      <c r="L312" s="13">
        <f t="shared" si="23"/>
        <v>467.13806239153701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 t="shared" si="22"/>
        <v>8749</v>
      </c>
      <c r="G313" s="13">
        <f t="shared" si="26"/>
        <v>46.794507042253464</v>
      </c>
      <c r="H313" s="13">
        <f t="shared" si="26"/>
        <v>63.048332784744993</v>
      </c>
      <c r="I313" s="13">
        <f t="shared" si="26"/>
        <v>65.219501116154973</v>
      </c>
      <c r="J313" s="13">
        <f t="shared" si="26"/>
        <v>17.678563107884983</v>
      </c>
      <c r="K313" s="13">
        <f t="shared" si="26"/>
        <v>1.0439216773746645</v>
      </c>
      <c r="L313" s="13">
        <f t="shared" si="23"/>
        <v>468.78482572841307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 t="shared" si="22"/>
        <v>8749</v>
      </c>
      <c r="G314" s="13">
        <f t="shared" si="26"/>
        <v>47.328483568075058</v>
      </c>
      <c r="H314" s="13">
        <f t="shared" si="26"/>
        <v>63.69638728356145</v>
      </c>
      <c r="I314" s="13">
        <f t="shared" si="26"/>
        <v>65.658488559406408</v>
      </c>
      <c r="J314" s="13">
        <f t="shared" si="26"/>
        <v>17.695520310640621</v>
      </c>
      <c r="K314" s="13">
        <f t="shared" si="26"/>
        <v>1.0439216773752942</v>
      </c>
      <c r="L314" s="13">
        <f t="shared" si="23"/>
        <v>470.42280139905881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 t="shared" si="22"/>
        <v>8749</v>
      </c>
      <c r="G315" s="13">
        <f t="shared" si="26"/>
        <v>47.862460093896651</v>
      </c>
      <c r="H315" s="13">
        <f t="shared" si="26"/>
        <v>64.342658965075188</v>
      </c>
      <c r="I315" s="13">
        <f t="shared" si="26"/>
        <v>66.091583642822513</v>
      </c>
      <c r="J315" s="13">
        <f t="shared" si="26"/>
        <v>17.711508801713816</v>
      </c>
      <c r="K315" s="13">
        <f t="shared" si="26"/>
        <v>1.0439216773756763</v>
      </c>
      <c r="L315" s="13">
        <f t="shared" si="23"/>
        <v>472.05213318088386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 t="shared" si="22"/>
        <v>8749</v>
      </c>
      <c r="G316" s="13">
        <f t="shared" si="26"/>
        <v>48.396436619718244</v>
      </c>
      <c r="H316" s="13">
        <f t="shared" si="26"/>
        <v>64.987152733869905</v>
      </c>
      <c r="I316" s="13">
        <f t="shared" si="26"/>
        <v>66.518865457286111</v>
      </c>
      <c r="J316" s="13">
        <f t="shared" si="26"/>
        <v>17.726583920557495</v>
      </c>
      <c r="K316" s="13">
        <f t="shared" si="26"/>
        <v>1.0439216773759079</v>
      </c>
      <c r="L316" s="13">
        <f t="shared" si="23"/>
        <v>473.67296040880763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 t="shared" si="22"/>
        <v>8749</v>
      </c>
      <c r="G317" s="13">
        <f t="shared" si="26"/>
        <v>48.930413145539838</v>
      </c>
      <c r="H317" s="13">
        <f t="shared" si="26"/>
        <v>65.629873481036668</v>
      </c>
      <c r="I317" s="13">
        <f t="shared" si="26"/>
        <v>66.940412032073468</v>
      </c>
      <c r="J317" s="13">
        <f t="shared" si="26"/>
        <v>17.740797845255621</v>
      </c>
      <c r="K317" s="13">
        <f t="shared" si="26"/>
        <v>1.0439216773760487</v>
      </c>
      <c r="L317" s="13">
        <f t="shared" si="23"/>
        <v>475.28541818128167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 t="shared" si="22"/>
        <v>8749</v>
      </c>
      <c r="G318" s="13">
        <f t="shared" si="26"/>
        <v>49.464389671361431</v>
      </c>
      <c r="H318" s="13">
        <f t="shared" si="26"/>
        <v>66.270826084210967</v>
      </c>
      <c r="I318" s="13">
        <f t="shared" si="26"/>
        <v>67.356300349103847</v>
      </c>
      <c r="J318" s="13">
        <f t="shared" si="26"/>
        <v>17.754199773122259</v>
      </c>
      <c r="K318" s="13">
        <f t="shared" si="26"/>
        <v>1.0439216773761339</v>
      </c>
      <c r="L318" s="13">
        <f t="shared" si="23"/>
        <v>476.88963755517466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 t="shared" si="22"/>
        <v>8749</v>
      </c>
      <c r="G319" s="13">
        <f t="shared" si="26"/>
        <v>49.998366197183024</v>
      </c>
      <c r="H319" s="13">
        <f t="shared" si="26"/>
        <v>66.910015407609805</v>
      </c>
      <c r="I319" s="13">
        <f t="shared" si="26"/>
        <v>67.766606356997784</v>
      </c>
      <c r="J319" s="13">
        <f t="shared" si="26"/>
        <v>17.766836090983592</v>
      </c>
      <c r="K319" s="13">
        <f t="shared" si="26"/>
        <v>1.0439216773761855</v>
      </c>
      <c r="L319" s="13">
        <f t="shared" si="23"/>
        <v>478.48574573015037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 t="shared" si="22"/>
        <v>8749</v>
      </c>
      <c r="G320" s="13">
        <f t="shared" si="26"/>
        <v>50.532342723004618</v>
      </c>
      <c r="H320" s="13">
        <f t="shared" si="26"/>
        <v>67.547446302068565</v>
      </c>
      <c r="I320" s="13">
        <f t="shared" si="26"/>
        <v>68.171404984946633</v>
      </c>
      <c r="J320" s="13">
        <f t="shared" si="26"/>
        <v>17.778750535732257</v>
      </c>
      <c r="K320" s="13">
        <f t="shared" si="26"/>
        <v>1.043921677376217</v>
      </c>
      <c r="L320" s="13">
        <f t="shared" si="23"/>
        <v>480.07386622312828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 t="shared" si="22"/>
        <v>8749</v>
      </c>
      <c r="G321" s="13">
        <f t="shared" si="26"/>
        <v>51.066319248826211</v>
      </c>
      <c r="H321" s="13">
        <f t="shared" si="26"/>
        <v>68.183123605077839</v>
      </c>
      <c r="I321" s="13">
        <f t="shared" si="26"/>
        <v>68.570770156396023</v>
      </c>
      <c r="J321" s="13">
        <f t="shared" si="26"/>
        <v>17.789984345709716</v>
      </c>
      <c r="K321" s="13">
        <f t="shared" si="26"/>
        <v>1.0439216773762361</v>
      </c>
      <c r="L321" s="13">
        <f t="shared" si="23"/>
        <v>481.654119033386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 t="shared" si="22"/>
        <v>8749</v>
      </c>
      <c r="G322" s="13">
        <f t="shared" si="26"/>
        <v>51.600295774647805</v>
      </c>
      <c r="H322" s="13">
        <f t="shared" si="26"/>
        <v>68.817052140820124</v>
      </c>
      <c r="I322" s="13">
        <f t="shared" si="26"/>
        <v>68.964774802545548</v>
      </c>
      <c r="J322" s="13">
        <f t="shared" si="26"/>
        <v>17.80057640344063</v>
      </c>
      <c r="K322" s="13">
        <f t="shared" si="26"/>
        <v>1.0439216773762476</v>
      </c>
      <c r="L322" s="13">
        <f t="shared" si="23"/>
        <v>483.22662079883037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 t="shared" si="22"/>
        <v>8749</v>
      </c>
      <c r="G323" s="13">
        <f t="shared" si="26"/>
        <v>52.134272300469398</v>
      </c>
      <c r="H323" s="13">
        <f t="shared" si="26"/>
        <v>69.449236720206471</v>
      </c>
      <c r="I323" s="13">
        <f t="shared" si="26"/>
        <v>69.353490875667319</v>
      </c>
      <c r="J323" s="13">
        <f t="shared" si="26"/>
        <v>17.81056337021327</v>
      </c>
      <c r="K323" s="13">
        <f t="shared" si="26"/>
        <v>1.0439216773762545</v>
      </c>
      <c r="L323" s="13">
        <f t="shared" si="23"/>
        <v>484.79148494393269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 t="shared" si="22"/>
        <v>8749</v>
      </c>
      <c r="G324" s="13">
        <f t="shared" si="26"/>
        <v>52.668248826290991</v>
      </c>
      <c r="H324" s="13">
        <f t="shared" si="26"/>
        <v>70.079682140912951</v>
      </c>
      <c r="I324" s="13">
        <f t="shared" si="26"/>
        <v>69.736989362245751</v>
      </c>
      <c r="J324" s="13">
        <f t="shared" si="26"/>
        <v>17.819979812971763</v>
      </c>
      <c r="K324" s="13">
        <f t="shared" si="26"/>
        <v>1.0439216773762587</v>
      </c>
      <c r="L324" s="13">
        <f t="shared" si="23"/>
        <v>486.34882181979771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 t="shared" si="22"/>
        <v>8749</v>
      </c>
      <c r="G325" s="13">
        <f t="shared" si="26"/>
        <v>53.202225352112585</v>
      </c>
      <c r="H325" s="13">
        <f t="shared" si="26"/>
        <v>70.708393187417101</v>
      </c>
      <c r="I325" s="13">
        <f t="shared" si="26"/>
        <v>70.115340295940925</v>
      </c>
      <c r="J325" s="13">
        <f t="shared" si="26"/>
        <v>17.828858323959391</v>
      </c>
      <c r="K325" s="13">
        <f t="shared" si="26"/>
        <v>1.0439216773762614</v>
      </c>
      <c r="L325" s="13">
        <f t="shared" si="23"/>
        <v>487.89873883680627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 t="shared" si="22"/>
        <v>8749</v>
      </c>
      <c r="G326" s="13">
        <f t="shared" si="26"/>
        <v>53.736201877934178</v>
      </c>
      <c r="H326" s="13">
        <f t="shared" si="26"/>
        <v>71.335374631034199</v>
      </c>
      <c r="I326" s="13">
        <f t="shared" si="26"/>
        <v>70.488612770378012</v>
      </c>
      <c r="J326" s="13">
        <f t="shared" si="26"/>
        <v>17.837229633527048</v>
      </c>
      <c r="K326" s="13">
        <f t="shared" si="26"/>
        <v>1.043921677376263</v>
      </c>
      <c r="L326" s="13">
        <f t="shared" si="23"/>
        <v>489.44134059024969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 t="shared" si="22"/>
        <v>8749</v>
      </c>
      <c r="G327" s="13">
        <f t="shared" ref="G327:K342" si="27">G326*(1-G$5)+G$4*$F326*$L$4/1000</f>
        <v>54.270178403755772</v>
      </c>
      <c r="H327" s="13">
        <f t="shared" si="27"/>
        <v>71.960631229953506</v>
      </c>
      <c r="I327" s="13">
        <f t="shared" si="27"/>
        <v>70.856874951765008</v>
      </c>
      <c r="J327" s="13">
        <f t="shared" si="27"/>
        <v>17.845122716497286</v>
      </c>
      <c r="K327" s="13">
        <f t="shared" si="27"/>
        <v>1.0439216773762638</v>
      </c>
      <c r="L327" s="13">
        <f t="shared" si="23"/>
        <v>490.97672897934785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 t="shared" si="22"/>
        <v>8749</v>
      </c>
      <c r="G328" s="13">
        <f t="shared" si="27"/>
        <v>54.804154929577365</v>
      </c>
      <c r="H328" s="13">
        <f t="shared" si="27"/>
        <v>72.584167729274355</v>
      </c>
      <c r="I328" s="13">
        <f t="shared" si="27"/>
        <v>71.220194091341057</v>
      </c>
      <c r="J328" s="13">
        <f t="shared" si="27"/>
        <v>17.852564892452143</v>
      </c>
      <c r="K328" s="13">
        <f t="shared" si="27"/>
        <v>1.0439216773762645</v>
      </c>
      <c r="L328" s="13">
        <f t="shared" si="23"/>
        <v>492.50500332002116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 t="shared" si="22"/>
        <v>8749</v>
      </c>
      <c r="G329" s="13">
        <f t="shared" si="27"/>
        <v>55.338131455398958</v>
      </c>
      <c r="H329" s="13">
        <f t="shared" si="27"/>
        <v>73.205988861042172</v>
      </c>
      <c r="I329" s="13">
        <f t="shared" si="27"/>
        <v>71.578636537657758</v>
      </c>
      <c r="J329" s="13">
        <f t="shared" si="27"/>
        <v>17.85958192029182</v>
      </c>
      <c r="K329" s="13">
        <f t="shared" si="27"/>
        <v>1.043921677376265</v>
      </c>
      <c r="L329" s="13">
        <f t="shared" si="23"/>
        <v>494.02626045176697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>
      <c r="A330" s="6"/>
      <c r="B330" s="3"/>
      <c r="C330" s="10">
        <v>2003.367123</v>
      </c>
      <c r="D330" s="10">
        <v>372.42500000000001</v>
      </c>
      <c r="E330" s="4">
        <f t="shared" ref="E330:E393" si="28">1+E329</f>
        <v>2074</v>
      </c>
      <c r="F330" s="5">
        <f t="shared" ref="F330:F393" si="29">F329</f>
        <v>8749</v>
      </c>
      <c r="G330" s="13">
        <f t="shared" si="27"/>
        <v>55.872107981220552</v>
      </c>
      <c r="H330" s="13">
        <f t="shared" si="27"/>
        <v>73.826099344284387</v>
      </c>
      <c r="I330" s="13">
        <f t="shared" si="27"/>
        <v>71.932267748695594</v>
      </c>
      <c r="J330" s="13">
        <f t="shared" si="27"/>
        <v>17.866198087391531</v>
      </c>
      <c r="K330" s="13">
        <f t="shared" si="27"/>
        <v>1.043921677376265</v>
      </c>
      <c r="L330" s="13">
        <f t="shared" ref="L330:L393" si="30">SUM(G330:K330,L$5)</f>
        <v>495.54059483896833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>
      <c r="A331" s="6"/>
      <c r="B331" s="3"/>
      <c r="C331" s="10">
        <v>2003.452055</v>
      </c>
      <c r="D331" s="10">
        <v>372.77100000000002</v>
      </c>
      <c r="E331" s="4">
        <f t="shared" si="28"/>
        <v>2075</v>
      </c>
      <c r="F331" s="5">
        <f t="shared" si="29"/>
        <v>8749</v>
      </c>
      <c r="G331" s="13">
        <f t="shared" si="27"/>
        <v>56.406084507042145</v>
      </c>
      <c r="H331" s="13">
        <f t="shared" si="27"/>
        <v>74.444503885046245</v>
      </c>
      <c r="I331" s="13">
        <f t="shared" si="27"/>
        <v>72.28115230381772</v>
      </c>
      <c r="J331" s="13">
        <f t="shared" si="27"/>
        <v>17.872436293665107</v>
      </c>
      <c r="K331" s="13">
        <f t="shared" si="27"/>
        <v>1.043921677376265</v>
      </c>
      <c r="L331" s="13">
        <f t="shared" si="30"/>
        <v>497.04809866694745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>
      <c r="A332" s="6"/>
      <c r="B332" s="3"/>
      <c r="C332" s="10">
        <v>2003.5342470000001</v>
      </c>
      <c r="D332" s="10">
        <v>373.22399999999999</v>
      </c>
      <c r="E332" s="4">
        <f t="shared" si="28"/>
        <v>2076</v>
      </c>
      <c r="F332" s="5">
        <f t="shared" si="29"/>
        <v>8749</v>
      </c>
      <c r="G332" s="13">
        <f t="shared" si="27"/>
        <v>56.940061032863738</v>
      </c>
      <c r="H332" s="13">
        <f t="shared" si="27"/>
        <v>75.061207176426507</v>
      </c>
      <c r="I332" s="13">
        <f t="shared" si="27"/>
        <v>72.625353915563295</v>
      </c>
      <c r="J332" s="13">
        <f t="shared" si="27"/>
        <v>17.878318130826287</v>
      </c>
      <c r="K332" s="13">
        <f t="shared" si="27"/>
        <v>1.043921677376265</v>
      </c>
      <c r="L332" s="13">
        <f t="shared" si="30"/>
        <v>498.54886193305606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>
      <c r="A333" s="6"/>
      <c r="B333" s="3"/>
      <c r="C333" s="10">
        <v>2003.6191779999999</v>
      </c>
      <c r="D333" s="10">
        <v>373.76499999999999</v>
      </c>
      <c r="E333" s="4">
        <f t="shared" si="28"/>
        <v>2077</v>
      </c>
      <c r="F333" s="5">
        <f t="shared" si="29"/>
        <v>8749</v>
      </c>
      <c r="G333" s="13">
        <f t="shared" si="27"/>
        <v>57.474037558685332</v>
      </c>
      <c r="H333" s="13">
        <f t="shared" si="27"/>
        <v>75.676213898613085</v>
      </c>
      <c r="I333" s="13">
        <f t="shared" si="27"/>
        <v>72.964935441282535</v>
      </c>
      <c r="J333" s="13">
        <f t="shared" si="27"/>
        <v>17.883863957122092</v>
      </c>
      <c r="K333" s="13">
        <f t="shared" si="27"/>
        <v>1.043921677376265</v>
      </c>
      <c r="L333" s="13">
        <f t="shared" si="30"/>
        <v>500.04297253307931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>
      <c r="A334" s="6"/>
      <c r="B334" s="3"/>
      <c r="C334" s="10">
        <v>2003.7041099999999</v>
      </c>
      <c r="D334" s="10">
        <v>374.06299999999999</v>
      </c>
      <c r="E334" s="4">
        <f t="shared" si="28"/>
        <v>2078</v>
      </c>
      <c r="F334" s="5">
        <f t="shared" si="29"/>
        <v>8749</v>
      </c>
      <c r="G334" s="13">
        <f t="shared" si="27"/>
        <v>58.008014084506925</v>
      </c>
      <c r="H334" s="13">
        <f t="shared" si="27"/>
        <v>76.289528718918575</v>
      </c>
      <c r="I334" s="13">
        <f t="shared" si="27"/>
        <v>73.299958894615585</v>
      </c>
      <c r="J334" s="13">
        <f t="shared" si="27"/>
        <v>17.889092967796891</v>
      </c>
      <c r="K334" s="13">
        <f t="shared" si="27"/>
        <v>1.043921677376265</v>
      </c>
      <c r="L334" s="13">
        <f t="shared" si="30"/>
        <v>501.53051634321423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>
      <c r="A335" s="6"/>
      <c r="B335" s="3"/>
      <c r="C335" s="10">
        <v>2003.7863010000001</v>
      </c>
      <c r="D335" s="10">
        <v>373.98099999999999</v>
      </c>
      <c r="E335" s="4">
        <f t="shared" si="28"/>
        <v>2079</v>
      </c>
      <c r="F335" s="5">
        <f t="shared" si="29"/>
        <v>8749</v>
      </c>
      <c r="G335" s="13">
        <f t="shared" si="27"/>
        <v>58.541990610328519</v>
      </c>
      <c r="H335" s="13">
        <f t="shared" si="27"/>
        <v>76.901156291815624</v>
      </c>
      <c r="I335" s="13">
        <f t="shared" si="27"/>
        <v>73.63048545681734</v>
      </c>
      <c r="J335" s="13">
        <f t="shared" si="27"/>
        <v>17.894023261531089</v>
      </c>
      <c r="K335" s="13">
        <f t="shared" si="27"/>
        <v>1.043921677376265</v>
      </c>
      <c r="L335" s="13">
        <f t="shared" si="30"/>
        <v>503.01157729786883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>
      <c r="A336" s="6"/>
      <c r="B336" s="3"/>
      <c r="C336" s="10">
        <v>2003.8712330000001</v>
      </c>
      <c r="D336" s="10">
        <v>373.76900000000001</v>
      </c>
      <c r="E336" s="4">
        <f t="shared" si="28"/>
        <v>2080</v>
      </c>
      <c r="F336" s="5">
        <f t="shared" si="29"/>
        <v>8749</v>
      </c>
      <c r="G336" s="13">
        <f t="shared" si="27"/>
        <v>59.075967136150112</v>
      </c>
      <c r="H336" s="13">
        <f t="shared" si="27"/>
        <v>77.511101258972303</v>
      </c>
      <c r="I336" s="13">
        <f t="shared" si="27"/>
        <v>73.956575487930195</v>
      </c>
      <c r="J336" s="13">
        <f t="shared" si="27"/>
        <v>17.898671903084381</v>
      </c>
      <c r="K336" s="13">
        <f t="shared" si="27"/>
        <v>1.043921677376265</v>
      </c>
      <c r="L336" s="13">
        <f t="shared" si="30"/>
        <v>504.48623746351325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>
      <c r="A337" s="6"/>
      <c r="B337" s="3"/>
      <c r="C337" s="10">
        <v>2003.9534249999999</v>
      </c>
      <c r="D337" s="10">
        <v>373.58800000000002</v>
      </c>
      <c r="E337" s="4">
        <f t="shared" si="28"/>
        <v>2081</v>
      </c>
      <c r="F337" s="5">
        <f t="shared" si="29"/>
        <v>8749</v>
      </c>
      <c r="G337" s="13">
        <f t="shared" si="27"/>
        <v>59.609943661971705</v>
      </c>
      <c r="H337" s="13">
        <f t="shared" si="27"/>
        <v>78.119368249287319</v>
      </c>
      <c r="I337" s="13">
        <f t="shared" si="27"/>
        <v>74.278288537806873</v>
      </c>
      <c r="J337" s="13">
        <f t="shared" si="27"/>
        <v>17.903054982360388</v>
      </c>
      <c r="K337" s="13">
        <f t="shared" si="27"/>
        <v>1.043921677376265</v>
      </c>
      <c r="L337" s="13">
        <f t="shared" si="30"/>
        <v>505.95457710880254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>
      <c r="A338" s="6"/>
      <c r="B338" s="3"/>
      <c r="C338" s="10">
        <v>2004.0382509999999</v>
      </c>
      <c r="D338" s="10">
        <v>373.553</v>
      </c>
      <c r="E338" s="4">
        <f t="shared" si="28"/>
        <v>2082</v>
      </c>
      <c r="F338" s="5">
        <f t="shared" si="29"/>
        <v>8749</v>
      </c>
      <c r="G338" s="13">
        <f t="shared" si="27"/>
        <v>60.143920187793299</v>
      </c>
      <c r="H338" s="13">
        <f t="shared" si="27"/>
        <v>78.725961878925119</v>
      </c>
      <c r="I338" s="13">
        <f t="shared" si="27"/>
        <v>74.595683356985305</v>
      </c>
      <c r="J338" s="13">
        <f t="shared" si="27"/>
        <v>17.907187670097123</v>
      </c>
      <c r="K338" s="13">
        <f t="shared" si="27"/>
        <v>1.043921677376265</v>
      </c>
      <c r="L338" s="13">
        <f t="shared" si="30"/>
        <v>507.4166747711771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>
      <c r="A339" s="6"/>
      <c r="B339" s="3"/>
      <c r="C339" s="10">
        <v>2004.1229510000001</v>
      </c>
      <c r="D339" s="10">
        <v>373.69400000000002</v>
      </c>
      <c r="E339" s="4">
        <f t="shared" si="28"/>
        <v>2083</v>
      </c>
      <c r="F339" s="5">
        <f t="shared" si="29"/>
        <v>8749</v>
      </c>
      <c r="G339" s="13">
        <f t="shared" si="27"/>
        <v>60.677896713614892</v>
      </c>
      <c r="H339" s="13">
        <f t="shared" si="27"/>
        <v>79.330886751350974</v>
      </c>
      <c r="I339" s="13">
        <f t="shared" si="27"/>
        <v>74.908817907417529</v>
      </c>
      <c r="J339" s="13">
        <f t="shared" si="27"/>
        <v>17.911084270376026</v>
      </c>
      <c r="K339" s="13">
        <f t="shared" si="27"/>
        <v>1.043921677376265</v>
      </c>
      <c r="L339" s="13">
        <f t="shared" si="30"/>
        <v>508.87260732013567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>
      <c r="A340" s="6"/>
      <c r="B340" s="3"/>
      <c r="C340" s="10">
        <v>2004.202186</v>
      </c>
      <c r="D340" s="10">
        <v>373.77800000000002</v>
      </c>
      <c r="E340" s="4">
        <f t="shared" si="28"/>
        <v>2084</v>
      </c>
      <c r="F340" s="5">
        <f t="shared" si="29"/>
        <v>8749</v>
      </c>
      <c r="G340" s="13">
        <f t="shared" si="27"/>
        <v>61.211873239436486</v>
      </c>
      <c r="H340" s="13">
        <f t="shared" si="27"/>
        <v>79.934147457365867</v>
      </c>
      <c r="I340" s="13">
        <f t="shared" si="27"/>
        <v>75.217749373054545</v>
      </c>
      <c r="J340" s="13">
        <f t="shared" si="27"/>
        <v>17.914758270131344</v>
      </c>
      <c r="K340" s="13">
        <f t="shared" si="27"/>
        <v>1.043921677376265</v>
      </c>
      <c r="L340" s="13">
        <f t="shared" si="30"/>
        <v>510.32245001736447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>
      <c r="A341" s="6"/>
      <c r="B341" s="3"/>
      <c r="C341" s="10">
        <v>2004.286885</v>
      </c>
      <c r="D341" s="10">
        <v>373.904</v>
      </c>
      <c r="E341" s="4">
        <f t="shared" si="28"/>
        <v>2085</v>
      </c>
      <c r="F341" s="5">
        <f t="shared" si="29"/>
        <v>8749</v>
      </c>
      <c r="G341" s="13">
        <f t="shared" si="27"/>
        <v>61.745849765258079</v>
      </c>
      <c r="H341" s="13">
        <f t="shared" si="27"/>
        <v>80.535748575141341</v>
      </c>
      <c r="I341" s="13">
        <f t="shared" si="27"/>
        <v>75.522534170289148</v>
      </c>
      <c r="J341" s="13">
        <f t="shared" si="27"/>
        <v>17.918222385831161</v>
      </c>
      <c r="K341" s="13">
        <f t="shared" si="27"/>
        <v>1.043921677376265</v>
      </c>
      <c r="L341" s="13">
        <f t="shared" si="30"/>
        <v>511.76627657389599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>
      <c r="A342" s="6"/>
      <c r="B342" s="3"/>
      <c r="C342" s="10">
        <v>2004.3688520000001</v>
      </c>
      <c r="D342" s="10">
        <v>374.30099999999999</v>
      </c>
      <c r="E342" s="4">
        <f t="shared" si="28"/>
        <v>2086</v>
      </c>
      <c r="F342" s="5">
        <f t="shared" si="29"/>
        <v>8749</v>
      </c>
      <c r="G342" s="13">
        <f t="shared" si="27"/>
        <v>62.279826291079672</v>
      </c>
      <c r="H342" s="13">
        <f t="shared" si="27"/>
        <v>81.135694670254281</v>
      </c>
      <c r="I342" s="13">
        <f t="shared" si="27"/>
        <v>75.82322795825857</v>
      </c>
      <c r="J342" s="13">
        <f t="shared" si="27"/>
        <v>17.921488607491725</v>
      </c>
      <c r="K342" s="13">
        <f t="shared" si="27"/>
        <v>1.043921677376265</v>
      </c>
      <c r="L342" s="13">
        <f t="shared" si="30"/>
        <v>513.20415920446044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>
      <c r="A343" s="6"/>
      <c r="B343" s="3"/>
      <c r="C343" s="10">
        <v>2004.4535519999999</v>
      </c>
      <c r="D343" s="10">
        <v>374.786</v>
      </c>
      <c r="E343" s="4">
        <f t="shared" si="28"/>
        <v>2087</v>
      </c>
      <c r="F343" s="5">
        <f t="shared" si="29"/>
        <v>8749</v>
      </c>
      <c r="G343" s="13">
        <f t="shared" ref="G343:K358" si="31">G342*(1-G$5)+G$4*$F342*$L$4/1000</f>
        <v>62.813802816901266</v>
      </c>
      <c r="H343" s="13">
        <f t="shared" si="31"/>
        <v>81.733990295721497</v>
      </c>
      <c r="I343" s="13">
        <f t="shared" si="31"/>
        <v>76.119885649008808</v>
      </c>
      <c r="J343" s="13">
        <f t="shared" si="31"/>
        <v>17.924568240177347</v>
      </c>
      <c r="K343" s="13">
        <f t="shared" si="31"/>
        <v>1.043921677376265</v>
      </c>
      <c r="L343" s="13">
        <f t="shared" si="30"/>
        <v>514.63616867918518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>
      <c r="A344" s="6"/>
      <c r="B344" s="3"/>
      <c r="C344" s="10">
        <v>2004.535519</v>
      </c>
      <c r="D344" s="10">
        <v>375.18299999999999</v>
      </c>
      <c r="E344" s="4">
        <f t="shared" si="28"/>
        <v>2088</v>
      </c>
      <c r="F344" s="5">
        <f t="shared" si="29"/>
        <v>8749</v>
      </c>
      <c r="G344" s="13">
        <f t="shared" si="31"/>
        <v>63.347779342722859</v>
      </c>
      <c r="H344" s="13">
        <f t="shared" si="31"/>
        <v>82.330639992034349</v>
      </c>
      <c r="I344" s="13">
        <f t="shared" si="31"/>
        <v>76.412561417522568</v>
      </c>
      <c r="J344" s="13">
        <f t="shared" si="31"/>
        <v>17.927471943129557</v>
      </c>
      <c r="K344" s="13">
        <f t="shared" si="31"/>
        <v>1.043921677376265</v>
      </c>
      <c r="L344" s="13">
        <f t="shared" si="30"/>
        <v>516.0623743727856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>
      <c r="A345" s="6"/>
      <c r="B345" s="3"/>
      <c r="C345" s="10">
        <v>2004.6202189999999</v>
      </c>
      <c r="D345" s="10">
        <v>375.52800000000002</v>
      </c>
      <c r="E345" s="4">
        <f t="shared" si="28"/>
        <v>2089</v>
      </c>
      <c r="F345" s="5">
        <f t="shared" si="29"/>
        <v>8749</v>
      </c>
      <c r="G345" s="13">
        <f t="shared" si="31"/>
        <v>63.881755868544452</v>
      </c>
      <c r="H345" s="13">
        <f t="shared" si="31"/>
        <v>82.925648287193141</v>
      </c>
      <c r="I345" s="13">
        <f t="shared" si="31"/>
        <v>76.701308711612583</v>
      </c>
      <c r="J345" s="13">
        <f t="shared" si="31"/>
        <v>17.93020976666093</v>
      </c>
      <c r="K345" s="13">
        <f t="shared" si="31"/>
        <v>1.043921677376265</v>
      </c>
      <c r="L345" s="13">
        <f t="shared" si="30"/>
        <v>517.48284431138745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>
      <c r="A346" s="6"/>
      <c r="B346" s="3"/>
      <c r="C346" s="10">
        <v>2004.7049179999999</v>
      </c>
      <c r="D346" s="10">
        <v>375.68299999999999</v>
      </c>
      <c r="E346" s="4">
        <f t="shared" si="28"/>
        <v>2090</v>
      </c>
      <c r="F346" s="5">
        <f t="shared" si="29"/>
        <v>8749</v>
      </c>
      <c r="G346" s="13">
        <f t="shared" si="31"/>
        <v>64.415732394366046</v>
      </c>
      <c r="H346" s="13">
        <f t="shared" si="31"/>
        <v>83.519019696741537</v>
      </c>
      <c r="I346" s="13">
        <f t="shared" si="31"/>
        <v>76.986180261682108</v>
      </c>
      <c r="J346" s="13">
        <f t="shared" si="31"/>
        <v>17.932791186941273</v>
      </c>
      <c r="K346" s="13">
        <f t="shared" si="31"/>
        <v>1.043921677376265</v>
      </c>
      <c r="L346" s="13">
        <f t="shared" si="30"/>
        <v>518.8976452171072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>
      <c r="A347" s="6"/>
      <c r="B347" s="3"/>
      <c r="C347" s="10">
        <v>2004.786885</v>
      </c>
      <c r="D347" s="10">
        <v>375.697</v>
      </c>
      <c r="E347" s="4">
        <f t="shared" si="28"/>
        <v>2091</v>
      </c>
      <c r="F347" s="5">
        <f t="shared" si="29"/>
        <v>8749</v>
      </c>
      <c r="G347" s="13">
        <f t="shared" si="31"/>
        <v>64.949708920187646</v>
      </c>
      <c r="H347" s="13">
        <f t="shared" si="31"/>
        <v>84.110758723800785</v>
      </c>
      <c r="I347" s="13">
        <f t="shared" si="31"/>
        <v>77.26722809035445</v>
      </c>
      <c r="J347" s="13">
        <f t="shared" si="31"/>
        <v>17.935225138796614</v>
      </c>
      <c r="K347" s="13">
        <f t="shared" si="31"/>
        <v>1.043921677376265</v>
      </c>
      <c r="L347" s="13">
        <f t="shared" si="30"/>
        <v>520.30684255051574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>
      <c r="A348" s="6"/>
      <c r="B348" s="3"/>
      <c r="C348" s="10">
        <v>2004.8715850000001</v>
      </c>
      <c r="D348" s="10">
        <v>375.69900000000001</v>
      </c>
      <c r="E348" s="4">
        <f t="shared" si="28"/>
        <v>2092</v>
      </c>
      <c r="F348" s="5">
        <f t="shared" si="29"/>
        <v>8749</v>
      </c>
      <c r="G348" s="13">
        <f t="shared" si="31"/>
        <v>65.483685446009247</v>
      </c>
      <c r="H348" s="13">
        <f t="shared" si="31"/>
        <v>84.700869859103918</v>
      </c>
      <c r="I348" s="13">
        <f t="shared" si="31"/>
        <v>77.544503521973226</v>
      </c>
      <c r="J348" s="13">
        <f t="shared" si="31"/>
        <v>17.93752004663445</v>
      </c>
      <c r="K348" s="13">
        <f t="shared" si="31"/>
        <v>1.043921677376265</v>
      </c>
      <c r="L348" s="13">
        <f t="shared" si="30"/>
        <v>521.71050055109708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>
      <c r="A349" s="6"/>
      <c r="B349" s="3"/>
      <c r="C349" s="10">
        <v>2004.9535519999999</v>
      </c>
      <c r="D349" s="10">
        <v>375.53800000000001</v>
      </c>
      <c r="E349" s="4">
        <f t="shared" si="28"/>
        <v>2093</v>
      </c>
      <c r="F349" s="5">
        <f t="shared" si="29"/>
        <v>8749</v>
      </c>
      <c r="G349" s="13">
        <f t="shared" si="31"/>
        <v>66.017661971830847</v>
      </c>
      <c r="H349" s="13">
        <f t="shared" si="31"/>
        <v>85.289357581029833</v>
      </c>
      <c r="I349" s="13">
        <f t="shared" si="31"/>
        <v>77.818057191975115</v>
      </c>
      <c r="J349" s="13">
        <f t="shared" si="31"/>
        <v>17.939683853602368</v>
      </c>
      <c r="K349" s="13">
        <f t="shared" si="31"/>
        <v>1.043921677376265</v>
      </c>
      <c r="L349" s="13">
        <f t="shared" si="30"/>
        <v>523.10868227581443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>
      <c r="A350" s="6"/>
      <c r="B350" s="3"/>
      <c r="C350" s="10">
        <v>2005.038356</v>
      </c>
      <c r="D350" s="10">
        <v>375.38099999999997</v>
      </c>
      <c r="E350" s="4">
        <f t="shared" si="28"/>
        <v>2094</v>
      </c>
      <c r="F350" s="5">
        <f t="shared" si="29"/>
        <v>8749</v>
      </c>
      <c r="G350" s="13">
        <f t="shared" si="31"/>
        <v>66.551638497652448</v>
      </c>
      <c r="H350" s="13">
        <f t="shared" si="31"/>
        <v>85.876226355637272</v>
      </c>
      <c r="I350" s="13">
        <f t="shared" si="31"/>
        <v>78.087939056136761</v>
      </c>
      <c r="J350" s="13">
        <f t="shared" si="31"/>
        <v>17.941724049080904</v>
      </c>
      <c r="K350" s="13">
        <f t="shared" si="31"/>
        <v>1.043921677376265</v>
      </c>
      <c r="L350" s="13">
        <f t="shared" si="30"/>
        <v>524.50144963588366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>
      <c r="A351" s="6"/>
      <c r="B351" s="3"/>
      <c r="C351" s="10">
        <v>2005.123288</v>
      </c>
      <c r="D351" s="10">
        <v>375.41300000000001</v>
      </c>
      <c r="E351" s="4">
        <f t="shared" si="28"/>
        <v>2095</v>
      </c>
      <c r="F351" s="5">
        <f t="shared" si="29"/>
        <v>8749</v>
      </c>
      <c r="G351" s="13">
        <f t="shared" si="31"/>
        <v>67.085615023474048</v>
      </c>
      <c r="H351" s="13">
        <f t="shared" si="31"/>
        <v>86.46148063669871</v>
      </c>
      <c r="I351" s="13">
        <f t="shared" si="31"/>
        <v>78.354198399697609</v>
      </c>
      <c r="J351" s="13">
        <f t="shared" si="31"/>
        <v>17.943647694605829</v>
      </c>
      <c r="K351" s="13">
        <f t="shared" si="31"/>
        <v>1.043921677376265</v>
      </c>
      <c r="L351" s="13">
        <f t="shared" si="30"/>
        <v>525.88886343185254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>
      <c r="A352" s="6"/>
      <c r="B352" s="3"/>
      <c r="C352" s="10">
        <v>2005.2</v>
      </c>
      <c r="D352" s="10">
        <v>375.43299999999999</v>
      </c>
      <c r="E352" s="4">
        <f t="shared" si="28"/>
        <v>2096</v>
      </c>
      <c r="F352" s="5">
        <f t="shared" si="29"/>
        <v>8749</v>
      </c>
      <c r="G352" s="13">
        <f t="shared" si="31"/>
        <v>67.619591549295649</v>
      </c>
      <c r="H352" s="13">
        <f t="shared" si="31"/>
        <v>87.045124865734167</v>
      </c>
      <c r="I352" s="13">
        <f t="shared" si="31"/>
        <v>78.616883846360281</v>
      </c>
      <c r="J352" s="13">
        <f t="shared" si="31"/>
        <v>17.945461448309576</v>
      </c>
      <c r="K352" s="13">
        <f t="shared" si="31"/>
        <v>1.043921677376265</v>
      </c>
      <c r="L352" s="13">
        <f t="shared" si="30"/>
        <v>527.27098338707594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>
      <c r="A353" s="6"/>
      <c r="B353" s="3"/>
      <c r="C353" s="10">
        <v>2005.284932</v>
      </c>
      <c r="D353" s="10">
        <v>375.55900000000003</v>
      </c>
      <c r="E353" s="4">
        <f t="shared" si="28"/>
        <v>2097</v>
      </c>
      <c r="F353" s="5">
        <f t="shared" si="29"/>
        <v>8749</v>
      </c>
      <c r="G353" s="13">
        <f t="shared" si="31"/>
        <v>68.153568075117249</v>
      </c>
      <c r="H353" s="13">
        <f t="shared" si="31"/>
        <v>87.627163472044899</v>
      </c>
      <c r="I353" s="13">
        <f t="shared" si="31"/>
        <v>78.876043367170098</v>
      </c>
      <c r="J353" s="13">
        <f t="shared" si="31"/>
        <v>17.947171587966409</v>
      </c>
      <c r="K353" s="13">
        <f t="shared" si="31"/>
        <v>1.043921677376265</v>
      </c>
      <c r="L353" s="13">
        <f t="shared" si="30"/>
        <v>528.6478681796749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>
      <c r="A354" s="6"/>
      <c r="B354" s="3"/>
      <c r="C354" s="10">
        <v>2005.367123</v>
      </c>
      <c r="D354" s="10">
        <v>376.17</v>
      </c>
      <c r="E354" s="4">
        <f t="shared" si="28"/>
        <v>2098</v>
      </c>
      <c r="F354" s="5">
        <f t="shared" si="29"/>
        <v>8749</v>
      </c>
      <c r="G354" s="13">
        <f t="shared" si="31"/>
        <v>68.68754460093885</v>
      </c>
      <c r="H354" s="13">
        <f t="shared" si="31"/>
        <v>88.207600872747037</v>
      </c>
      <c r="I354" s="13">
        <f t="shared" si="31"/>
        <v>79.131724289275468</v>
      </c>
      <c r="J354" s="13">
        <f t="shared" si="31"/>
        <v>17.948784032721075</v>
      </c>
      <c r="K354" s="13">
        <f t="shared" si="31"/>
        <v>1.043921677376265</v>
      </c>
      <c r="L354" s="13">
        <f t="shared" si="30"/>
        <v>530.01957547305869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>
      <c r="A355" s="6"/>
      <c r="B355" s="3"/>
      <c r="C355" s="10">
        <v>2005.452055</v>
      </c>
      <c r="D355" s="10">
        <v>376.93</v>
      </c>
      <c r="E355" s="4">
        <f t="shared" si="28"/>
        <v>2099</v>
      </c>
      <c r="F355" s="5">
        <f t="shared" si="29"/>
        <v>8749</v>
      </c>
      <c r="G355" s="13">
        <f t="shared" si="31"/>
        <v>69.22152112676045</v>
      </c>
      <c r="H355" s="13">
        <f t="shared" si="31"/>
        <v>88.78644147280508</v>
      </c>
      <c r="I355" s="13">
        <f t="shared" si="31"/>
        <v>79.383973304570674</v>
      </c>
      <c r="J355" s="13">
        <f t="shared" si="31"/>
        <v>17.950304363576201</v>
      </c>
      <c r="K355" s="13">
        <f t="shared" si="31"/>
        <v>1.043921677376265</v>
      </c>
      <c r="L355" s="13">
        <f t="shared" si="30"/>
        <v>531.3861619450887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>
      <c r="A356" s="3"/>
      <c r="B356" s="3"/>
      <c r="C356" s="10">
        <v>2005.5342470000001</v>
      </c>
      <c r="D356" s="10">
        <v>377.291</v>
      </c>
      <c r="E356" s="4">
        <f t="shared" si="28"/>
        <v>2100</v>
      </c>
      <c r="F356" s="5">
        <f t="shared" si="29"/>
        <v>8749</v>
      </c>
      <c r="G356" s="13">
        <f t="shared" si="31"/>
        <v>69.755497652582051</v>
      </c>
      <c r="H356" s="13">
        <f t="shared" si="31"/>
        <v>89.363689665065351</v>
      </c>
      <c r="I356" s="13">
        <f t="shared" si="31"/>
        <v>79.632836478222643</v>
      </c>
      <c r="J356" s="13">
        <f t="shared" si="31"/>
        <v>17.951737842709274</v>
      </c>
      <c r="K356" s="13">
        <f t="shared" si="31"/>
        <v>1.043921677376265</v>
      </c>
      <c r="L356" s="13">
        <f t="shared" si="30"/>
        <v>532.74768331595556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>
      <c r="A357" s="3"/>
      <c r="B357" s="3"/>
      <c r="C357" s="10">
        <v>2005.6191779999999</v>
      </c>
      <c r="D357" s="10">
        <v>377.58600000000001</v>
      </c>
      <c r="E357" s="4">
        <f t="shared" si="28"/>
        <v>2101</v>
      </c>
      <c r="F357" s="5">
        <f t="shared" si="29"/>
        <v>8749</v>
      </c>
      <c r="G357" s="13">
        <f t="shared" si="31"/>
        <v>70.289474178403651</v>
      </c>
      <c r="H357" s="13">
        <f t="shared" si="31"/>
        <v>89.939349830289316</v>
      </c>
      <c r="I357" s="13">
        <f t="shared" si="31"/>
        <v>79.878359257083233</v>
      </c>
      <c r="J357" s="13">
        <f t="shared" si="31"/>
        <v>17.953089431686124</v>
      </c>
      <c r="K357" s="13">
        <f t="shared" si="31"/>
        <v>1.043921677376265</v>
      </c>
      <c r="L357" s="13">
        <f t="shared" si="30"/>
        <v>534.10419437483858</v>
      </c>
    </row>
    <row r="358" spans="1:37">
      <c r="A358" s="3"/>
      <c r="B358" s="3"/>
      <c r="C358" s="10">
        <v>2005.7041099999999</v>
      </c>
      <c r="D358" s="10">
        <v>377.863</v>
      </c>
      <c r="E358" s="4">
        <f t="shared" si="28"/>
        <v>2102</v>
      </c>
      <c r="F358" s="5">
        <f t="shared" si="29"/>
        <v>8749</v>
      </c>
      <c r="G358" s="13">
        <f t="shared" si="31"/>
        <v>70.823450704225252</v>
      </c>
      <c r="H358" s="13">
        <f t="shared" si="31"/>
        <v>90.513426337186829</v>
      </c>
      <c r="I358" s="13">
        <f t="shared" si="31"/>
        <v>80.120586477988681</v>
      </c>
      <c r="J358" s="13">
        <f t="shared" si="31"/>
        <v>17.954363808633925</v>
      </c>
      <c r="K358" s="13">
        <f t="shared" si="31"/>
        <v>1.043921677376265</v>
      </c>
      <c r="L358" s="13">
        <f t="shared" si="30"/>
        <v>535.45574900541101</v>
      </c>
    </row>
    <row r="359" spans="1:37">
      <c r="A359" s="3"/>
      <c r="B359" s="3"/>
      <c r="C359" s="10">
        <v>2005.7863010000001</v>
      </c>
      <c r="D359" s="10">
        <v>377.92700000000002</v>
      </c>
      <c r="E359" s="4">
        <f t="shared" si="28"/>
        <v>2103</v>
      </c>
      <c r="F359" s="5">
        <f t="shared" si="29"/>
        <v>8749</v>
      </c>
      <c r="G359" s="13">
        <f t="shared" ref="G359:K374" si="32">G358*(1-G$5)+G$4*$F358*$L$4/1000</f>
        <v>71.357427230046852</v>
      </c>
      <c r="H359" s="13">
        <f t="shared" si="32"/>
        <v>91.085923542449294</v>
      </c>
      <c r="I359" s="13">
        <f t="shared" si="32"/>
        <v>80.35956237594759</v>
      </c>
      <c r="J359" s="13">
        <f t="shared" si="32"/>
        <v>17.955565384433154</v>
      </c>
      <c r="K359" s="13">
        <f t="shared" si="32"/>
        <v>1.043921677376265</v>
      </c>
      <c r="L359" s="13">
        <f t="shared" si="30"/>
        <v>536.80240021025315</v>
      </c>
    </row>
    <row r="360" spans="1:37">
      <c r="A360" s="3"/>
      <c r="B360" s="3"/>
      <c r="C360" s="10">
        <v>2005.8712330000001</v>
      </c>
      <c r="D360" s="10">
        <v>377.875</v>
      </c>
      <c r="E360" s="4">
        <f t="shared" si="28"/>
        <v>2104</v>
      </c>
      <c r="F360" s="5">
        <f t="shared" si="29"/>
        <v>8749</v>
      </c>
      <c r="G360" s="13">
        <f t="shared" si="32"/>
        <v>71.891403755868453</v>
      </c>
      <c r="H360" s="13">
        <f t="shared" si="32"/>
        <v>91.656845790782725</v>
      </c>
      <c r="I360" s="13">
        <f t="shared" si="32"/>
        <v>80.595330592219042</v>
      </c>
      <c r="J360" s="13">
        <f t="shared" si="32"/>
        <v>17.956698317984554</v>
      </c>
      <c r="K360" s="13">
        <f t="shared" si="32"/>
        <v>1.043921677376265</v>
      </c>
      <c r="L360" s="13">
        <f t="shared" si="30"/>
        <v>538.14420013423103</v>
      </c>
    </row>
    <row r="361" spans="1:37">
      <c r="A361" s="3"/>
      <c r="B361" s="3"/>
      <c r="C361" s="10">
        <v>2005.9534249999999</v>
      </c>
      <c r="D361" s="10">
        <v>377.76100000000002</v>
      </c>
      <c r="E361" s="4">
        <f t="shared" si="28"/>
        <v>2105</v>
      </c>
      <c r="F361" s="5">
        <f t="shared" si="29"/>
        <v>8749</v>
      </c>
      <c r="G361" s="13">
        <f t="shared" si="32"/>
        <v>72.425380281690053</v>
      </c>
      <c r="H361" s="13">
        <f t="shared" si="32"/>
        <v>92.226197414940728</v>
      </c>
      <c r="I361" s="13">
        <f t="shared" si="32"/>
        <v>80.827934182282249</v>
      </c>
      <c r="J361" s="13">
        <f t="shared" si="32"/>
        <v>17.957766530603941</v>
      </c>
      <c r="K361" s="13">
        <f t="shared" si="32"/>
        <v>1.043921677376265</v>
      </c>
      <c r="L361" s="13">
        <f t="shared" si="30"/>
        <v>539.4812000868933</v>
      </c>
    </row>
    <row r="362" spans="1:37">
      <c r="A362" s="3"/>
      <c r="B362" s="3"/>
      <c r="C362" s="10">
        <v>2006.038356</v>
      </c>
      <c r="D362" s="10">
        <v>377.84399999999999</v>
      </c>
      <c r="E362" s="4">
        <f t="shared" si="28"/>
        <v>2106</v>
      </c>
      <c r="F362" s="5">
        <f t="shared" si="29"/>
        <v>8749</v>
      </c>
      <c r="G362" s="13">
        <f t="shared" si="32"/>
        <v>72.959356807511654</v>
      </c>
      <c r="H362" s="13">
        <f t="shared" si="32"/>
        <v>92.793982735757368</v>
      </c>
      <c r="I362" s="13">
        <f t="shared" si="32"/>
        <v>81.057415623699271</v>
      </c>
      <c r="J362" s="13">
        <f t="shared" si="32"/>
        <v>17.958773719594689</v>
      </c>
      <c r="K362" s="13">
        <f t="shared" si="32"/>
        <v>1.043921677376265</v>
      </c>
      <c r="L362" s="13">
        <f t="shared" si="30"/>
        <v>540.81345056393923</v>
      </c>
    </row>
    <row r="363" spans="1:37">
      <c r="A363" s="3"/>
      <c r="B363" s="3"/>
      <c r="C363" s="10">
        <v>2006.123288</v>
      </c>
      <c r="D363" s="10">
        <v>377.983</v>
      </c>
      <c r="E363" s="4">
        <f t="shared" si="28"/>
        <v>2107</v>
      </c>
      <c r="F363" s="5">
        <f t="shared" si="29"/>
        <v>8749</v>
      </c>
      <c r="G363" s="13">
        <f t="shared" si="32"/>
        <v>73.493333333333254</v>
      </c>
      <c r="H363" s="13">
        <f t="shared" si="32"/>
        <v>93.360206062179969</v>
      </c>
      <c r="I363" s="13">
        <f t="shared" si="32"/>
        <v>81.283816823872172</v>
      </c>
      <c r="J363" s="13">
        <f t="shared" si="32"/>
        <v>17.959723371044849</v>
      </c>
      <c r="K363" s="13">
        <f t="shared" si="32"/>
        <v>1.043921677376265</v>
      </c>
      <c r="L363" s="13">
        <f t="shared" si="30"/>
        <v>542.14100126780659</v>
      </c>
    </row>
    <row r="364" spans="1:37">
      <c r="A364" s="3"/>
      <c r="B364" s="3"/>
      <c r="C364" s="10">
        <v>2006.2</v>
      </c>
      <c r="D364" s="10">
        <v>377.99900000000002</v>
      </c>
      <c r="E364" s="4">
        <f t="shared" si="28"/>
        <v>2108</v>
      </c>
      <c r="F364" s="5">
        <f t="shared" si="29"/>
        <v>8749</v>
      </c>
      <c r="G364" s="13">
        <f t="shared" si="32"/>
        <v>74.027309859154855</v>
      </c>
      <c r="H364" s="13">
        <f t="shared" si="32"/>
        <v>93.924871691301817</v>
      </c>
      <c r="I364" s="13">
        <f t="shared" si="32"/>
        <v>81.507179127696034</v>
      </c>
      <c r="J364" s="13">
        <f t="shared" si="32"/>
        <v>17.96061877189323</v>
      </c>
      <c r="K364" s="13">
        <f t="shared" si="32"/>
        <v>1.043921677376265</v>
      </c>
      <c r="L364" s="13">
        <f t="shared" si="30"/>
        <v>543.4639011274221</v>
      </c>
    </row>
    <row r="365" spans="1:37">
      <c r="A365" s="3"/>
      <c r="B365" s="3"/>
      <c r="C365" s="10">
        <v>2006.284932</v>
      </c>
      <c r="D365" s="10">
        <v>378.053</v>
      </c>
      <c r="E365" s="4">
        <f t="shared" si="28"/>
        <v>2109</v>
      </c>
      <c r="F365" s="5">
        <f t="shared" si="29"/>
        <v>8749</v>
      </c>
      <c r="G365" s="13">
        <f t="shared" si="32"/>
        <v>74.561286384976455</v>
      </c>
      <c r="H365" s="13">
        <f t="shared" si="32"/>
        <v>94.487983908394767</v>
      </c>
      <c r="I365" s="13">
        <f t="shared" si="32"/>
        <v>81.727543325109323</v>
      </c>
      <c r="J365" s="13">
        <f t="shared" si="32"/>
        <v>17.961463021306152</v>
      </c>
      <c r="K365" s="13">
        <f t="shared" si="32"/>
        <v>1.043921677376265</v>
      </c>
      <c r="L365" s="13">
        <f t="shared" si="30"/>
        <v>544.78219831716297</v>
      </c>
    </row>
    <row r="366" spans="1:37">
      <c r="A366" s="3"/>
      <c r="B366" s="3"/>
      <c r="C366" s="10">
        <v>2006.367123</v>
      </c>
      <c r="D366" s="10">
        <v>378.185</v>
      </c>
      <c r="E366" s="4">
        <f t="shared" si="28"/>
        <v>2110</v>
      </c>
      <c r="F366" s="5">
        <f t="shared" si="29"/>
        <v>8749</v>
      </c>
      <c r="G366" s="13">
        <f t="shared" si="32"/>
        <v>75.095262910798056</v>
      </c>
      <c r="H366" s="13">
        <f t="shared" si="32"/>
        <v>95.049546986941749</v>
      </c>
      <c r="I366" s="13">
        <f t="shared" si="32"/>
        <v>81.944949658542811</v>
      </c>
      <c r="J366" s="13">
        <f t="shared" si="32"/>
        <v>17.962259041404312</v>
      </c>
      <c r="K366" s="13">
        <f t="shared" si="32"/>
        <v>1.043921677376265</v>
      </c>
      <c r="L366" s="13">
        <f t="shared" si="30"/>
        <v>546.09594027506319</v>
      </c>
    </row>
    <row r="367" spans="1:37">
      <c r="A367" s="3"/>
      <c r="B367" s="3"/>
      <c r="C367" s="10">
        <v>2006.452055</v>
      </c>
      <c r="D367" s="10">
        <v>378.41800000000001</v>
      </c>
      <c r="E367" s="4">
        <f t="shared" si="28"/>
        <v>2111</v>
      </c>
      <c r="F367" s="5">
        <f t="shared" si="29"/>
        <v>8749</v>
      </c>
      <c r="G367" s="13">
        <f t="shared" si="32"/>
        <v>75.629239436619656</v>
      </c>
      <c r="H367" s="13">
        <f t="shared" si="32"/>
        <v>95.609565188669208</v>
      </c>
      <c r="I367" s="13">
        <f t="shared" si="32"/>
        <v>82.159437830268573</v>
      </c>
      <c r="J367" s="13">
        <f t="shared" si="32"/>
        <v>17.963009587376835</v>
      </c>
      <c r="K367" s="13">
        <f t="shared" si="32"/>
        <v>1.043921677376265</v>
      </c>
      <c r="L367" s="13">
        <f t="shared" si="30"/>
        <v>547.40517372031059</v>
      </c>
    </row>
    <row r="368" spans="1:37">
      <c r="A368" s="3"/>
      <c r="B368" s="3"/>
      <c r="C368" s="10">
        <v>2006.5342470000001</v>
      </c>
      <c r="D368" s="10">
        <v>378.8</v>
      </c>
      <c r="E368" s="4">
        <f t="shared" si="28"/>
        <v>2112</v>
      </c>
      <c r="F368" s="5">
        <f t="shared" si="29"/>
        <v>8749</v>
      </c>
      <c r="G368" s="13">
        <f t="shared" si="32"/>
        <v>76.163215962441257</v>
      </c>
      <c r="H368" s="13">
        <f t="shared" si="32"/>
        <v>96.168042763579479</v>
      </c>
      <c r="I368" s="13">
        <f t="shared" si="32"/>
        <v>82.37104700965034</v>
      </c>
      <c r="J368" s="13">
        <f t="shared" si="32"/>
        <v>17.963717257017557</v>
      </c>
      <c r="K368" s="13">
        <f t="shared" si="32"/>
        <v>1.043921677376265</v>
      </c>
      <c r="L368" s="13">
        <f t="shared" si="30"/>
        <v>548.70994467006494</v>
      </c>
    </row>
    <row r="369" spans="1:12">
      <c r="A369" s="3"/>
      <c r="B369" s="3"/>
      <c r="C369" s="10">
        <v>2006.6191779999999</v>
      </c>
      <c r="D369" s="10">
        <v>379.255</v>
      </c>
      <c r="E369" s="4">
        <f t="shared" si="28"/>
        <v>2113</v>
      </c>
      <c r="F369" s="5">
        <f t="shared" si="29"/>
        <v>8749</v>
      </c>
      <c r="G369" s="13">
        <f t="shared" si="32"/>
        <v>76.697192488262857</v>
      </c>
      <c r="H369" s="13">
        <f t="shared" si="32"/>
        <v>96.724983949982999</v>
      </c>
      <c r="I369" s="13">
        <f t="shared" si="32"/>
        <v>82.579815840296533</v>
      </c>
      <c r="J369" s="13">
        <f t="shared" si="32"/>
        <v>17.964384499716513</v>
      </c>
      <c r="K369" s="13">
        <f t="shared" si="32"/>
        <v>1.043921677376265</v>
      </c>
      <c r="L369" s="13">
        <f t="shared" si="30"/>
        <v>550.01029845563517</v>
      </c>
    </row>
    <row r="370" spans="1:12">
      <c r="A370" s="3"/>
      <c r="B370" s="3"/>
      <c r="C370" s="10">
        <v>2006.7041099999999</v>
      </c>
      <c r="D370" s="10">
        <v>379.48</v>
      </c>
      <c r="E370" s="4">
        <f t="shared" si="28"/>
        <v>2114</v>
      </c>
      <c r="F370" s="5">
        <f t="shared" si="29"/>
        <v>8749</v>
      </c>
      <c r="G370" s="13">
        <f t="shared" si="32"/>
        <v>77.231169014084458</v>
      </c>
      <c r="H370" s="13">
        <f t="shared" si="32"/>
        <v>97.280392974530486</v>
      </c>
      <c r="I370" s="13">
        <f t="shared" si="32"/>
        <v>82.785782447117242</v>
      </c>
      <c r="J370" s="13">
        <f t="shared" si="32"/>
        <v>17.965013624937793</v>
      </c>
      <c r="K370" s="13">
        <f t="shared" si="32"/>
        <v>1.043921677376265</v>
      </c>
      <c r="L370" s="13">
        <f t="shared" si="30"/>
        <v>551.30627973804621</v>
      </c>
    </row>
    <row r="371" spans="1:12">
      <c r="A371" s="3"/>
      <c r="B371" s="3"/>
      <c r="C371" s="10">
        <v>2006.7863010000001</v>
      </c>
      <c r="D371" s="10">
        <v>379.46300000000002</v>
      </c>
      <c r="E371" s="4">
        <f t="shared" si="28"/>
        <v>2115</v>
      </c>
      <c r="F371" s="5">
        <f t="shared" si="29"/>
        <v>8749</v>
      </c>
      <c r="G371" s="13">
        <f t="shared" si="32"/>
        <v>77.765145539906058</v>
      </c>
      <c r="H371" s="13">
        <f t="shared" si="32"/>
        <v>97.834274052245021</v>
      </c>
      <c r="I371" s="13">
        <f t="shared" si="32"/>
        <v>82.98898444328654</v>
      </c>
      <c r="J371" s="13">
        <f t="shared" si="32"/>
        <v>17.96560681021306</v>
      </c>
      <c r="K371" s="13">
        <f t="shared" si="32"/>
        <v>1.043921677376265</v>
      </c>
      <c r="L371" s="13">
        <f t="shared" si="30"/>
        <v>552.59793252302688</v>
      </c>
    </row>
    <row r="372" spans="1:12">
      <c r="A372" s="3"/>
      <c r="B372" s="3"/>
      <c r="C372" s="10">
        <v>2006.8712330000001</v>
      </c>
      <c r="D372" s="10">
        <v>379.42399999999998</v>
      </c>
      <c r="E372" s="4">
        <f t="shared" si="28"/>
        <v>2116</v>
      </c>
      <c r="F372" s="5">
        <f t="shared" si="29"/>
        <v>8749</v>
      </c>
      <c r="G372" s="13">
        <f t="shared" si="32"/>
        <v>78.299122065727659</v>
      </c>
      <c r="H372" s="13">
        <f t="shared" si="32"/>
        <v>98.386631386554029</v>
      </c>
      <c r="I372" s="13">
        <f t="shared" si="32"/>
        <v>83.189458937111326</v>
      </c>
      <c r="J372" s="13">
        <f t="shared" si="32"/>
        <v>17.96616610867844</v>
      </c>
      <c r="K372" s="13">
        <f t="shared" si="32"/>
        <v>1.043921677376265</v>
      </c>
      <c r="L372" s="13">
        <f t="shared" si="30"/>
        <v>553.88530017544781</v>
      </c>
    </row>
    <row r="373" spans="1:12">
      <c r="A373" s="3"/>
      <c r="B373" s="3"/>
      <c r="C373" s="10">
        <v>2006.9534249999999</v>
      </c>
      <c r="D373" s="10">
        <v>379.43799999999999</v>
      </c>
      <c r="E373" s="4">
        <f t="shared" si="28"/>
        <v>2117</v>
      </c>
      <c r="F373" s="5">
        <f t="shared" si="29"/>
        <v>8749</v>
      </c>
      <c r="G373" s="13">
        <f t="shared" si="32"/>
        <v>78.833098591549259</v>
      </c>
      <c r="H373" s="13">
        <f t="shared" si="32"/>
        <v>98.937469169321176</v>
      </c>
      <c r="I373" s="13">
        <f t="shared" si="32"/>
        <v>83.387242538807911</v>
      </c>
      <c r="J373" s="13">
        <f t="shared" si="32"/>
        <v>17.966693456180845</v>
      </c>
      <c r="K373" s="13">
        <f t="shared" si="32"/>
        <v>1.043921677376265</v>
      </c>
      <c r="L373" s="13">
        <f t="shared" si="30"/>
        <v>555.16842543323548</v>
      </c>
    </row>
    <row r="374" spans="1:12">
      <c r="A374" s="3"/>
      <c r="B374" s="3"/>
      <c r="C374" s="10">
        <v>2007.038356</v>
      </c>
      <c r="D374" s="10">
        <v>379.36099999999999</v>
      </c>
      <c r="E374" s="4">
        <f t="shared" si="28"/>
        <v>2118</v>
      </c>
      <c r="F374" s="5">
        <f t="shared" si="29"/>
        <v>8749</v>
      </c>
      <c r="G374" s="13">
        <f t="shared" si="32"/>
        <v>79.36707511737086</v>
      </c>
      <c r="H374" s="13">
        <f t="shared" si="32"/>
        <v>99.486791580878176</v>
      </c>
      <c r="I374" s="13">
        <f t="shared" si="32"/>
        <v>83.582371367187775</v>
      </c>
      <c r="J374" s="13">
        <f t="shared" si="32"/>
        <v>17.967190677978344</v>
      </c>
      <c r="K374" s="13">
        <f t="shared" si="32"/>
        <v>1.043921677376265</v>
      </c>
      <c r="L374" s="13">
        <f t="shared" si="30"/>
        <v>556.44735042079139</v>
      </c>
    </row>
    <row r="375" spans="1:12">
      <c r="A375" s="3"/>
      <c r="B375" s="3"/>
      <c r="C375" s="10">
        <v>2007.123288</v>
      </c>
      <c r="D375" s="10">
        <v>379.34399999999999</v>
      </c>
      <c r="E375" s="4">
        <f t="shared" si="28"/>
        <v>2119</v>
      </c>
      <c r="F375" s="5">
        <f t="shared" si="29"/>
        <v>8749</v>
      </c>
      <c r="G375" s="13">
        <f t="shared" ref="G375:K390" si="33">G374*(1-G$5)+G$4*$F374*$L$4/1000</f>
        <v>79.90105164319246</v>
      </c>
      <c r="H375" s="13">
        <f t="shared" si="33"/>
        <v>100.03460279005654</v>
      </c>
      <c r="I375" s="13">
        <f t="shared" si="33"/>
        <v>83.774881056253449</v>
      </c>
      <c r="J375" s="13">
        <f t="shared" si="33"/>
        <v>17.967659495057742</v>
      </c>
      <c r="K375" s="13">
        <f t="shared" si="33"/>
        <v>1.043921677376265</v>
      </c>
      <c r="L375" s="13">
        <f t="shared" si="30"/>
        <v>557.72211666193641</v>
      </c>
    </row>
    <row r="376" spans="1:12">
      <c r="A376" s="3"/>
      <c r="B376" s="3"/>
      <c r="C376" s="10">
        <v>2007.2</v>
      </c>
      <c r="D376" s="10">
        <v>379.44200000000001</v>
      </c>
      <c r="E376" s="4">
        <f t="shared" si="28"/>
        <v>2120</v>
      </c>
      <c r="F376" s="5">
        <f t="shared" si="29"/>
        <v>8749</v>
      </c>
      <c r="G376" s="13">
        <f t="shared" si="33"/>
        <v>80.43502816901406</v>
      </c>
      <c r="H376" s="13">
        <f t="shared" si="33"/>
        <v>100.5809069542192</v>
      </c>
      <c r="I376" s="13">
        <f t="shared" si="33"/>
        <v>83.964806761705916</v>
      </c>
      <c r="J376" s="13">
        <f t="shared" si="33"/>
        <v>17.968101530091289</v>
      </c>
      <c r="K376" s="13">
        <f t="shared" si="33"/>
        <v>1.043921677376265</v>
      </c>
      <c r="L376" s="13">
        <f t="shared" si="30"/>
        <v>558.99276509240667</v>
      </c>
    </row>
    <row r="377" spans="1:12">
      <c r="A377" s="3"/>
      <c r="B377" s="3"/>
      <c r="C377" s="10">
        <v>2007.284932</v>
      </c>
      <c r="D377" s="10">
        <v>379.625</v>
      </c>
      <c r="E377" s="4">
        <f t="shared" si="28"/>
        <v>2121</v>
      </c>
      <c r="F377" s="5">
        <f t="shared" si="29"/>
        <v>8749</v>
      </c>
      <c r="G377" s="13">
        <f t="shared" si="33"/>
        <v>80.969004694835661</v>
      </c>
      <c r="H377" s="13">
        <f t="shared" si="33"/>
        <v>101.12570821929206</v>
      </c>
      <c r="I377" s="13">
        <f t="shared" si="33"/>
        <v>84.152183167364726</v>
      </c>
      <c r="J377" s="13">
        <f t="shared" si="33"/>
        <v>17.968518313053064</v>
      </c>
      <c r="K377" s="13">
        <f t="shared" si="33"/>
        <v>1.043921677376265</v>
      </c>
      <c r="L377" s="13">
        <f t="shared" si="30"/>
        <v>560.25933607192178</v>
      </c>
    </row>
    <row r="378" spans="1:12">
      <c r="A378" s="3"/>
      <c r="B378" s="3"/>
      <c r="C378" s="10">
        <v>2007.367123</v>
      </c>
      <c r="D378" s="10">
        <v>380.01100000000002</v>
      </c>
      <c r="E378" s="4">
        <f t="shared" si="28"/>
        <v>2122</v>
      </c>
      <c r="F378" s="5">
        <f t="shared" si="29"/>
        <v>8749</v>
      </c>
      <c r="G378" s="13">
        <f t="shared" si="33"/>
        <v>81.502981220657261</v>
      </c>
      <c r="H378" s="13">
        <f t="shared" si="33"/>
        <v>101.66901071979545</v>
      </c>
      <c r="I378" s="13">
        <f t="shared" si="33"/>
        <v>84.337044491501814</v>
      </c>
      <c r="J378" s="13">
        <f t="shared" si="33"/>
        <v>17.968911286514537</v>
      </c>
      <c r="K378" s="13">
        <f t="shared" si="33"/>
        <v>1.043921677376265</v>
      </c>
      <c r="L378" s="13">
        <f t="shared" si="30"/>
        <v>561.52186939584533</v>
      </c>
    </row>
    <row r="379" spans="1:12">
      <c r="A379" s="3"/>
      <c r="B379" s="3"/>
      <c r="C379" s="10">
        <v>2007.452055</v>
      </c>
      <c r="D379" s="10">
        <v>380.40499999999997</v>
      </c>
      <c r="E379" s="4">
        <f t="shared" si="28"/>
        <v>2123</v>
      </c>
      <c r="F379" s="5">
        <f t="shared" si="29"/>
        <v>8749</v>
      </c>
      <c r="G379" s="13">
        <f t="shared" si="33"/>
        <v>82.036957746478862</v>
      </c>
      <c r="H379" s="13">
        <f t="shared" si="33"/>
        <v>102.2108185788755</v>
      </c>
      <c r="I379" s="13">
        <f t="shared" si="33"/>
        <v>84.519424493090398</v>
      </c>
      <c r="J379" s="13">
        <f t="shared" si="33"/>
        <v>17.969281810637607</v>
      </c>
      <c r="K379" s="13">
        <f t="shared" si="33"/>
        <v>1.043921677376265</v>
      </c>
      <c r="L379" s="13">
        <f t="shared" si="30"/>
        <v>562.78040430645865</v>
      </c>
    </row>
    <row r="380" spans="1:12">
      <c r="A380" s="3"/>
      <c r="B380" s="3"/>
      <c r="C380" s="10">
        <v>2007.5342470000001</v>
      </c>
      <c r="D380" s="10">
        <v>380.89800000000002</v>
      </c>
      <c r="E380" s="4">
        <f t="shared" si="28"/>
        <v>2124</v>
      </c>
      <c r="F380" s="5">
        <f t="shared" si="29"/>
        <v>8749</v>
      </c>
      <c r="G380" s="13">
        <f t="shared" si="33"/>
        <v>82.570934272300462</v>
      </c>
      <c r="H380" s="13">
        <f t="shared" si="33"/>
        <v>102.75113590833547</v>
      </c>
      <c r="I380" s="13">
        <f t="shared" si="33"/>
        <v>84.699356477969971</v>
      </c>
      <c r="J380" s="13">
        <f t="shared" si="33"/>
        <v>17.969631167882401</v>
      </c>
      <c r="K380" s="13">
        <f t="shared" si="33"/>
        <v>1.043921677376265</v>
      </c>
      <c r="L380" s="13">
        <f t="shared" si="30"/>
        <v>564.03497950386463</v>
      </c>
    </row>
    <row r="381" spans="1:12">
      <c r="A381" s="3"/>
      <c r="B381" s="3"/>
      <c r="C381" s="10">
        <v>2007.6191779999999</v>
      </c>
      <c r="D381" s="10">
        <v>381.32</v>
      </c>
      <c r="E381" s="4">
        <f t="shared" si="28"/>
        <v>2125</v>
      </c>
      <c r="F381" s="5">
        <f t="shared" si="29"/>
        <v>8749</v>
      </c>
      <c r="G381" s="13">
        <f t="shared" si="33"/>
        <v>83.104910798122063</v>
      </c>
      <c r="H381" s="13">
        <f t="shared" si="33"/>
        <v>103.2899668086669</v>
      </c>
      <c r="I381" s="13">
        <f t="shared" si="33"/>
        <v>84.876873304928523</v>
      </c>
      <c r="J381" s="13">
        <f t="shared" si="33"/>
        <v>17.969960567446126</v>
      </c>
      <c r="K381" s="13">
        <f t="shared" si="33"/>
        <v>1.043921677376265</v>
      </c>
      <c r="L381" s="13">
        <f t="shared" si="30"/>
        <v>565.28563315653992</v>
      </c>
    </row>
    <row r="382" spans="1:12">
      <c r="A382" s="3"/>
      <c r="B382" s="3"/>
      <c r="C382" s="10">
        <v>2007.7041099999999</v>
      </c>
      <c r="D382" s="10">
        <v>381.53399999999999</v>
      </c>
      <c r="E382" s="4">
        <f t="shared" si="28"/>
        <v>2126</v>
      </c>
      <c r="F382" s="5">
        <f t="shared" si="29"/>
        <v>8749</v>
      </c>
      <c r="G382" s="13">
        <f t="shared" si="33"/>
        <v>83.638887323943663</v>
      </c>
      <c r="H382" s="13">
        <f t="shared" si="33"/>
        <v>103.82731536908078</v>
      </c>
      <c r="I382" s="13">
        <f t="shared" si="33"/>
        <v>85.052007391703171</v>
      </c>
      <c r="J382" s="13">
        <f t="shared" si="33"/>
        <v>17.970271149448362</v>
      </c>
      <c r="K382" s="13">
        <f t="shared" si="33"/>
        <v>1.043921677376265</v>
      </c>
      <c r="L382" s="13">
        <f t="shared" si="30"/>
        <v>566.53240291155225</v>
      </c>
    </row>
    <row r="383" spans="1:12">
      <c r="A383" s="3"/>
      <c r="B383" s="3"/>
      <c r="C383" s="10">
        <v>2007.7863010000001</v>
      </c>
      <c r="D383" s="10">
        <v>381.65300000000002</v>
      </c>
      <c r="E383" s="4">
        <f t="shared" si="28"/>
        <v>2127</v>
      </c>
      <c r="F383" s="5">
        <f t="shared" si="29"/>
        <v>8749</v>
      </c>
      <c r="G383" s="13">
        <f t="shared" si="33"/>
        <v>84.172863849765264</v>
      </c>
      <c r="H383" s="13">
        <f t="shared" si="33"/>
        <v>104.36318566753852</v>
      </c>
      <c r="I383" s="13">
        <f t="shared" si="33"/>
        <v>85.224790720900202</v>
      </c>
      <c r="J383" s="13">
        <f t="shared" si="33"/>
        <v>17.970563988877235</v>
      </c>
      <c r="K383" s="13">
        <f t="shared" si="33"/>
        <v>1.043921677376265</v>
      </c>
      <c r="L383" s="13">
        <f t="shared" si="30"/>
        <v>567.77532590445753</v>
      </c>
    </row>
    <row r="384" spans="1:12">
      <c r="A384" s="3"/>
      <c r="B384" s="3"/>
      <c r="C384" s="10">
        <v>2007.8712330000001</v>
      </c>
      <c r="D384" s="10">
        <v>381.63400000000001</v>
      </c>
      <c r="E384" s="4">
        <f t="shared" si="28"/>
        <v>2128</v>
      </c>
      <c r="F384" s="5">
        <f t="shared" si="29"/>
        <v>8749</v>
      </c>
      <c r="G384" s="13">
        <f t="shared" si="33"/>
        <v>84.706840375586864</v>
      </c>
      <c r="H384" s="13">
        <f t="shared" si="33"/>
        <v>104.89758177078298</v>
      </c>
      <c r="I384" s="13">
        <f t="shared" si="33"/>
        <v>85.395254845835638</v>
      </c>
      <c r="J384" s="13">
        <f t="shared" si="33"/>
        <v>17.97084009931018</v>
      </c>
      <c r="K384" s="13">
        <f t="shared" si="33"/>
        <v>1.043921677376265</v>
      </c>
      <c r="L384" s="13">
        <f t="shared" si="30"/>
        <v>569.01443876889198</v>
      </c>
    </row>
    <row r="385" spans="1:12">
      <c r="A385" s="3"/>
      <c r="B385" s="3"/>
      <c r="C385" s="10">
        <v>2007.9534249999999</v>
      </c>
      <c r="D385" s="10">
        <v>381.58699999999999</v>
      </c>
      <c r="E385" s="4">
        <f t="shared" si="28"/>
        <v>2129</v>
      </c>
      <c r="F385" s="5">
        <f t="shared" si="29"/>
        <v>8749</v>
      </c>
      <c r="G385" s="13">
        <f t="shared" si="33"/>
        <v>85.240816901408465</v>
      </c>
      <c r="H385" s="13">
        <f t="shared" si="33"/>
        <v>105.43050773436926</v>
      </c>
      <c r="I385" s="13">
        <f t="shared" si="33"/>
        <v>85.563430896297476</v>
      </c>
      <c r="J385" s="13">
        <f t="shared" si="33"/>
        <v>17.971100436422144</v>
      </c>
      <c r="K385" s="13">
        <f t="shared" si="33"/>
        <v>1.043921677376265</v>
      </c>
      <c r="L385" s="13">
        <f t="shared" si="30"/>
        <v>570.24977764587356</v>
      </c>
    </row>
    <row r="386" spans="1:12">
      <c r="A386" s="3"/>
      <c r="B386" s="3"/>
      <c r="C386" s="10">
        <v>2008.0382509999999</v>
      </c>
      <c r="D386" s="10">
        <v>381.64400000000001</v>
      </c>
      <c r="E386" s="4">
        <f t="shared" si="28"/>
        <v>2130</v>
      </c>
      <c r="F386" s="5">
        <f t="shared" si="29"/>
        <v>8749</v>
      </c>
      <c r="G386" s="13">
        <f t="shared" si="33"/>
        <v>85.774793427230065</v>
      </c>
      <c r="H386" s="13">
        <f t="shared" si="33"/>
        <v>105.96196760269552</v>
      </c>
      <c r="I386" s="13">
        <f t="shared" si="33"/>
        <v>85.729349584230533</v>
      </c>
      <c r="J386" s="13">
        <f t="shared" si="33"/>
        <v>17.971345901293361</v>
      </c>
      <c r="K386" s="13">
        <f t="shared" si="33"/>
        <v>1.043921677376265</v>
      </c>
      <c r="L386" s="13">
        <f t="shared" si="30"/>
        <v>571.48137819282579</v>
      </c>
    </row>
    <row r="387" spans="1:12">
      <c r="A387" s="3"/>
      <c r="B387" s="3"/>
      <c r="C387" s="10">
        <v>2008.1229510000001</v>
      </c>
      <c r="D387" s="10">
        <v>381.733</v>
      </c>
      <c r="E387" s="4">
        <f t="shared" si="28"/>
        <v>2131</v>
      </c>
      <c r="F387" s="5">
        <f t="shared" si="29"/>
        <v>8749</v>
      </c>
      <c r="G387" s="13">
        <f t="shared" si="33"/>
        <v>86.308769953051666</v>
      </c>
      <c r="H387" s="13">
        <f t="shared" si="33"/>
        <v>106.49196540903367</v>
      </c>
      <c r="I387" s="13">
        <f t="shared" si="33"/>
        <v>85.893041209344972</v>
      </c>
      <c r="J387" s="13">
        <f t="shared" si="33"/>
        <v>17.971577343528192</v>
      </c>
      <c r="K387" s="13">
        <f t="shared" si="33"/>
        <v>1.043921677376265</v>
      </c>
      <c r="L387" s="13">
        <f t="shared" si="30"/>
        <v>572.70927559233473</v>
      </c>
    </row>
    <row r="388" spans="1:12">
      <c r="A388" s="3"/>
      <c r="B388" s="3"/>
      <c r="C388" s="10">
        <v>2008.202186</v>
      </c>
      <c r="D388" s="10">
        <v>381.73899999999998</v>
      </c>
      <c r="E388" s="4">
        <f t="shared" si="28"/>
        <v>2132</v>
      </c>
      <c r="F388" s="5">
        <f t="shared" si="29"/>
        <v>8749</v>
      </c>
      <c r="G388" s="13">
        <f t="shared" si="33"/>
        <v>86.842746478873266</v>
      </c>
      <c r="H388" s="13">
        <f t="shared" si="33"/>
        <v>107.02050517555993</v>
      </c>
      <c r="I388" s="13">
        <f t="shared" si="33"/>
        <v>86.054535664649592</v>
      </c>
      <c r="J388" s="13">
        <f t="shared" si="33"/>
        <v>17.971795564195769</v>
      </c>
      <c r="K388" s="13">
        <f t="shared" si="33"/>
        <v>1.043921677376265</v>
      </c>
      <c r="L388" s="13">
        <f t="shared" si="30"/>
        <v>573.9335045606548</v>
      </c>
    </row>
    <row r="389" spans="1:12">
      <c r="A389" s="3"/>
      <c r="B389" s="3"/>
      <c r="C389" s="10">
        <v>2008.286885</v>
      </c>
      <c r="D389" s="10">
        <v>381.82499999999999</v>
      </c>
      <c r="E389" s="4">
        <f t="shared" si="28"/>
        <v>2133</v>
      </c>
      <c r="F389" s="5">
        <f t="shared" si="29"/>
        <v>8749</v>
      </c>
      <c r="G389" s="13">
        <f t="shared" si="33"/>
        <v>87.376723004694867</v>
      </c>
      <c r="H389" s="13">
        <f t="shared" si="33"/>
        <v>107.54759091338543</v>
      </c>
      <c r="I389" s="13">
        <f t="shared" si="33"/>
        <v>86.213862441910806</v>
      </c>
      <c r="J389" s="13">
        <f t="shared" si="33"/>
        <v>17.972001318602661</v>
      </c>
      <c r="K389" s="13">
        <f t="shared" si="33"/>
        <v>1.043921677376265</v>
      </c>
      <c r="L389" s="13">
        <f t="shared" si="30"/>
        <v>575.15409935597006</v>
      </c>
    </row>
    <row r="390" spans="1:12">
      <c r="A390" s="3"/>
      <c r="B390" s="3"/>
      <c r="C390" s="10">
        <v>2008.3688520000001</v>
      </c>
      <c r="D390" s="10">
        <v>382.10500000000002</v>
      </c>
      <c r="E390" s="4">
        <f t="shared" si="28"/>
        <v>2134</v>
      </c>
      <c r="F390" s="5">
        <f t="shared" si="29"/>
        <v>8749</v>
      </c>
      <c r="G390" s="13">
        <f t="shared" si="33"/>
        <v>87.910699530516467</v>
      </c>
      <c r="H390" s="13">
        <f t="shared" si="33"/>
        <v>108.0732266225866</v>
      </c>
      <c r="I390" s="13">
        <f t="shared" si="33"/>
        <v>86.371050637038394</v>
      </c>
      <c r="J390" s="13">
        <f t="shared" si="33"/>
        <v>17.972195318907151</v>
      </c>
      <c r="K390" s="13">
        <f t="shared" si="33"/>
        <v>1.043921677376265</v>
      </c>
      <c r="L390" s="13">
        <f t="shared" si="30"/>
        <v>576.37109378642481</v>
      </c>
    </row>
    <row r="391" spans="1:12">
      <c r="A391" s="3"/>
      <c r="B391" s="3"/>
      <c r="C391" s="10">
        <v>2008.4535519999999</v>
      </c>
      <c r="D391" s="10">
        <v>382.59699999999998</v>
      </c>
      <c r="E391" s="4">
        <f t="shared" si="28"/>
        <v>2135</v>
      </c>
      <c r="F391" s="5">
        <f t="shared" si="29"/>
        <v>8749</v>
      </c>
      <c r="G391" s="13">
        <f t="shared" ref="G391:K406" si="34">G390*(1-G$5)+G$4*$F390*$L$4/1000</f>
        <v>88.444676056338068</v>
      </c>
      <c r="H391" s="13">
        <f t="shared" si="34"/>
        <v>108.59741629223554</v>
      </c>
      <c r="I391" s="13">
        <f t="shared" si="34"/>
        <v>86.526128955398903</v>
      </c>
      <c r="J391" s="13">
        <f t="shared" si="34"/>
        <v>17.972378236584152</v>
      </c>
      <c r="K391" s="13">
        <f t="shared" si="34"/>
        <v>1.043921677376265</v>
      </c>
      <c r="L391" s="13">
        <f t="shared" si="30"/>
        <v>577.58452121793289</v>
      </c>
    </row>
    <row r="392" spans="1:12">
      <c r="A392" s="3"/>
      <c r="B392" s="3"/>
      <c r="C392" s="10">
        <v>2008.535519</v>
      </c>
      <c r="D392" s="10">
        <v>382.90899999999999</v>
      </c>
      <c r="E392" s="4">
        <f t="shared" si="28"/>
        <v>2136</v>
      </c>
      <c r="F392" s="5">
        <f t="shared" si="29"/>
        <v>8749</v>
      </c>
      <c r="G392" s="13">
        <f t="shared" si="34"/>
        <v>88.978652582159668</v>
      </c>
      <c r="H392" s="13">
        <f t="shared" si="34"/>
        <v>109.12016390043028</v>
      </c>
      <c r="I392" s="13">
        <f t="shared" si="34"/>
        <v>86.679125717057772</v>
      </c>
      <c r="J392" s="13">
        <f t="shared" si="34"/>
        <v>17.972550704749334</v>
      </c>
      <c r="K392" s="13">
        <f t="shared" si="34"/>
        <v>1.043921677376265</v>
      </c>
      <c r="L392" s="13">
        <f t="shared" si="30"/>
        <v>578.79441458177325</v>
      </c>
    </row>
    <row r="393" spans="1:12">
      <c r="A393" s="3"/>
      <c r="B393" s="3"/>
      <c r="C393" s="10">
        <v>2008.6202189999999</v>
      </c>
      <c r="D393" s="10">
        <v>383.28500000000003</v>
      </c>
      <c r="E393" s="4">
        <f t="shared" si="28"/>
        <v>2137</v>
      </c>
      <c r="F393" s="5">
        <f t="shared" si="29"/>
        <v>8749</v>
      </c>
      <c r="G393" s="13">
        <f t="shared" si="34"/>
        <v>89.512629107981269</v>
      </c>
      <c r="H393" s="13">
        <f t="shared" si="34"/>
        <v>109.64147341432502</v>
      </c>
      <c r="I393" s="13">
        <f t="shared" si="34"/>
        <v>86.830068861951077</v>
      </c>
      <c r="J393" s="13">
        <f t="shared" si="34"/>
        <v>17.972713320350454</v>
      </c>
      <c r="K393" s="13">
        <f t="shared" si="34"/>
        <v>1.043921677376265</v>
      </c>
      <c r="L393" s="13">
        <f t="shared" si="30"/>
        <v>580.00080638198415</v>
      </c>
    </row>
    <row r="394" spans="1:12">
      <c r="A394" s="3"/>
      <c r="B394" s="3"/>
      <c r="C394" s="10">
        <v>2008.7049179999999</v>
      </c>
      <c r="D394" s="10">
        <v>383.70800000000003</v>
      </c>
      <c r="E394" s="4">
        <f t="shared" ref="E394:E457" si="35">1+E393</f>
        <v>2138</v>
      </c>
      <c r="F394" s="5">
        <f t="shared" ref="F394:F457" si="36">F393</f>
        <v>8749</v>
      </c>
      <c r="G394" s="13">
        <f t="shared" si="34"/>
        <v>90.046605633802869</v>
      </c>
      <c r="H394" s="13">
        <f t="shared" si="34"/>
        <v>110.16134879016016</v>
      </c>
      <c r="I394" s="13">
        <f t="shared" si="34"/>
        <v>86.978985954987863</v>
      </c>
      <c r="J394" s="13">
        <f t="shared" si="34"/>
        <v>17.97286664623352</v>
      </c>
      <c r="K394" s="13">
        <f t="shared" si="34"/>
        <v>1.043921677376265</v>
      </c>
      <c r="L394" s="13">
        <f t="shared" ref="L394:L457" si="37">SUM(G394:K394,L$5)</f>
        <v>581.20372870256074</v>
      </c>
    </row>
    <row r="395" spans="1:12">
      <c r="A395" s="3"/>
      <c r="B395" s="3"/>
      <c r="C395" s="10">
        <v>2008.786885</v>
      </c>
      <c r="D395" s="10">
        <v>383.66500000000002</v>
      </c>
      <c r="E395" s="4">
        <f t="shared" si="35"/>
        <v>2139</v>
      </c>
      <c r="F395" s="5">
        <f t="shared" si="36"/>
        <v>8749</v>
      </c>
      <c r="G395" s="13">
        <f t="shared" si="34"/>
        <v>90.58058215962447</v>
      </c>
      <c r="H395" s="13">
        <f t="shared" si="34"/>
        <v>110.67979397329239</v>
      </c>
      <c r="I395" s="13">
        <f t="shared" si="34"/>
        <v>87.125904191084004</v>
      </c>
      <c r="J395" s="13">
        <f t="shared" si="34"/>
        <v>17.973011213090921</v>
      </c>
      <c r="K395" s="13">
        <f t="shared" si="34"/>
        <v>1.043921677376265</v>
      </c>
      <c r="L395" s="13">
        <f t="shared" si="37"/>
        <v>582.403213214468</v>
      </c>
    </row>
    <row r="396" spans="1:12">
      <c r="A396" s="3"/>
      <c r="B396" s="3"/>
      <c r="C396" s="10">
        <v>2008.8715850000001</v>
      </c>
      <c r="D396" s="10">
        <v>383.51100000000002</v>
      </c>
      <c r="E396" s="4">
        <f t="shared" si="35"/>
        <v>2140</v>
      </c>
      <c r="F396" s="5">
        <f t="shared" si="36"/>
        <v>8749</v>
      </c>
      <c r="G396" s="13">
        <f t="shared" si="34"/>
        <v>91.11455868544607</v>
      </c>
      <c r="H396" s="13">
        <f t="shared" si="34"/>
        <v>111.19681289822459</v>
      </c>
      <c r="I396" s="13">
        <f t="shared" si="34"/>
        <v>87.270850400128438</v>
      </c>
      <c r="J396" s="13">
        <f t="shared" si="34"/>
        <v>17.973147521298255</v>
      </c>
      <c r="K396" s="13">
        <f t="shared" si="34"/>
        <v>1.043921677376265</v>
      </c>
      <c r="L396" s="13">
        <f t="shared" si="37"/>
        <v>583.59929118247362</v>
      </c>
    </row>
    <row r="397" spans="1:12">
      <c r="A397" s="3"/>
      <c r="B397" s="3"/>
      <c r="C397" s="10">
        <v>2008.9535519999999</v>
      </c>
      <c r="D397" s="10">
        <v>383.55200000000002</v>
      </c>
      <c r="E397" s="4">
        <f t="shared" si="35"/>
        <v>2141</v>
      </c>
      <c r="F397" s="5">
        <f t="shared" si="36"/>
        <v>8749</v>
      </c>
      <c r="G397" s="13">
        <f t="shared" si="34"/>
        <v>91.648535211267671</v>
      </c>
      <c r="H397" s="13">
        <f t="shared" si="34"/>
        <v>111.71240948863573</v>
      </c>
      <c r="I397" s="13">
        <f t="shared" si="34"/>
        <v>87.41385105188283</v>
      </c>
      <c r="J397" s="13">
        <f t="shared" si="34"/>
        <v>17.973276042646237</v>
      </c>
      <c r="K397" s="13">
        <f t="shared" si="34"/>
        <v>1.043921677376265</v>
      </c>
      <c r="L397" s="13">
        <f t="shared" si="37"/>
        <v>584.79199347180872</v>
      </c>
    </row>
    <row r="398" spans="1:12">
      <c r="A398" s="3"/>
      <c r="B398" s="3"/>
      <c r="C398" s="10">
        <v>2009.038356</v>
      </c>
      <c r="D398" s="10">
        <v>383.79500000000002</v>
      </c>
      <c r="E398" s="4">
        <f t="shared" si="35"/>
        <v>2142</v>
      </c>
      <c r="F398" s="5">
        <f t="shared" si="36"/>
        <v>8749</v>
      </c>
      <c r="G398" s="13">
        <f t="shared" si="34"/>
        <v>92.182511737089271</v>
      </c>
      <c r="H398" s="13">
        <f t="shared" si="34"/>
        <v>112.22658765741059</v>
      </c>
      <c r="I398" s="13">
        <f t="shared" si="34"/>
        <v>87.554932260815391</v>
      </c>
      <c r="J398" s="13">
        <f t="shared" si="34"/>
        <v>17.973397221973663</v>
      </c>
      <c r="K398" s="13">
        <f t="shared" si="34"/>
        <v>1.043921677376265</v>
      </c>
      <c r="L398" s="13">
        <f t="shared" si="37"/>
        <v>585.98135055466514</v>
      </c>
    </row>
    <row r="399" spans="1:12">
      <c r="A399" s="3"/>
      <c r="B399" s="3"/>
      <c r="C399" s="10">
        <v>2009.123288</v>
      </c>
      <c r="D399" s="10">
        <v>383.80099999999999</v>
      </c>
      <c r="E399" s="4">
        <f t="shared" si="35"/>
        <v>2143</v>
      </c>
      <c r="F399" s="5">
        <f t="shared" si="36"/>
        <v>8749</v>
      </c>
      <c r="G399" s="13">
        <f t="shared" si="34"/>
        <v>92.716488262910872</v>
      </c>
      <c r="H399" s="13">
        <f t="shared" si="34"/>
        <v>112.7393513066695</v>
      </c>
      <c r="I399" s="13">
        <f t="shared" si="34"/>
        <v>87.694119790869863</v>
      </c>
      <c r="J399" s="13">
        <f t="shared" si="34"/>
        <v>17.973511478707081</v>
      </c>
      <c r="K399" s="13">
        <f t="shared" si="34"/>
        <v>1.043921677376265</v>
      </c>
      <c r="L399" s="13">
        <f t="shared" si="37"/>
        <v>587.1673925165336</v>
      </c>
    </row>
    <row r="400" spans="1:12">
      <c r="A400" s="3"/>
      <c r="B400" s="3"/>
      <c r="C400" s="10">
        <v>2009.2</v>
      </c>
      <c r="D400" s="10">
        <v>383.471</v>
      </c>
      <c r="E400" s="4">
        <f t="shared" si="35"/>
        <v>2144</v>
      </c>
      <c r="F400" s="5">
        <f t="shared" si="36"/>
        <v>8749</v>
      </c>
      <c r="G400" s="13">
        <f t="shared" si="34"/>
        <v>93.250464788732472</v>
      </c>
      <c r="H400" s="13">
        <f t="shared" si="34"/>
        <v>113.25070432779796</v>
      </c>
      <c r="I400" s="13">
        <f t="shared" si="34"/>
        <v>87.831439060170467</v>
      </c>
      <c r="J400" s="13">
        <f t="shared" si="34"/>
        <v>17.973619208312527</v>
      </c>
      <c r="K400" s="13">
        <f t="shared" si="34"/>
        <v>1.043921677376265</v>
      </c>
      <c r="L400" s="13">
        <f t="shared" si="37"/>
        <v>588.35014906238962</v>
      </c>
    </row>
    <row r="401" spans="1:12">
      <c r="A401" s="3"/>
      <c r="B401" s="3"/>
      <c r="C401" s="10">
        <v>2009.284932</v>
      </c>
      <c r="D401" s="10">
        <v>383.363</v>
      </c>
      <c r="E401" s="4">
        <f t="shared" si="35"/>
        <v>2145</v>
      </c>
      <c r="F401" s="5">
        <f t="shared" si="36"/>
        <v>8749</v>
      </c>
      <c r="G401" s="13">
        <f t="shared" si="34"/>
        <v>93.784441314554073</v>
      </c>
      <c r="H401" s="13">
        <f t="shared" si="34"/>
        <v>113.76065060147612</v>
      </c>
      <c r="I401" s="13">
        <f t="shared" si="34"/>
        <v>87.966915145663691</v>
      </c>
      <c r="J401" s="13">
        <f t="shared" si="34"/>
        <v>17.973720783664302</v>
      </c>
      <c r="K401" s="13">
        <f t="shared" si="34"/>
        <v>1.043921677376265</v>
      </c>
      <c r="L401" s="13">
        <f t="shared" si="37"/>
        <v>589.52964952273442</v>
      </c>
    </row>
    <row r="402" spans="1:12">
      <c r="A402" s="3"/>
      <c r="B402" s="3"/>
      <c r="C402" s="10">
        <v>2009.367123</v>
      </c>
      <c r="D402" s="10">
        <v>383.59899999999999</v>
      </c>
      <c r="E402" s="4">
        <f t="shared" si="35"/>
        <v>2146</v>
      </c>
      <c r="F402" s="5">
        <f t="shared" si="36"/>
        <v>8749</v>
      </c>
      <c r="G402" s="13">
        <f t="shared" si="34"/>
        <v>94.318417840375673</v>
      </c>
      <c r="H402" s="13">
        <f t="shared" si="34"/>
        <v>114.26919399770827</v>
      </c>
      <c r="I402" s="13">
        <f t="shared" si="34"/>
        <v>88.100572787697814</v>
      </c>
      <c r="J402" s="13">
        <f t="shared" si="34"/>
        <v>17.973816556335567</v>
      </c>
      <c r="K402" s="13">
        <f t="shared" si="34"/>
        <v>1.043921677376265</v>
      </c>
      <c r="L402" s="13">
        <f t="shared" si="37"/>
        <v>590.70592285949363</v>
      </c>
    </row>
    <row r="403" spans="1:12">
      <c r="A403" s="3"/>
      <c r="B403" s="3"/>
      <c r="C403" s="10">
        <v>2009.452055</v>
      </c>
      <c r="D403" s="10">
        <v>383.88799999999998</v>
      </c>
      <c r="E403" s="4">
        <f t="shared" si="35"/>
        <v>2147</v>
      </c>
      <c r="F403" s="5">
        <f t="shared" si="36"/>
        <v>8749</v>
      </c>
      <c r="G403" s="13">
        <f t="shared" si="34"/>
        <v>94.852394366197274</v>
      </c>
      <c r="H403" s="13">
        <f t="shared" si="34"/>
        <v>114.77633837585222</v>
      </c>
      <c r="I403" s="13">
        <f t="shared" si="34"/>
        <v>88.232436394540926</v>
      </c>
      <c r="J403" s="13">
        <f t="shared" si="34"/>
        <v>17.973906857815219</v>
      </c>
      <c r="K403" s="13">
        <f t="shared" si="34"/>
        <v>1.043921677376265</v>
      </c>
      <c r="L403" s="13">
        <f t="shared" si="37"/>
        <v>591.87899767178192</v>
      </c>
    </row>
    <row r="404" spans="1:12">
      <c r="A404" s="3"/>
      <c r="B404" s="3"/>
      <c r="C404" s="10">
        <v>2009.5342470000001</v>
      </c>
      <c r="D404" s="10">
        <v>384.27800000000002</v>
      </c>
      <c r="E404" s="4">
        <f t="shared" si="35"/>
        <v>2148</v>
      </c>
      <c r="F404" s="5">
        <f t="shared" si="36"/>
        <v>8749</v>
      </c>
      <c r="G404" s="13">
        <f t="shared" si="34"/>
        <v>95.386370892018874</v>
      </c>
      <c r="H404" s="13">
        <f t="shared" si="34"/>
        <v>115.28208758464855</v>
      </c>
      <c r="I404" s="13">
        <f t="shared" si="34"/>
        <v>88.362530046838302</v>
      </c>
      <c r="J404" s="13">
        <f t="shared" si="34"/>
        <v>17.973992000655233</v>
      </c>
      <c r="K404" s="13">
        <f t="shared" si="34"/>
        <v>1.043921677376265</v>
      </c>
      <c r="L404" s="13">
        <f t="shared" si="37"/>
        <v>593.0489022015372</v>
      </c>
    </row>
    <row r="405" spans="1:12">
      <c r="A405" s="3"/>
      <c r="B405" s="3"/>
      <c r="C405" s="10">
        <v>2009.6191779999999</v>
      </c>
      <c r="D405" s="10">
        <v>384.74900000000002</v>
      </c>
      <c r="E405" s="4">
        <f t="shared" si="35"/>
        <v>2149</v>
      </c>
      <c r="F405" s="5">
        <f t="shared" si="36"/>
        <v>8749</v>
      </c>
      <c r="G405" s="13">
        <f t="shared" si="34"/>
        <v>95.920347417840475</v>
      </c>
      <c r="H405" s="13">
        <f t="shared" si="34"/>
        <v>115.78644546224986</v>
      </c>
      <c r="I405" s="13">
        <f t="shared" si="34"/>
        <v>88.49087750200998</v>
      </c>
      <c r="J405" s="13">
        <f t="shared" si="34"/>
        <v>17.974072279552473</v>
      </c>
      <c r="K405" s="13">
        <f t="shared" si="34"/>
        <v>1.043921677376265</v>
      </c>
      <c r="L405" s="13">
        <f t="shared" si="37"/>
        <v>594.2156643390291</v>
      </c>
    </row>
    <row r="406" spans="1:12">
      <c r="A406" s="3"/>
      <c r="B406" s="3"/>
      <c r="C406" s="10">
        <v>2009.7041099999999</v>
      </c>
      <c r="D406" s="10">
        <v>384.98500000000001</v>
      </c>
      <c r="E406" s="4">
        <f t="shared" si="35"/>
        <v>2150</v>
      </c>
      <c r="F406" s="5">
        <f t="shared" si="36"/>
        <v>8749</v>
      </c>
      <c r="G406" s="13">
        <f t="shared" si="34"/>
        <v>96.454323943662075</v>
      </c>
      <c r="H406" s="13">
        <f t="shared" si="34"/>
        <v>116.28941583624987</v>
      </c>
      <c r="I406" s="13">
        <f t="shared" si="34"/>
        <v>88.61750219858925</v>
      </c>
      <c r="J406" s="13">
        <f t="shared" si="34"/>
        <v>17.974147972368698</v>
      </c>
      <c r="K406" s="13">
        <f t="shared" si="34"/>
        <v>1.043921677376265</v>
      </c>
      <c r="L406" s="13">
        <f t="shared" si="37"/>
        <v>595.37931162824611</v>
      </c>
    </row>
    <row r="407" spans="1:12">
      <c r="A407" s="3"/>
      <c r="B407" s="3"/>
      <c r="C407" s="10">
        <v>2009.7863010000001</v>
      </c>
      <c r="D407" s="10">
        <v>385.11200000000002</v>
      </c>
      <c r="E407" s="4">
        <f t="shared" si="35"/>
        <v>2151</v>
      </c>
      <c r="F407" s="5">
        <f t="shared" si="36"/>
        <v>8749</v>
      </c>
      <c r="G407" s="13">
        <f t="shared" ref="G407:K422" si="38">G406*(1-G$5)+G$4*$F406*$L$4/1000</f>
        <v>96.988300469483676</v>
      </c>
      <c r="H407" s="13">
        <f t="shared" si="38"/>
        <v>116.79100252371246</v>
      </c>
      <c r="I407" s="13">
        <f t="shared" si="38"/>
        <v>88.742427260502993</v>
      </c>
      <c r="J407" s="13">
        <f t="shared" si="38"/>
        <v>17.974219341092301</v>
      </c>
      <c r="K407" s="13">
        <f t="shared" si="38"/>
        <v>1.043921677376265</v>
      </c>
      <c r="L407" s="13">
        <f t="shared" si="37"/>
        <v>596.53987127216772</v>
      </c>
    </row>
    <row r="408" spans="1:12">
      <c r="A408" s="3"/>
      <c r="B408" s="3"/>
      <c r="C408" s="10">
        <v>2009.8712330000001</v>
      </c>
      <c r="D408" s="10">
        <v>385.09300000000002</v>
      </c>
      <c r="E408" s="4">
        <f t="shared" si="35"/>
        <v>2152</v>
      </c>
      <c r="F408" s="5">
        <f t="shared" si="36"/>
        <v>8749</v>
      </c>
      <c r="G408" s="13">
        <f t="shared" si="38"/>
        <v>97.522276995305276</v>
      </c>
      <c r="H408" s="13">
        <f t="shared" si="38"/>
        <v>117.29120933120069</v>
      </c>
      <c r="I408" s="13">
        <f t="shared" si="38"/>
        <v>88.86567550129449</v>
      </c>
      <c r="J408" s="13">
        <f t="shared" si="38"/>
        <v>17.974286632745095</v>
      </c>
      <c r="K408" s="13">
        <f t="shared" si="38"/>
        <v>1.043921677376265</v>
      </c>
      <c r="L408" s="13">
        <f t="shared" si="37"/>
        <v>597.69737013792178</v>
      </c>
    </row>
    <row r="409" spans="1:12">
      <c r="A409" s="3"/>
      <c r="B409" s="3"/>
      <c r="C409" s="10">
        <v>2009.9534249999999</v>
      </c>
      <c r="D409" s="10">
        <v>385.00799999999998</v>
      </c>
      <c r="E409" s="4">
        <f t="shared" si="35"/>
        <v>2153</v>
      </c>
      <c r="F409" s="5">
        <f t="shared" si="36"/>
        <v>8749</v>
      </c>
      <c r="G409" s="13">
        <f t="shared" si="38"/>
        <v>98.056253521126877</v>
      </c>
      <c r="H409" s="13">
        <f t="shared" si="38"/>
        <v>117.7900400548056</v>
      </c>
      <c r="I409" s="13">
        <f t="shared" si="38"/>
        <v>88.987269428289594</v>
      </c>
      <c r="J409" s="13">
        <f t="shared" si="38"/>
        <v>17.974350080237322</v>
      </c>
      <c r="K409" s="13">
        <f t="shared" si="38"/>
        <v>1.043921677376265</v>
      </c>
      <c r="L409" s="13">
        <f t="shared" si="37"/>
        <v>598.85183476183568</v>
      </c>
    </row>
    <row r="410" spans="1:12">
      <c r="A410" s="3"/>
      <c r="B410" s="3"/>
      <c r="C410" s="10">
        <v>2010.038356</v>
      </c>
      <c r="D410" s="10">
        <v>384.97199999999998</v>
      </c>
      <c r="E410" s="4">
        <f t="shared" si="35"/>
        <v>2154</v>
      </c>
      <c r="F410" s="5">
        <f t="shared" si="36"/>
        <v>8749</v>
      </c>
      <c r="G410" s="13">
        <f t="shared" si="38"/>
        <v>98.590230046948477</v>
      </c>
      <c r="H410" s="13">
        <f t="shared" si="38"/>
        <v>118.28749848017512</v>
      </c>
      <c r="I410" s="13">
        <f t="shared" si="38"/>
        <v>89.107231246706959</v>
      </c>
      <c r="J410" s="13">
        <f t="shared" si="38"/>
        <v>17.974409903173786</v>
      </c>
      <c r="K410" s="13">
        <f t="shared" si="38"/>
        <v>1.043921677376265</v>
      </c>
      <c r="L410" s="13">
        <f t="shared" si="37"/>
        <v>600.00329135438062</v>
      </c>
    </row>
    <row r="411" spans="1:12">
      <c r="A411" s="3"/>
      <c r="B411" s="3"/>
      <c r="C411" s="10">
        <v>2010.123288</v>
      </c>
      <c r="D411" s="10">
        <v>384.72399999999999</v>
      </c>
      <c r="E411" s="4">
        <f t="shared" si="35"/>
        <v>2155</v>
      </c>
      <c r="F411" s="5">
        <f t="shared" si="36"/>
        <v>8749</v>
      </c>
      <c r="G411" s="13">
        <f t="shared" si="38"/>
        <v>99.124206572770078</v>
      </c>
      <c r="H411" s="13">
        <f t="shared" si="38"/>
        <v>118.7835883825427</v>
      </c>
      <c r="I411" s="13">
        <f t="shared" si="38"/>
        <v>89.225582863713157</v>
      </c>
      <c r="J411" s="13">
        <f t="shared" si="38"/>
        <v>17.974466308613966</v>
      </c>
      <c r="K411" s="13">
        <f t="shared" si="38"/>
        <v>1.043921677376265</v>
      </c>
      <c r="L411" s="13">
        <f t="shared" si="37"/>
        <v>601.15176580501611</v>
      </c>
    </row>
    <row r="412" spans="1:12">
      <c r="A412" s="3"/>
      <c r="B412" s="3"/>
      <c r="C412" s="10">
        <v>2010.2</v>
      </c>
      <c r="D412" s="10">
        <v>384.62200000000001</v>
      </c>
      <c r="E412" s="4">
        <f t="shared" si="35"/>
        <v>2156</v>
      </c>
      <c r="F412" s="5">
        <f t="shared" si="36"/>
        <v>8749</v>
      </c>
      <c r="G412" s="13">
        <f t="shared" si="38"/>
        <v>99.658183098591678</v>
      </c>
      <c r="H412" s="13">
        <f t="shared" si="38"/>
        <v>119.27831352675607</v>
      </c>
      <c r="I412" s="13">
        <f t="shared" si="38"/>
        <v>89.342345892423225</v>
      </c>
      <c r="J412" s="13">
        <f t="shared" si="38"/>
        <v>17.97451949178868</v>
      </c>
      <c r="K412" s="13">
        <f t="shared" si="38"/>
        <v>1.043921677376265</v>
      </c>
      <c r="L412" s="13">
        <f t="shared" si="37"/>
        <v>602.29728368693588</v>
      </c>
    </row>
    <row r="413" spans="1:12">
      <c r="A413" s="3"/>
      <c r="B413" s="3"/>
      <c r="C413" s="10">
        <v>2010.284932</v>
      </c>
      <c r="D413" s="10">
        <v>384.90800000000002</v>
      </c>
      <c r="E413" s="4">
        <f t="shared" si="35"/>
        <v>2157</v>
      </c>
      <c r="F413" s="5">
        <f t="shared" si="36"/>
        <v>8749</v>
      </c>
      <c r="G413" s="13">
        <f t="shared" si="38"/>
        <v>100.19215962441328</v>
      </c>
      <c r="H413" s="13">
        <f t="shared" si="38"/>
        <v>119.77167766730568</v>
      </c>
      <c r="I413" s="13">
        <f t="shared" si="38"/>
        <v>89.457541655847706</v>
      </c>
      <c r="J413" s="13">
        <f t="shared" si="38"/>
        <v>17.974569636775822</v>
      </c>
      <c r="K413" s="13">
        <f t="shared" si="38"/>
        <v>1.043921677376265</v>
      </c>
      <c r="L413" s="13">
        <f t="shared" si="37"/>
        <v>603.43987026171874</v>
      </c>
    </row>
    <row r="414" spans="1:12">
      <c r="A414" s="3"/>
      <c r="B414" s="3"/>
      <c r="C414" s="10">
        <v>2010.367123</v>
      </c>
      <c r="D414" s="10">
        <v>385.30099999999999</v>
      </c>
      <c r="E414" s="4">
        <f t="shared" si="35"/>
        <v>2158</v>
      </c>
      <c r="F414" s="5">
        <f t="shared" si="36"/>
        <v>8749</v>
      </c>
      <c r="G414" s="13">
        <f t="shared" si="38"/>
        <v>100.72613615023488</v>
      </c>
      <c r="H414" s="13">
        <f t="shared" si="38"/>
        <v>120.26368454835332</v>
      </c>
      <c r="I414" s="13">
        <f t="shared" si="38"/>
        <v>89.571191190786521</v>
      </c>
      <c r="J414" s="13">
        <f t="shared" si="38"/>
        <v>17.974616917137496</v>
      </c>
      <c r="K414" s="13">
        <f t="shared" si="38"/>
        <v>1.043921677376265</v>
      </c>
      <c r="L414" s="13">
        <f t="shared" si="37"/>
        <v>604.57955048388851</v>
      </c>
    </row>
    <row r="415" spans="1:12">
      <c r="A415" s="3"/>
      <c r="B415" s="3"/>
      <c r="C415" s="10">
        <v>2010.452055</v>
      </c>
      <c r="D415" s="10">
        <v>385.803</v>
      </c>
      <c r="E415" s="4">
        <f t="shared" si="35"/>
        <v>2159</v>
      </c>
      <c r="F415" s="5">
        <f t="shared" si="36"/>
        <v>8749</v>
      </c>
      <c r="G415" s="13">
        <f t="shared" si="38"/>
        <v>101.26011267605648</v>
      </c>
      <c r="H415" s="13">
        <f t="shared" si="38"/>
        <v>120.75433790376047</v>
      </c>
      <c r="I415" s="13">
        <f t="shared" si="38"/>
        <v>89.683315251670734</v>
      </c>
      <c r="J415" s="13">
        <f t="shared" si="38"/>
        <v>17.974661496520749</v>
      </c>
      <c r="K415" s="13">
        <f t="shared" si="38"/>
        <v>1.043921677376265</v>
      </c>
      <c r="L415" s="13">
        <f t="shared" si="37"/>
        <v>605.7163490053847</v>
      </c>
    </row>
    <row r="416" spans="1:12">
      <c r="A416" s="3"/>
      <c r="B416" s="3"/>
      <c r="C416" s="10">
        <v>2010.5342470000001</v>
      </c>
      <c r="D416" s="10">
        <v>386.45299999999997</v>
      </c>
      <c r="E416" s="4">
        <f t="shared" si="35"/>
        <v>2160</v>
      </c>
      <c r="F416" s="5">
        <f t="shared" si="36"/>
        <v>8749</v>
      </c>
      <c r="G416" s="13">
        <f t="shared" si="38"/>
        <v>101.79408920187808</v>
      </c>
      <c r="H416" s="13">
        <f t="shared" si="38"/>
        <v>121.24364145711662</v>
      </c>
      <c r="I416" s="13">
        <f t="shared" si="38"/>
        <v>89.79393431435264</v>
      </c>
      <c r="J416" s="13">
        <f t="shared" si="38"/>
        <v>17.974703529223991</v>
      </c>
      <c r="K416" s="13">
        <f t="shared" si="38"/>
        <v>1.043921677376265</v>
      </c>
      <c r="L416" s="13">
        <f t="shared" si="37"/>
        <v>606.85029017994748</v>
      </c>
    </row>
    <row r="417" spans="1:12">
      <c r="A417" s="3"/>
      <c r="B417" s="3"/>
      <c r="C417" s="10">
        <v>2010.6191779999999</v>
      </c>
      <c r="D417" s="10">
        <v>387.10199999999998</v>
      </c>
      <c r="E417" s="4">
        <f t="shared" si="35"/>
        <v>2161</v>
      </c>
      <c r="F417" s="5">
        <f t="shared" si="36"/>
        <v>8749</v>
      </c>
      <c r="G417" s="13">
        <f t="shared" si="38"/>
        <v>102.32806572769968</v>
      </c>
      <c r="H417" s="13">
        <f t="shared" si="38"/>
        <v>121.73159892176758</v>
      </c>
      <c r="I417" s="13">
        <f t="shared" si="38"/>
        <v>89.903068579845041</v>
      </c>
      <c r="J417" s="13">
        <f t="shared" si="38"/>
        <v>17.974743160731041</v>
      </c>
      <c r="K417" s="13">
        <f t="shared" si="38"/>
        <v>1.043921677376265</v>
      </c>
      <c r="L417" s="13">
        <f t="shared" si="37"/>
        <v>607.9813980674196</v>
      </c>
    </row>
    <row r="418" spans="1:12">
      <c r="A418" s="3"/>
      <c r="B418" s="3"/>
      <c r="C418" s="10">
        <v>2010.7041099999999</v>
      </c>
      <c r="D418" s="10">
        <v>387.44600000000003</v>
      </c>
      <c r="E418" s="4">
        <f t="shared" si="35"/>
        <v>2162</v>
      </c>
      <c r="F418" s="5">
        <f t="shared" si="36"/>
        <v>8749</v>
      </c>
      <c r="G418" s="13">
        <f t="shared" si="38"/>
        <v>102.86204225352128</v>
      </c>
      <c r="H418" s="13">
        <f t="shared" si="38"/>
        <v>122.21821400084363</v>
      </c>
      <c r="I418" s="13">
        <f t="shared" si="38"/>
        <v>90.010737978010312</v>
      </c>
      <c r="J418" s="13">
        <f t="shared" si="38"/>
        <v>17.974780528214687</v>
      </c>
      <c r="K418" s="13">
        <f t="shared" si="38"/>
        <v>1.043921677376265</v>
      </c>
      <c r="L418" s="13">
        <f t="shared" si="37"/>
        <v>609.10969643796625</v>
      </c>
    </row>
    <row r="419" spans="1:12">
      <c r="A419" s="3"/>
      <c r="B419" s="3"/>
      <c r="C419" s="10">
        <v>2010.7863010000001</v>
      </c>
      <c r="D419" s="10">
        <v>387.43099999999998</v>
      </c>
      <c r="E419" s="4">
        <f t="shared" si="35"/>
        <v>2163</v>
      </c>
      <c r="F419" s="5">
        <f t="shared" si="36"/>
        <v>8749</v>
      </c>
      <c r="G419" s="13">
        <f t="shared" si="38"/>
        <v>103.39601877934288</v>
      </c>
      <c r="H419" s="13">
        <f t="shared" si="38"/>
        <v>122.70349038728762</v>
      </c>
      <c r="I419" s="13">
        <f t="shared" si="38"/>
        <v>90.116962171199916</v>
      </c>
      <c r="J419" s="13">
        <f t="shared" si="38"/>
        <v>17.97481576101147</v>
      </c>
      <c r="K419" s="13">
        <f t="shared" si="38"/>
        <v>1.043921677376265</v>
      </c>
      <c r="L419" s="13">
        <f t="shared" si="37"/>
        <v>610.23520877621809</v>
      </c>
    </row>
    <row r="420" spans="1:12">
      <c r="A420" s="3"/>
      <c r="B420" s="3"/>
      <c r="C420" s="10">
        <v>2010.8712330000001</v>
      </c>
      <c r="D420" s="10">
        <v>387.28699999999998</v>
      </c>
      <c r="E420" s="4">
        <f t="shared" si="35"/>
        <v>2164</v>
      </c>
      <c r="F420" s="5">
        <f t="shared" si="36"/>
        <v>8749</v>
      </c>
      <c r="G420" s="13">
        <f t="shared" si="38"/>
        <v>103.92999530516448</v>
      </c>
      <c r="H420" s="13">
        <f t="shared" si="38"/>
        <v>123.187431763883</v>
      </c>
      <c r="I420" s="13">
        <f t="shared" si="38"/>
        <v>90.22176055784513</v>
      </c>
      <c r="J420" s="13">
        <f t="shared" si="38"/>
        <v>17.974848981069343</v>
      </c>
      <c r="K420" s="13">
        <f t="shared" si="38"/>
        <v>1.043921677376265</v>
      </c>
      <c r="L420" s="13">
        <f t="shared" si="37"/>
        <v>611.35795828533821</v>
      </c>
    </row>
    <row r="421" spans="1:12">
      <c r="A421" s="3"/>
      <c r="B421" s="3"/>
      <c r="C421" s="10">
        <v>2010.9534249999999</v>
      </c>
      <c r="D421" s="10">
        <v>387.04399999999998</v>
      </c>
      <c r="E421" s="4">
        <f t="shared" si="35"/>
        <v>2165</v>
      </c>
      <c r="F421" s="5">
        <f t="shared" si="36"/>
        <v>8749</v>
      </c>
      <c r="G421" s="13">
        <f t="shared" si="38"/>
        <v>104.46397183098608</v>
      </c>
      <c r="H421" s="13">
        <f t="shared" si="38"/>
        <v>123.67004180328179</v>
      </c>
      <c r="I421" s="13">
        <f t="shared" si="38"/>
        <v>90.325152275999557</v>
      </c>
      <c r="J421" s="13">
        <f t="shared" si="38"/>
        <v>17.974880303369748</v>
      </c>
      <c r="K421" s="13">
        <f t="shared" si="38"/>
        <v>1.043921677376265</v>
      </c>
      <c r="L421" s="13">
        <f t="shared" si="37"/>
        <v>612.47796789101335</v>
      </c>
    </row>
    <row r="422" spans="1:12">
      <c r="A422" s="3"/>
      <c r="B422" s="3"/>
      <c r="C422" s="10">
        <v>2011.038356</v>
      </c>
      <c r="D422" s="10">
        <v>386.892</v>
      </c>
      <c r="E422" s="4">
        <f t="shared" si="35"/>
        <v>2166</v>
      </c>
      <c r="F422" s="5">
        <f t="shared" si="36"/>
        <v>8749</v>
      </c>
      <c r="G422" s="13">
        <f t="shared" si="38"/>
        <v>104.99794835680768</v>
      </c>
      <c r="H422" s="13">
        <f t="shared" si="38"/>
        <v>124.15132416803242</v>
      </c>
      <c r="I422" s="13">
        <f t="shared" si="38"/>
        <v>90.427156206834042</v>
      </c>
      <c r="J422" s="13">
        <f t="shared" si="38"/>
        <v>17.974909836325601</v>
      </c>
      <c r="K422" s="13">
        <f t="shared" si="38"/>
        <v>1.043921677376265</v>
      </c>
      <c r="L422" s="13">
        <f t="shared" si="37"/>
        <v>613.59526024537604</v>
      </c>
    </row>
    <row r="423" spans="1:12">
      <c r="A423" s="3"/>
      <c r="B423" s="3"/>
      <c r="C423" s="10">
        <v>2011.123288</v>
      </c>
      <c r="D423" s="10">
        <v>386.97300000000001</v>
      </c>
      <c r="E423" s="4">
        <f t="shared" si="35"/>
        <v>2167</v>
      </c>
      <c r="F423" s="5">
        <f t="shared" si="36"/>
        <v>8749</v>
      </c>
      <c r="G423" s="13">
        <f t="shared" ref="G423:K438" si="39">G422*(1-G$5)+G$4*$F422*$L$4/1000</f>
        <v>105.53192488262928</v>
      </c>
      <c r="H423" s="13">
        <f t="shared" si="39"/>
        <v>124.63128251060753</v>
      </c>
      <c r="I423" s="13">
        <f t="shared" si="39"/>
        <v>90.527790978084724</v>
      </c>
      <c r="J423" s="13">
        <f t="shared" si="39"/>
        <v>17.974937682156536</v>
      </c>
      <c r="K423" s="13">
        <f t="shared" si="39"/>
        <v>1.043921677376265</v>
      </c>
      <c r="L423" s="13">
        <f t="shared" si="37"/>
        <v>614.70985773085431</v>
      </c>
    </row>
    <row r="424" spans="1:12">
      <c r="A424" s="3"/>
      <c r="B424" s="3"/>
      <c r="C424" s="10">
        <v>2011.2</v>
      </c>
      <c r="D424" s="10">
        <v>387.01499999999999</v>
      </c>
      <c r="E424" s="4">
        <f t="shared" si="35"/>
        <v>2168</v>
      </c>
      <c r="F424" s="5">
        <f t="shared" si="36"/>
        <v>8749</v>
      </c>
      <c r="G424" s="13">
        <f t="shared" si="39"/>
        <v>106.06590140845088</v>
      </c>
      <c r="H424" s="13">
        <f t="shared" si="39"/>
        <v>125.10992047343174</v>
      </c>
      <c r="I424" s="13">
        <f t="shared" si="39"/>
        <v>90.627074967454817</v>
      </c>
      <c r="J424" s="13">
        <f t="shared" si="39"/>
        <v>17.974963937242691</v>
      </c>
      <c r="K424" s="13">
        <f t="shared" si="39"/>
        <v>1.043921677376265</v>
      </c>
      <c r="L424" s="13">
        <f t="shared" si="37"/>
        <v>615.82178246395642</v>
      </c>
    </row>
    <row r="425" spans="1:12">
      <c r="A425" s="3"/>
      <c r="B425" s="3"/>
      <c r="C425" s="10">
        <v>2011.284932</v>
      </c>
      <c r="D425" s="10">
        <v>387.01</v>
      </c>
      <c r="E425" s="4">
        <f t="shared" si="35"/>
        <v>2169</v>
      </c>
      <c r="F425" s="5">
        <f t="shared" si="36"/>
        <v>8749</v>
      </c>
      <c r="G425" s="13">
        <f t="shared" si="39"/>
        <v>106.59987793427248</v>
      </c>
      <c r="H425" s="13">
        <f t="shared" si="39"/>
        <v>125.5872416889092</v>
      </c>
      <c r="I425" s="13">
        <f t="shared" si="39"/>
        <v>90.725026305970658</v>
      </c>
      <c r="J425" s="13">
        <f t="shared" si="39"/>
        <v>17.974988692458318</v>
      </c>
      <c r="K425" s="13">
        <f t="shared" si="39"/>
        <v>1.043921677376265</v>
      </c>
      <c r="L425" s="13">
        <f t="shared" si="37"/>
        <v>616.93105629898696</v>
      </c>
    </row>
    <row r="426" spans="1:12">
      <c r="A426" s="3"/>
      <c r="B426" s="3"/>
      <c r="C426" s="10">
        <v>2011.367123</v>
      </c>
      <c r="D426" s="10">
        <v>387.279</v>
      </c>
      <c r="E426" s="4">
        <f t="shared" si="35"/>
        <v>2170</v>
      </c>
      <c r="F426" s="5">
        <f t="shared" si="36"/>
        <v>8749</v>
      </c>
      <c r="G426" s="13">
        <f t="shared" si="39"/>
        <v>107.13385446009408</v>
      </c>
      <c r="H426" s="13">
        <f t="shared" si="39"/>
        <v>126.06324977945124</v>
      </c>
      <c r="I426" s="13">
        <f t="shared" si="39"/>
        <v>90.821662881292795</v>
      </c>
      <c r="J426" s="13">
        <f t="shared" si="39"/>
        <v>17.975012033486301</v>
      </c>
      <c r="K426" s="13">
        <f t="shared" si="39"/>
        <v>1.043921677376265</v>
      </c>
      <c r="L426" s="13">
        <f t="shared" si="37"/>
        <v>618.0377008317007</v>
      </c>
    </row>
    <row r="427" spans="1:12">
      <c r="A427" s="3"/>
      <c r="B427" s="3"/>
      <c r="C427" s="10">
        <v>2011.452055</v>
      </c>
      <c r="D427" s="10">
        <v>387.709</v>
      </c>
      <c r="E427" s="4">
        <f t="shared" si="35"/>
        <v>2171</v>
      </c>
      <c r="F427" s="5">
        <f t="shared" si="36"/>
        <v>8749</v>
      </c>
      <c r="G427" s="13">
        <f t="shared" si="39"/>
        <v>107.66783098591569</v>
      </c>
      <c r="H427" s="13">
        <f t="shared" si="39"/>
        <v>126.53794835750382</v>
      </c>
      <c r="I427" s="13">
        <f t="shared" si="39"/>
        <v>90.917002340982563</v>
      </c>
      <c r="J427" s="13">
        <f t="shared" si="39"/>
        <v>17.975034041114739</v>
      </c>
      <c r="K427" s="13">
        <f t="shared" si="39"/>
        <v>1.043921677376265</v>
      </c>
      <c r="L427" s="13">
        <f t="shared" si="37"/>
        <v>619.14173740289311</v>
      </c>
    </row>
    <row r="428" spans="1:12">
      <c r="A428" s="3"/>
      <c r="B428" s="3"/>
      <c r="C428" s="10">
        <v>2011.5342470000001</v>
      </c>
      <c r="D428" s="10">
        <v>388.05500000000001</v>
      </c>
      <c r="E428" s="4">
        <f t="shared" si="35"/>
        <v>2172</v>
      </c>
      <c r="F428" s="5">
        <f t="shared" si="36"/>
        <v>8749</v>
      </c>
      <c r="G428" s="13">
        <f t="shared" si="39"/>
        <v>108.20180751173729</v>
      </c>
      <c r="H428" s="13">
        <f t="shared" si="39"/>
        <v>127.01134102557495</v>
      </c>
      <c r="I428" s="13">
        <f t="shared" si="39"/>
        <v>91.011062095724881</v>
      </c>
      <c r="J428" s="13">
        <f t="shared" si="39"/>
        <v>17.975054791516552</v>
      </c>
      <c r="K428" s="13">
        <f t="shared" si="39"/>
        <v>1.043921677376265</v>
      </c>
      <c r="L428" s="13">
        <f t="shared" si="37"/>
        <v>620.24318710192983</v>
      </c>
    </row>
    <row r="429" spans="1:12">
      <c r="A429" s="3"/>
      <c r="B429" s="3"/>
      <c r="C429" s="10">
        <v>2011.6191779999999</v>
      </c>
      <c r="D429" s="10">
        <v>388.49599999999998</v>
      </c>
      <c r="E429" s="4">
        <f t="shared" si="35"/>
        <v>2173</v>
      </c>
      <c r="F429" s="5">
        <f t="shared" si="36"/>
        <v>8749</v>
      </c>
      <c r="G429" s="13">
        <f t="shared" si="39"/>
        <v>108.73578403755889</v>
      </c>
      <c r="H429" s="13">
        <f t="shared" si="39"/>
        <v>127.48343137626203</v>
      </c>
      <c r="I429" s="13">
        <f t="shared" si="39"/>
        <v>91.103859322507731</v>
      </c>
      <c r="J429" s="13">
        <f t="shared" si="39"/>
        <v>17.975074356513144</v>
      </c>
      <c r="K429" s="13">
        <f t="shared" si="39"/>
        <v>1.043921677376265</v>
      </c>
      <c r="L429" s="13">
        <f t="shared" si="37"/>
        <v>621.34207077021802</v>
      </c>
    </row>
    <row r="430" spans="1:12">
      <c r="A430" s="3"/>
      <c r="B430" s="3"/>
      <c r="C430" s="10">
        <v>2011.7041099999999</v>
      </c>
      <c r="D430" s="10">
        <v>388.99200000000002</v>
      </c>
      <c r="E430" s="4">
        <f t="shared" si="35"/>
        <v>2174</v>
      </c>
      <c r="F430" s="5">
        <f t="shared" si="36"/>
        <v>8749</v>
      </c>
      <c r="G430" s="13">
        <f t="shared" si="39"/>
        <v>109.26976056338049</v>
      </c>
      <c r="H430" s="13">
        <f t="shared" si="39"/>
        <v>127.95422299227913</v>
      </c>
      <c r="I430" s="13">
        <f t="shared" si="39"/>
        <v>91.19541096775896</v>
      </c>
      <c r="J430" s="13">
        <f t="shared" si="39"/>
        <v>17.975092803822992</v>
      </c>
      <c r="K430" s="13">
        <f t="shared" si="39"/>
        <v>1.043921677376265</v>
      </c>
      <c r="L430" s="13">
        <f t="shared" si="37"/>
        <v>622.43840900461782</v>
      </c>
    </row>
    <row r="431" spans="1:12">
      <c r="A431" s="3"/>
      <c r="B431" s="3"/>
      <c r="C431" s="10">
        <v>2011.7863010000001</v>
      </c>
      <c r="D431" s="10">
        <v>389.11599999999999</v>
      </c>
      <c r="E431" s="4">
        <f t="shared" si="35"/>
        <v>2175</v>
      </c>
      <c r="F431" s="5">
        <f t="shared" si="36"/>
        <v>8749</v>
      </c>
      <c r="G431" s="13">
        <f t="shared" si="39"/>
        <v>109.80373708920209</v>
      </c>
      <c r="H431" s="13">
        <f t="shared" si="39"/>
        <v>128.42371944648417</v>
      </c>
      <c r="I431" s="13">
        <f t="shared" si="39"/>
        <v>91.285733750441054</v>
      </c>
      <c r="J431" s="13">
        <f t="shared" si="39"/>
        <v>17.975110197296022</v>
      </c>
      <c r="K431" s="13">
        <f t="shared" si="39"/>
        <v>1.043921677376265</v>
      </c>
      <c r="L431" s="13">
        <f t="shared" si="37"/>
        <v>623.53222216079962</v>
      </c>
    </row>
    <row r="432" spans="1:12">
      <c r="A432" s="3"/>
      <c r="B432" s="3"/>
      <c r="C432" s="10">
        <v>2011.8712330000001</v>
      </c>
      <c r="D432" s="10">
        <v>388.92899999999997</v>
      </c>
      <c r="E432" s="4">
        <f t="shared" si="35"/>
        <v>2176</v>
      </c>
      <c r="F432" s="5">
        <f t="shared" si="36"/>
        <v>8749</v>
      </c>
      <c r="G432" s="13">
        <f t="shared" si="39"/>
        <v>110.33771361502369</v>
      </c>
      <c r="H432" s="13">
        <f t="shared" si="39"/>
        <v>128.89192430190599</v>
      </c>
      <c r="I432" s="13">
        <f t="shared" si="39"/>
        <v>91.374844165104264</v>
      </c>
      <c r="J432" s="13">
        <f t="shared" si="39"/>
        <v>17.975126597134622</v>
      </c>
      <c r="K432" s="13">
        <f t="shared" si="39"/>
        <v>1.043921677376265</v>
      </c>
      <c r="L432" s="13">
        <f t="shared" si="37"/>
        <v>624.62353035654485</v>
      </c>
    </row>
    <row r="433" spans="1:12">
      <c r="A433" s="3"/>
      <c r="B433" s="3"/>
      <c r="C433" s="10">
        <v>2011.9534249999999</v>
      </c>
      <c r="D433" s="10">
        <v>388.79700000000003</v>
      </c>
      <c r="E433" s="4">
        <f t="shared" si="35"/>
        <v>2177</v>
      </c>
      <c r="F433" s="5">
        <f t="shared" si="36"/>
        <v>8749</v>
      </c>
      <c r="G433" s="13">
        <f t="shared" si="39"/>
        <v>110.87169014084529</v>
      </c>
      <c r="H433" s="13">
        <f t="shared" si="39"/>
        <v>129.35884111177148</v>
      </c>
      <c r="I433" s="13">
        <f t="shared" si="39"/>
        <v>91.462758484898828</v>
      </c>
      <c r="J433" s="13">
        <f t="shared" si="39"/>
        <v>17.975142060102002</v>
      </c>
      <c r="K433" s="13">
        <f t="shared" si="39"/>
        <v>1.043921677376265</v>
      </c>
      <c r="L433" s="13">
        <f t="shared" si="37"/>
        <v>625.71235347499385</v>
      </c>
    </row>
    <row r="434" spans="1:12">
      <c r="A434" s="3"/>
      <c r="B434" s="3"/>
      <c r="C434" s="10">
        <v>2012.0382509999999</v>
      </c>
      <c r="D434" s="10">
        <v>388.66699999999997</v>
      </c>
      <c r="E434" s="4">
        <f t="shared" si="35"/>
        <v>2178</v>
      </c>
      <c r="F434" s="5">
        <f t="shared" si="36"/>
        <v>8749</v>
      </c>
      <c r="G434" s="13">
        <f t="shared" si="39"/>
        <v>111.40566666666689</v>
      </c>
      <c r="H434" s="13">
        <f t="shared" si="39"/>
        <v>129.82447341953247</v>
      </c>
      <c r="I434" s="13">
        <f t="shared" si="39"/>
        <v>91.549492764546756</v>
      </c>
      <c r="J434" s="13">
        <f t="shared" si="39"/>
        <v>17.975156639718669</v>
      </c>
      <c r="K434" s="13">
        <f t="shared" si="39"/>
        <v>1.043921677376265</v>
      </c>
      <c r="L434" s="13">
        <f t="shared" si="37"/>
        <v>626.79871116784102</v>
      </c>
    </row>
    <row r="435" spans="1:12">
      <c r="A435" s="3"/>
      <c r="B435" s="3"/>
      <c r="C435" s="10">
        <v>2012.1229510000001</v>
      </c>
      <c r="D435" s="10">
        <v>388.64600000000002</v>
      </c>
      <c r="E435" s="4">
        <f t="shared" si="35"/>
        <v>2179</v>
      </c>
      <c r="F435" s="5">
        <f t="shared" si="36"/>
        <v>8749</v>
      </c>
      <c r="G435" s="13">
        <f t="shared" si="39"/>
        <v>111.93964319248849</v>
      </c>
      <c r="H435" s="13">
        <f t="shared" si="39"/>
        <v>130.28882475889267</v>
      </c>
      <c r="I435" s="13">
        <f t="shared" si="39"/>
        <v>91.635062843273673</v>
      </c>
      <c r="J435" s="13">
        <f t="shared" si="39"/>
        <v>17.975170386447672</v>
      </c>
      <c r="K435" s="13">
        <f t="shared" si="39"/>
        <v>1.043921677376265</v>
      </c>
      <c r="L435" s="13">
        <f t="shared" si="37"/>
        <v>627.88262285847873</v>
      </c>
    </row>
    <row r="436" spans="1:12">
      <c r="A436" s="3"/>
      <c r="B436" s="3"/>
      <c r="C436" s="10">
        <v>2012.202186</v>
      </c>
      <c r="D436" s="10">
        <v>388.67200000000003</v>
      </c>
      <c r="E436" s="4">
        <f t="shared" si="35"/>
        <v>2180</v>
      </c>
      <c r="F436" s="5">
        <f t="shared" si="36"/>
        <v>8749</v>
      </c>
      <c r="G436" s="13">
        <f t="shared" si="39"/>
        <v>112.47361971831009</v>
      </c>
      <c r="H436" s="13">
        <f t="shared" si="39"/>
        <v>130.75189865383444</v>
      </c>
      <c r="I436" s="13">
        <f t="shared" si="39"/>
        <v>91.719484347701382</v>
      </c>
      <c r="J436" s="13">
        <f t="shared" si="39"/>
        <v>17.975183347869265</v>
      </c>
      <c r="K436" s="13">
        <f t="shared" si="39"/>
        <v>1.043921677376265</v>
      </c>
      <c r="L436" s="13">
        <f t="shared" si="37"/>
        <v>628.9641077450915</v>
      </c>
    </row>
    <row r="437" spans="1:12">
      <c r="A437" s="3"/>
      <c r="B437" s="3"/>
      <c r="C437" s="10">
        <v>2012.286885</v>
      </c>
      <c r="D437" s="10">
        <v>388.83199999999999</v>
      </c>
      <c r="E437" s="4">
        <f t="shared" si="35"/>
        <v>2181</v>
      </c>
      <c r="F437" s="5">
        <f t="shared" si="36"/>
        <v>8749</v>
      </c>
      <c r="G437" s="13">
        <f t="shared" si="39"/>
        <v>113.00759624413169</v>
      </c>
      <c r="H437" s="13">
        <f t="shared" si="39"/>
        <v>131.21369861864557</v>
      </c>
      <c r="I437" s="13">
        <f t="shared" si="39"/>
        <v>91.802772694701531</v>
      </c>
      <c r="J437" s="13">
        <f t="shared" si="39"/>
        <v>17.975195568845589</v>
      </c>
      <c r="K437" s="13">
        <f t="shared" si="39"/>
        <v>1.043921677376265</v>
      </c>
      <c r="L437" s="13">
        <f t="shared" si="37"/>
        <v>630.04318480370068</v>
      </c>
    </row>
    <row r="438" spans="1:12">
      <c r="A438" s="3"/>
      <c r="B438" s="3"/>
      <c r="C438" s="10">
        <v>2012.3688520000001</v>
      </c>
      <c r="D438" s="10">
        <v>389.13200000000001</v>
      </c>
      <c r="E438" s="4">
        <f t="shared" si="35"/>
        <v>2182</v>
      </c>
      <c r="F438" s="5">
        <f t="shared" si="36"/>
        <v>8749</v>
      </c>
      <c r="G438" s="13">
        <f t="shared" si="39"/>
        <v>113.54157276995329</v>
      </c>
      <c r="H438" s="13">
        <f t="shared" si="39"/>
        <v>131.67422815794592</v>
      </c>
      <c r="I438" s="13">
        <f t="shared" si="39"/>
        <v>91.884943094211025</v>
      </c>
      <c r="J438" s="13">
        <f t="shared" si="39"/>
        <v>17.975207091675959</v>
      </c>
      <c r="K438" s="13">
        <f t="shared" si="39"/>
        <v>1.043921677376265</v>
      </c>
      <c r="L438" s="13">
        <f t="shared" si="37"/>
        <v>631.11987279116238</v>
      </c>
    </row>
    <row r="439" spans="1:12">
      <c r="A439" s="3"/>
      <c r="B439" s="3"/>
      <c r="C439" s="10">
        <v>2012.4535519999999</v>
      </c>
      <c r="D439" s="10">
        <v>389.55700000000002</v>
      </c>
      <c r="E439" s="4">
        <f t="shared" si="35"/>
        <v>2183</v>
      </c>
      <c r="F439" s="5">
        <f t="shared" si="36"/>
        <v>8749</v>
      </c>
      <c r="G439" s="13">
        <f t="shared" ref="G439:K454" si="40">G438*(1-G$5)+G$4*$F438*$L$4/1000</f>
        <v>114.07554929577489</v>
      </c>
      <c r="H439" s="13">
        <f t="shared" si="40"/>
        <v>132.13349076671409</v>
      </c>
      <c r="I439" s="13">
        <f t="shared" si="40"/>
        <v>91.966010552009621</v>
      </c>
      <c r="J439" s="13">
        <f t="shared" si="40"/>
        <v>17.975217956243256</v>
      </c>
      <c r="K439" s="13">
        <f t="shared" si="40"/>
        <v>1.043921677376265</v>
      </c>
      <c r="L439" s="13">
        <f t="shared" si="37"/>
        <v>632.19419024811816</v>
      </c>
    </row>
    <row r="440" spans="1:12">
      <c r="A440" s="3"/>
      <c r="B440" s="3"/>
      <c r="C440" s="10">
        <v>2012.535519</v>
      </c>
      <c r="D440" s="10">
        <v>390.20600000000002</v>
      </c>
      <c r="E440" s="4">
        <f t="shared" si="35"/>
        <v>2184</v>
      </c>
      <c r="F440" s="5">
        <f t="shared" si="36"/>
        <v>8749</v>
      </c>
      <c r="G440" s="13">
        <f t="shared" si="40"/>
        <v>114.60952582159649</v>
      </c>
      <c r="H440" s="13">
        <f t="shared" si="40"/>
        <v>132.59148993031383</v>
      </c>
      <c r="I440" s="13">
        <f t="shared" si="40"/>
        <v>92.045989872460268</v>
      </c>
      <c r="J440" s="13">
        <f t="shared" si="40"/>
        <v>17.975228200151978</v>
      </c>
      <c r="K440" s="13">
        <f t="shared" si="40"/>
        <v>1.043921677376265</v>
      </c>
      <c r="L440" s="13">
        <f t="shared" si="37"/>
        <v>633.26615550189877</v>
      </c>
    </row>
    <row r="441" spans="1:12">
      <c r="A441" s="3"/>
      <c r="B441" s="3"/>
      <c r="C441" s="10">
        <v>2012.6202189999999</v>
      </c>
      <c r="D441" s="10">
        <v>390.88200000000001</v>
      </c>
      <c r="E441" s="4">
        <f t="shared" si="35"/>
        <v>2185</v>
      </c>
      <c r="F441" s="5">
        <f t="shared" si="36"/>
        <v>8749</v>
      </c>
      <c r="G441" s="13">
        <f t="shared" si="40"/>
        <v>115.14350234741809</v>
      </c>
      <c r="H441" s="13">
        <f t="shared" si="40"/>
        <v>133.04822912452059</v>
      </c>
      <c r="I441" s="13">
        <f t="shared" si="40"/>
        <v>92.124895661212619</v>
      </c>
      <c r="J441" s="13">
        <f t="shared" si="40"/>
        <v>17.975237858858399</v>
      </c>
      <c r="K441" s="13">
        <f t="shared" si="40"/>
        <v>1.043921677376265</v>
      </c>
      <c r="L441" s="13">
        <f t="shared" si="37"/>
        <v>634.33578666938593</v>
      </c>
    </row>
    <row r="442" spans="1:12">
      <c r="A442" s="3"/>
      <c r="B442" s="3"/>
      <c r="C442" s="10">
        <v>2012.7049179999999</v>
      </c>
      <c r="D442" s="10">
        <v>391.31200000000001</v>
      </c>
      <c r="E442" s="4">
        <f t="shared" si="35"/>
        <v>2186</v>
      </c>
      <c r="F442" s="5">
        <f t="shared" si="36"/>
        <v>8749</v>
      </c>
      <c r="G442" s="13">
        <f t="shared" si="40"/>
        <v>115.67747887323969</v>
      </c>
      <c r="H442" s="13">
        <f t="shared" si="40"/>
        <v>133.50371181554783</v>
      </c>
      <c r="I442" s="13">
        <f t="shared" si="40"/>
        <v>92.202742327870325</v>
      </c>
      <c r="J442" s="13">
        <f t="shared" si="40"/>
        <v>17.975246965793289</v>
      </c>
      <c r="K442" s="13">
        <f t="shared" si="40"/>
        <v>1.043921677376265</v>
      </c>
      <c r="L442" s="13">
        <f t="shared" si="37"/>
        <v>635.40310165982737</v>
      </c>
    </row>
    <row r="443" spans="1:12">
      <c r="A443" s="3"/>
      <c r="B443" s="3"/>
      <c r="C443" s="10">
        <v>2012.786885</v>
      </c>
      <c r="D443" s="10">
        <v>391.32299999999998</v>
      </c>
      <c r="E443" s="4">
        <f t="shared" si="35"/>
        <v>2187</v>
      </c>
      <c r="F443" s="5">
        <f t="shared" si="36"/>
        <v>8749</v>
      </c>
      <c r="G443" s="13">
        <f t="shared" si="40"/>
        <v>116.21145539906129</v>
      </c>
      <c r="H443" s="13">
        <f t="shared" si="40"/>
        <v>133.95794146007339</v>
      </c>
      <c r="I443" s="13">
        <f t="shared" si="40"/>
        <v>92.279544088622458</v>
      </c>
      <c r="J443" s="13">
        <f t="shared" si="40"/>
        <v>17.97525555247762</v>
      </c>
      <c r="K443" s="13">
        <f t="shared" si="40"/>
        <v>1.043921677376265</v>
      </c>
      <c r="L443" s="13">
        <f t="shared" si="37"/>
        <v>636.46811817761102</v>
      </c>
    </row>
    <row r="444" spans="1:12">
      <c r="A444" s="3"/>
      <c r="B444" s="3"/>
      <c r="C444" s="10">
        <v>2012.8715850000001</v>
      </c>
      <c r="D444" s="10">
        <v>391.15600000000001</v>
      </c>
      <c r="E444" s="4">
        <f t="shared" si="35"/>
        <v>2188</v>
      </c>
      <c r="F444" s="5">
        <f t="shared" si="36"/>
        <v>8749</v>
      </c>
      <c r="G444" s="13">
        <f t="shared" si="40"/>
        <v>116.74543192488289</v>
      </c>
      <c r="H444" s="13">
        <f t="shared" si="40"/>
        <v>134.41092150526563</v>
      </c>
      <c r="I444" s="13">
        <f t="shared" si="40"/>
        <v>92.355314968839636</v>
      </c>
      <c r="J444" s="13">
        <f t="shared" si="40"/>
        <v>17.975263648631671</v>
      </c>
      <c r="K444" s="13">
        <f t="shared" si="40"/>
        <v>1.043921677376265</v>
      </c>
      <c r="L444" s="13">
        <f t="shared" si="37"/>
        <v>637.53085372499606</v>
      </c>
    </row>
    <row r="445" spans="1:12">
      <c r="E445" s="4">
        <f t="shared" si="35"/>
        <v>2189</v>
      </c>
      <c r="F445" s="5">
        <f t="shared" si="36"/>
        <v>8749</v>
      </c>
      <c r="G445" s="13">
        <f t="shared" si="40"/>
        <v>117.27940845070449</v>
      </c>
      <c r="H445" s="13">
        <f t="shared" si="40"/>
        <v>134.86265538880969</v>
      </c>
      <c r="I445" s="13">
        <f t="shared" si="40"/>
        <v>92.430068805635315</v>
      </c>
      <c r="J445" s="13">
        <f t="shared" si="40"/>
        <v>17.975271282277895</v>
      </c>
      <c r="K445" s="13">
        <f t="shared" si="40"/>
        <v>1.043921677376265</v>
      </c>
      <c r="L445" s="13">
        <f t="shared" si="37"/>
        <v>638.59132560480361</v>
      </c>
    </row>
    <row r="446" spans="1:12">
      <c r="E446" s="4">
        <f t="shared" si="35"/>
        <v>2190</v>
      </c>
      <c r="F446" s="5">
        <f t="shared" si="36"/>
        <v>8749</v>
      </c>
      <c r="G446" s="13">
        <f t="shared" si="40"/>
        <v>117.81338497652609</v>
      </c>
      <c r="H446" s="13">
        <f t="shared" si="40"/>
        <v>135.31314653893352</v>
      </c>
      <c r="I446" s="13">
        <f t="shared" si="40"/>
        <v>92.503819250392709</v>
      </c>
      <c r="J446" s="13">
        <f t="shared" si="40"/>
        <v>17.975278479837907</v>
      </c>
      <c r="K446" s="13">
        <f t="shared" si="40"/>
        <v>1.043921677376265</v>
      </c>
      <c r="L446" s="13">
        <f t="shared" si="37"/>
        <v>639.6495509230665</v>
      </c>
    </row>
    <row r="447" spans="1:12">
      <c r="E447" s="4">
        <f t="shared" si="35"/>
        <v>2191</v>
      </c>
      <c r="F447" s="5">
        <f t="shared" si="36"/>
        <v>8749</v>
      </c>
      <c r="G447" s="13">
        <f t="shared" si="40"/>
        <v>118.3473615023477</v>
      </c>
      <c r="H447" s="13">
        <f t="shared" si="40"/>
        <v>135.76239837443393</v>
      </c>
      <c r="I447" s="13">
        <f t="shared" si="40"/>
        <v>92.576579771257727</v>
      </c>
      <c r="J447" s="13">
        <f t="shared" si="40"/>
        <v>17.975285266223946</v>
      </c>
      <c r="K447" s="13">
        <f t="shared" si="40"/>
        <v>1.043921677376265</v>
      </c>
      <c r="L447" s="13">
        <f t="shared" si="37"/>
        <v>640.70554659163952</v>
      </c>
    </row>
    <row r="448" spans="1:12">
      <c r="E448" s="4">
        <f t="shared" si="35"/>
        <v>2192</v>
      </c>
      <c r="F448" s="5">
        <f t="shared" si="36"/>
        <v>8749</v>
      </c>
      <c r="G448" s="13">
        <f t="shared" si="40"/>
        <v>118.8813380281693</v>
      </c>
      <c r="H448" s="13">
        <f t="shared" si="40"/>
        <v>136.21041430470248</v>
      </c>
      <c r="I448" s="13">
        <f t="shared" si="40"/>
        <v>92.648363655598544</v>
      </c>
      <c r="J448" s="13">
        <f t="shared" si="40"/>
        <v>17.975291664925084</v>
      </c>
      <c r="K448" s="13">
        <f t="shared" si="40"/>
        <v>1.043921677376265</v>
      </c>
      <c r="L448" s="13">
        <f t="shared" si="37"/>
        <v>641.75932933077161</v>
      </c>
    </row>
    <row r="449" spans="5:12">
      <c r="E449" s="4">
        <f t="shared" si="35"/>
        <v>2193</v>
      </c>
      <c r="F449" s="5">
        <f t="shared" si="36"/>
        <v>8749</v>
      </c>
      <c r="G449" s="13">
        <f t="shared" si="40"/>
        <v>119.4153145539909</v>
      </c>
      <c r="H449" s="13">
        <f t="shared" si="40"/>
        <v>136.65719772975143</v>
      </c>
      <c r="I449" s="13">
        <f t="shared" si="40"/>
        <v>92.719184012432109</v>
      </c>
      <c r="J449" s="13">
        <f t="shared" si="40"/>
        <v>17.975297698088543</v>
      </c>
      <c r="K449" s="13">
        <f t="shared" si="40"/>
        <v>1.043921677376265</v>
      </c>
      <c r="L449" s="13">
        <f t="shared" si="37"/>
        <v>642.81091567163912</v>
      </c>
    </row>
    <row r="450" spans="5:12">
      <c r="E450" s="4">
        <f t="shared" si="35"/>
        <v>2194</v>
      </c>
      <c r="F450" s="5">
        <f t="shared" si="36"/>
        <v>8749</v>
      </c>
      <c r="G450" s="13">
        <f t="shared" si="40"/>
        <v>119.9492910798125</v>
      </c>
      <c r="H450" s="13">
        <f t="shared" si="40"/>
        <v>137.10275204023949</v>
      </c>
      <c r="I450" s="13">
        <f t="shared" si="40"/>
        <v>92.789053774818058</v>
      </c>
      <c r="J450" s="13">
        <f t="shared" si="40"/>
        <v>17.975303386596341</v>
      </c>
      <c r="K450" s="13">
        <f t="shared" si="40"/>
        <v>1.043921677376265</v>
      </c>
      <c r="L450" s="13">
        <f t="shared" si="37"/>
        <v>643.86032195884263</v>
      </c>
    </row>
    <row r="451" spans="5:12">
      <c r="E451" s="4">
        <f t="shared" si="35"/>
        <v>2195</v>
      </c>
      <c r="F451" s="5">
        <f t="shared" si="36"/>
        <v>8749</v>
      </c>
      <c r="G451" s="13">
        <f t="shared" si="40"/>
        <v>120.4832676056341</v>
      </c>
      <c r="H451" s="13">
        <f t="shared" si="40"/>
        <v>137.54708061749758</v>
      </c>
      <c r="I451" s="13">
        <f t="shared" si="40"/>
        <v>92.857985702220532</v>
      </c>
      <c r="J451" s="13">
        <f t="shared" si="40"/>
        <v>17.975308750137572</v>
      </c>
      <c r="K451" s="13">
        <f t="shared" si="40"/>
        <v>1.043921677376265</v>
      </c>
      <c r="L451" s="13">
        <f t="shared" si="37"/>
        <v>644.90756435286607</v>
      </c>
    </row>
    <row r="452" spans="5:12">
      <c r="E452" s="4">
        <f t="shared" si="35"/>
        <v>2196</v>
      </c>
      <c r="F452" s="5">
        <f t="shared" si="36"/>
        <v>8749</v>
      </c>
      <c r="G452" s="13">
        <f t="shared" si="40"/>
        <v>121.0172441314557</v>
      </c>
      <c r="H452" s="13">
        <f t="shared" si="40"/>
        <v>137.99018683355445</v>
      </c>
      <c r="I452" s="13">
        <f t="shared" si="40"/>
        <v>92.925992382838288</v>
      </c>
      <c r="J452" s="13">
        <f t="shared" si="40"/>
        <v>17.975313807276557</v>
      </c>
      <c r="K452" s="13">
        <f t="shared" si="40"/>
        <v>1.043921677376265</v>
      </c>
      <c r="L452" s="13">
        <f t="shared" si="37"/>
        <v>645.95265883250124</v>
      </c>
    </row>
    <row r="453" spans="5:12">
      <c r="E453" s="4">
        <f t="shared" si="35"/>
        <v>2197</v>
      </c>
      <c r="F453" s="5">
        <f t="shared" si="36"/>
        <v>8749</v>
      </c>
      <c r="G453" s="13">
        <f t="shared" si="40"/>
        <v>121.5512206572773</v>
      </c>
      <c r="H453" s="13">
        <f t="shared" si="40"/>
        <v>138.43207405116232</v>
      </c>
      <c r="I453" s="13">
        <f t="shared" si="40"/>
        <v>92.993086235903547</v>
      </c>
      <c r="J453" s="13">
        <f t="shared" si="40"/>
        <v>17.97531857551709</v>
      </c>
      <c r="K453" s="13">
        <f t="shared" si="40"/>
        <v>1.043921677376265</v>
      </c>
      <c r="L453" s="13">
        <f t="shared" si="37"/>
        <v>646.99562119723646</v>
      </c>
    </row>
    <row r="454" spans="5:12">
      <c r="E454" s="4">
        <f t="shared" si="35"/>
        <v>2198</v>
      </c>
      <c r="F454" s="5">
        <f t="shared" si="36"/>
        <v>8749</v>
      </c>
      <c r="G454" s="13">
        <f t="shared" si="40"/>
        <v>122.0851971830989</v>
      </c>
      <c r="H454" s="13">
        <f t="shared" si="40"/>
        <v>138.87274562382237</v>
      </c>
      <c r="I454" s="13">
        <f t="shared" si="40"/>
        <v>93.059279513949917</v>
      </c>
      <c r="J454" s="13">
        <f t="shared" si="40"/>
        <v>17.975323071363029</v>
      </c>
      <c r="K454" s="13">
        <f t="shared" si="40"/>
        <v>1.043921677376265</v>
      </c>
      <c r="L454" s="13">
        <f t="shared" si="37"/>
        <v>648.03646706961047</v>
      </c>
    </row>
    <row r="455" spans="5:12">
      <c r="E455" s="4">
        <f t="shared" si="35"/>
        <v>2199</v>
      </c>
      <c r="F455" s="5">
        <f t="shared" si="36"/>
        <v>8749</v>
      </c>
      <c r="G455" s="13">
        <f t="shared" ref="G455:K470" si="41">G454*(1-G$5)+G$4*$F454*$L$4/1000</f>
        <v>122.6191737089205</v>
      </c>
      <c r="H455" s="13">
        <f t="shared" si="41"/>
        <v>139.3122048958102</v>
      </c>
      <c r="I455" s="13">
        <f t="shared" si="41"/>
        <v>93.124584305049964</v>
      </c>
      <c r="J455" s="13">
        <f t="shared" si="41"/>
        <v>17.975327310375427</v>
      </c>
      <c r="K455" s="13">
        <f t="shared" si="41"/>
        <v>1.043921677376265</v>
      </c>
      <c r="L455" s="13">
        <f t="shared" si="37"/>
        <v>649.07521189753231</v>
      </c>
    </row>
    <row r="456" spans="5:12">
      <c r="E456" s="4">
        <f t="shared" si="35"/>
        <v>2200</v>
      </c>
      <c r="F456" s="5">
        <f t="shared" si="36"/>
        <v>8749</v>
      </c>
      <c r="G456" s="13">
        <f t="shared" si="41"/>
        <v>123.1531502347421</v>
      </c>
      <c r="H456" s="13">
        <f t="shared" si="41"/>
        <v>139.75045520220118</v>
      </c>
      <c r="I456" s="13">
        <f t="shared" si="41"/>
        <v>93.189012535022698</v>
      </c>
      <c r="J456" s="13">
        <f t="shared" si="41"/>
        <v>17.975331307226373</v>
      </c>
      <c r="K456" s="13">
        <f t="shared" si="41"/>
        <v>1.043921677376265</v>
      </c>
      <c r="L456" s="13">
        <f t="shared" si="37"/>
        <v>650.11187095656862</v>
      </c>
    </row>
    <row r="457" spans="5:12">
      <c r="E457" s="4">
        <f t="shared" si="35"/>
        <v>2201</v>
      </c>
      <c r="F457" s="5">
        <f t="shared" si="36"/>
        <v>8749</v>
      </c>
      <c r="G457" s="13">
        <f t="shared" si="41"/>
        <v>123.6871267605637</v>
      </c>
      <c r="H457" s="13">
        <f t="shared" si="41"/>
        <v>140.18749986889586</v>
      </c>
      <c r="I457" s="13">
        <f t="shared" si="41"/>
        <v>93.252575969611442</v>
      </c>
      <c r="J457" s="13">
        <f t="shared" si="41"/>
        <v>17.97533507574979</v>
      </c>
      <c r="K457" s="13">
        <f t="shared" si="41"/>
        <v>1.043921677376265</v>
      </c>
      <c r="L457" s="13">
        <f t="shared" si="37"/>
        <v>651.1464593521971</v>
      </c>
    </row>
    <row r="458" spans="5:12">
      <c r="E458" s="4">
        <f t="shared" ref="E458:E521" si="42">1+E457</f>
        <v>2202</v>
      </c>
      <c r="F458" s="5">
        <f t="shared" ref="F458:F521" si="43">F457</f>
        <v>8749</v>
      </c>
      <c r="G458" s="13">
        <f t="shared" si="41"/>
        <v>124.2211032863853</v>
      </c>
      <c r="H458" s="13">
        <f t="shared" si="41"/>
        <v>140.62334221264504</v>
      </c>
      <c r="I458" s="13">
        <f t="shared" si="41"/>
        <v>93.315286216632472</v>
      </c>
      <c r="J458" s="13">
        <f t="shared" si="41"/>
        <v>17.975338628989309</v>
      </c>
      <c r="K458" s="13">
        <f t="shared" si="41"/>
        <v>1.043921677376265</v>
      </c>
      <c r="L458" s="13">
        <f t="shared" ref="L458:L521" si="44">SUM(G458:K458,L$5)</f>
        <v>652.17899202202841</v>
      </c>
    </row>
    <row r="459" spans="5:12">
      <c r="E459" s="4">
        <f t="shared" si="42"/>
        <v>2203</v>
      </c>
      <c r="F459" s="5">
        <f t="shared" si="43"/>
        <v>8749</v>
      </c>
      <c r="G459" s="13">
        <f t="shared" si="41"/>
        <v>124.7550798122069</v>
      </c>
      <c r="H459" s="13">
        <f t="shared" si="41"/>
        <v>141.05798554107514</v>
      </c>
      <c r="I459" s="13">
        <f t="shared" si="41"/>
        <v>93.377154728094794</v>
      </c>
      <c r="J459" s="13">
        <f t="shared" si="41"/>
        <v>17.975341979243428</v>
      </c>
      <c r="K459" s="13">
        <f t="shared" si="41"/>
        <v>1.043921677376265</v>
      </c>
      <c r="L459" s="13">
        <f t="shared" si="44"/>
        <v>653.20948373799649</v>
      </c>
    </row>
    <row r="460" spans="5:12">
      <c r="E460" s="4">
        <f t="shared" si="42"/>
        <v>2204</v>
      </c>
      <c r="F460" s="5">
        <f t="shared" si="43"/>
        <v>8749</v>
      </c>
      <c r="G460" s="13">
        <f t="shared" si="41"/>
        <v>125.2890563380285</v>
      </c>
      <c r="H460" s="13">
        <f t="shared" si="41"/>
        <v>141.49143315271311</v>
      </c>
      <c r="I460" s="13">
        <f t="shared" si="41"/>
        <v>93.43819280229151</v>
      </c>
      <c r="J460" s="13">
        <f t="shared" si="41"/>
        <v>17.975345138108061</v>
      </c>
      <c r="K460" s="13">
        <f t="shared" si="41"/>
        <v>1.043921677376265</v>
      </c>
      <c r="L460" s="13">
        <f t="shared" si="44"/>
        <v>654.23794910851745</v>
      </c>
    </row>
    <row r="461" spans="5:12">
      <c r="E461" s="4">
        <f t="shared" si="42"/>
        <v>2205</v>
      </c>
      <c r="F461" s="5">
        <f t="shared" si="43"/>
        <v>8749</v>
      </c>
      <c r="G461" s="13">
        <f t="shared" si="41"/>
        <v>125.8230328638501</v>
      </c>
      <c r="H461" s="13">
        <f t="shared" si="41"/>
        <v>141.92368833701164</v>
      </c>
      <c r="I461" s="13">
        <f t="shared" si="41"/>
        <v>93.498411585863053</v>
      </c>
      <c r="J461" s="13">
        <f t="shared" si="41"/>
        <v>17.975348116516688</v>
      </c>
      <c r="K461" s="13">
        <f t="shared" si="41"/>
        <v>1.043921677376265</v>
      </c>
      <c r="L461" s="13">
        <f t="shared" si="44"/>
        <v>655.2644025806178</v>
      </c>
    </row>
    <row r="462" spans="5:12">
      <c r="E462" s="4">
        <f t="shared" si="42"/>
        <v>2206</v>
      </c>
      <c r="F462" s="5">
        <f t="shared" si="43"/>
        <v>8749</v>
      </c>
      <c r="G462" s="13">
        <f t="shared" si="41"/>
        <v>126.3570093896717</v>
      </c>
      <c r="H462" s="13">
        <f t="shared" si="41"/>
        <v>142.35475437437395</v>
      </c>
      <c r="I462" s="13">
        <f t="shared" si="41"/>
        <v>93.557822075832803</v>
      </c>
      <c r="J462" s="13">
        <f t="shared" si="41"/>
        <v>17.975350924778194</v>
      </c>
      <c r="K462" s="13">
        <f t="shared" si="41"/>
        <v>1.043921677376265</v>
      </c>
      <c r="L462" s="13">
        <f t="shared" si="44"/>
        <v>656.28885844203296</v>
      </c>
    </row>
    <row r="463" spans="5:12">
      <c r="E463" s="4">
        <f t="shared" si="42"/>
        <v>2207</v>
      </c>
      <c r="F463" s="5">
        <f t="shared" si="43"/>
        <v>8749</v>
      </c>
      <c r="G463" s="13">
        <f t="shared" si="41"/>
        <v>126.8909859154933</v>
      </c>
      <c r="H463" s="13">
        <f t="shared" si="41"/>
        <v>142.78463453617886</v>
      </c>
      <c r="I463" s="13">
        <f t="shared" si="41"/>
        <v>93.616435121615311</v>
      </c>
      <c r="J463" s="13">
        <f t="shared" si="41"/>
        <v>17.975353572612548</v>
      </c>
      <c r="K463" s="13">
        <f t="shared" si="41"/>
        <v>1.043921677376265</v>
      </c>
      <c r="L463" s="13">
        <f t="shared" si="44"/>
        <v>657.31133082327631</v>
      </c>
    </row>
    <row r="464" spans="5:12">
      <c r="E464" s="4">
        <f t="shared" si="42"/>
        <v>2208</v>
      </c>
      <c r="F464" s="5">
        <f t="shared" si="43"/>
        <v>8749</v>
      </c>
      <c r="G464" s="13">
        <f t="shared" si="41"/>
        <v>127.4249624413149</v>
      </c>
      <c r="H464" s="13">
        <f t="shared" si="41"/>
        <v>143.21333208480544</v>
      </c>
      <c r="I464" s="13">
        <f t="shared" si="41"/>
        <v>93.674261426997589</v>
      </c>
      <c r="J464" s="13">
        <f t="shared" si="41"/>
        <v>17.97535606918445</v>
      </c>
      <c r="K464" s="13">
        <f t="shared" si="41"/>
        <v>1.043921677376265</v>
      </c>
      <c r="L464" s="13">
        <f t="shared" si="44"/>
        <v>658.33183369967867</v>
      </c>
    </row>
    <row r="465" spans="5:12">
      <c r="E465" s="4">
        <f t="shared" si="42"/>
        <v>2209</v>
      </c>
      <c r="F465" s="5">
        <f t="shared" si="43"/>
        <v>8749</v>
      </c>
      <c r="G465" s="13">
        <f t="shared" si="41"/>
        <v>127.9589389671365</v>
      </c>
      <c r="H465" s="13">
        <f t="shared" si="41"/>
        <v>143.64085027365795</v>
      </c>
      <c r="I465" s="13">
        <f t="shared" si="41"/>
        <v>93.731311552093857</v>
      </c>
      <c r="J465" s="13">
        <f t="shared" si="41"/>
        <v>17.975358423135049</v>
      </c>
      <c r="K465" s="13">
        <f t="shared" si="41"/>
        <v>1.043921677376265</v>
      </c>
      <c r="L465" s="13">
        <f t="shared" si="44"/>
        <v>659.35038089339969</v>
      </c>
    </row>
    <row r="466" spans="5:12">
      <c r="E466" s="4">
        <f t="shared" si="42"/>
        <v>2210</v>
      </c>
      <c r="F466" s="5">
        <f t="shared" si="43"/>
        <v>8749</v>
      </c>
      <c r="G466" s="13">
        <f t="shared" si="41"/>
        <v>128.4929154929581</v>
      </c>
      <c r="H466" s="13">
        <f t="shared" si="41"/>
        <v>144.06719234719034</v>
      </c>
      <c r="I466" s="13">
        <f t="shared" si="41"/>
        <v>93.787595915273954</v>
      </c>
      <c r="J466" s="13">
        <f t="shared" si="41"/>
        <v>17.97536064261185</v>
      </c>
      <c r="K466" s="13">
        <f t="shared" si="41"/>
        <v>1.043921677376265</v>
      </c>
      <c r="L466" s="13">
        <f t="shared" si="44"/>
        <v>660.36698607541052</v>
      </c>
    </row>
    <row r="467" spans="5:12">
      <c r="E467" s="4">
        <f t="shared" si="42"/>
        <v>2211</v>
      </c>
      <c r="F467" s="5">
        <f t="shared" si="43"/>
        <v>8749</v>
      </c>
      <c r="G467" s="13">
        <f t="shared" si="41"/>
        <v>129.02689201877971</v>
      </c>
      <c r="H467" s="13">
        <f t="shared" si="41"/>
        <v>144.49236154093106</v>
      </c>
      <c r="I467" s="13">
        <f t="shared" si="41"/>
        <v>93.843124795065961</v>
      </c>
      <c r="J467" s="13">
        <f t="shared" si="41"/>
        <v>17.975362735296919</v>
      </c>
      <c r="K467" s="13">
        <f t="shared" si="41"/>
        <v>1.043921677376265</v>
      </c>
      <c r="L467" s="13">
        <f t="shared" si="44"/>
        <v>661.38166276744994</v>
      </c>
    </row>
    <row r="468" spans="5:12">
      <c r="E468" s="4">
        <f t="shared" si="42"/>
        <v>2212</v>
      </c>
      <c r="F468" s="5">
        <f t="shared" si="43"/>
        <v>8749</v>
      </c>
      <c r="G468" s="13">
        <f t="shared" si="41"/>
        <v>129.56086854460131</v>
      </c>
      <c r="H468" s="13">
        <f t="shared" si="41"/>
        <v>144.91636108150749</v>
      </c>
      <c r="I468" s="13">
        <f t="shared" si="41"/>
        <v>93.897908332033211</v>
      </c>
      <c r="J468" s="13">
        <f t="shared" si="41"/>
        <v>17.975364708433471</v>
      </c>
      <c r="K468" s="13">
        <f t="shared" si="41"/>
        <v>1.043921677376265</v>
      </c>
      <c r="L468" s="13">
        <f t="shared" si="44"/>
        <v>662.39442434395164</v>
      </c>
    </row>
    <row r="469" spans="5:12">
      <c r="E469" s="4">
        <f t="shared" si="42"/>
        <v>2213</v>
      </c>
      <c r="F469" s="5">
        <f t="shared" si="43"/>
        <v>8749</v>
      </c>
      <c r="G469" s="13">
        <f t="shared" si="41"/>
        <v>130.09484507042291</v>
      </c>
      <c r="H469" s="13">
        <f t="shared" si="41"/>
        <v>145.33919418667043</v>
      </c>
      <c r="I469" s="13">
        <f t="shared" si="41"/>
        <v>93.951956530626148</v>
      </c>
      <c r="J469" s="13">
        <f t="shared" si="41"/>
        <v>17.975366568850934</v>
      </c>
      <c r="K469" s="13">
        <f t="shared" si="41"/>
        <v>1.043921677376265</v>
      </c>
      <c r="L469" s="13">
        <f t="shared" si="44"/>
        <v>663.4052840339466</v>
      </c>
    </row>
    <row r="470" spans="5:12">
      <c r="E470" s="4">
        <f t="shared" si="42"/>
        <v>2214</v>
      </c>
      <c r="F470" s="5">
        <f t="shared" si="43"/>
        <v>8749</v>
      </c>
      <c r="G470" s="13">
        <f t="shared" si="41"/>
        <v>130.62882159624451</v>
      </c>
      <c r="H470" s="13">
        <f t="shared" si="41"/>
        <v>145.76086406531857</v>
      </c>
      <c r="I470" s="13">
        <f t="shared" si="41"/>
        <v>94.005279261009335</v>
      </c>
      <c r="J470" s="13">
        <f t="shared" si="41"/>
        <v>17.975368322988597</v>
      </c>
      <c r="K470" s="13">
        <f t="shared" si="41"/>
        <v>1.043921677376265</v>
      </c>
      <c r="L470" s="13">
        <f t="shared" si="44"/>
        <v>664.41425492293729</v>
      </c>
    </row>
    <row r="471" spans="5:12">
      <c r="E471" s="4">
        <f t="shared" si="42"/>
        <v>2215</v>
      </c>
      <c r="F471" s="5">
        <f t="shared" si="43"/>
        <v>8749</v>
      </c>
      <c r="G471" s="13">
        <f t="shared" ref="G471:K486" si="45">G470*(1-G$5)+G$4*$F470*$L$4/1000</f>
        <v>131.16279812206611</v>
      </c>
      <c r="H471" s="13">
        <f t="shared" si="45"/>
        <v>146.18137391752288</v>
      </c>
      <c r="I471" s="13">
        <f t="shared" si="45"/>
        <v>94.057886260863896</v>
      </c>
      <c r="J471" s="13">
        <f t="shared" si="45"/>
        <v>17.975369976917889</v>
      </c>
      <c r="K471" s="13">
        <f t="shared" si="45"/>
        <v>1.043921677376265</v>
      </c>
      <c r="L471" s="13">
        <f t="shared" si="44"/>
        <v>665.42134995474703</v>
      </c>
    </row>
    <row r="472" spans="5:12">
      <c r="E472" s="4">
        <f t="shared" si="42"/>
        <v>2216</v>
      </c>
      <c r="F472" s="5">
        <f t="shared" si="43"/>
        <v>8749</v>
      </c>
      <c r="G472" s="13">
        <f t="shared" si="45"/>
        <v>131.69677464788771</v>
      </c>
      <c r="H472" s="13">
        <f t="shared" si="45"/>
        <v>146.60072693455075</v>
      </c>
      <c r="I472" s="13">
        <f t="shared" si="45"/>
        <v>94.109787137165796</v>
      </c>
      <c r="J472" s="13">
        <f t="shared" si="45"/>
        <v>17.975371536363401</v>
      </c>
      <c r="K472" s="13">
        <f t="shared" si="45"/>
        <v>1.043921677376265</v>
      </c>
      <c r="L472" s="13">
        <f t="shared" si="44"/>
        <v>666.42658193334387</v>
      </c>
    </row>
    <row r="473" spans="5:12">
      <c r="E473" s="4">
        <f t="shared" si="42"/>
        <v>2217</v>
      </c>
      <c r="F473" s="5">
        <f t="shared" si="43"/>
        <v>8749</v>
      </c>
      <c r="G473" s="13">
        <f t="shared" si="45"/>
        <v>132.23075117370931</v>
      </c>
      <c r="H473" s="13">
        <f t="shared" si="45"/>
        <v>147.01892629889036</v>
      </c>
      <c r="I473" s="13">
        <f t="shared" si="45"/>
        <v>94.160991367940269</v>
      </c>
      <c r="J473" s="13">
        <f t="shared" si="45"/>
        <v>17.975373006722695</v>
      </c>
      <c r="K473" s="13">
        <f t="shared" si="45"/>
        <v>1.043921677376265</v>
      </c>
      <c r="L473" s="13">
        <f t="shared" si="44"/>
        <v>667.42996352463888</v>
      </c>
    </row>
    <row r="474" spans="5:12">
      <c r="E474" s="4">
        <f t="shared" si="42"/>
        <v>2218</v>
      </c>
      <c r="F474" s="5">
        <f t="shared" si="43"/>
        <v>8749</v>
      </c>
      <c r="G474" s="13">
        <f t="shared" si="45"/>
        <v>132.76472769953091</v>
      </c>
      <c r="H474" s="13">
        <f t="shared" si="45"/>
        <v>147.43597518427472</v>
      </c>
      <c r="I474" s="13">
        <f t="shared" si="45"/>
        <v>94.211508303992645</v>
      </c>
      <c r="J474" s="13">
        <f t="shared" si="45"/>
        <v>17.975374393084984</v>
      </c>
      <c r="K474" s="13">
        <f t="shared" si="45"/>
        <v>1.043921677376265</v>
      </c>
      <c r="L474" s="13">
        <f t="shared" si="44"/>
        <v>668.43150725825956</v>
      </c>
    </row>
    <row r="475" spans="5:12">
      <c r="E475" s="4">
        <f t="shared" si="42"/>
        <v>2219</v>
      </c>
      <c r="F475" s="5">
        <f t="shared" si="43"/>
        <v>8749</v>
      </c>
      <c r="G475" s="13">
        <f t="shared" si="45"/>
        <v>133.29870422535251</v>
      </c>
      <c r="H475" s="13">
        <f t="shared" si="45"/>
        <v>147.85187675570589</v>
      </c>
      <c r="I475" s="13">
        <f t="shared" si="45"/>
        <v>94.261347170615991</v>
      </c>
      <c r="J475" s="13">
        <f t="shared" si="45"/>
        <v>17.975375700248755</v>
      </c>
      <c r="K475" s="13">
        <f t="shared" si="45"/>
        <v>1.043921677376265</v>
      </c>
      <c r="L475" s="13">
        <f t="shared" si="44"/>
        <v>669.43122552929935</v>
      </c>
    </row>
    <row r="476" spans="5:12">
      <c r="E476" s="4">
        <f t="shared" si="42"/>
        <v>2220</v>
      </c>
      <c r="F476" s="5">
        <f t="shared" si="43"/>
        <v>8749</v>
      </c>
      <c r="G476" s="13">
        <f t="shared" si="45"/>
        <v>133.83268075117411</v>
      </c>
      <c r="H476" s="13">
        <f t="shared" si="45"/>
        <v>148.26663416947881</v>
      </c>
      <c r="I476" s="13">
        <f t="shared" si="45"/>
        <v>94.310517069275804</v>
      </c>
      <c r="J476" s="13">
        <f t="shared" si="45"/>
        <v>17.975376932738367</v>
      </c>
      <c r="K476" s="13">
        <f t="shared" si="45"/>
        <v>1.043921677376265</v>
      </c>
      <c r="L476" s="13">
        <f t="shared" si="44"/>
        <v>670.42913060004332</v>
      </c>
    </row>
    <row r="477" spans="5:12">
      <c r="E477" s="4">
        <f t="shared" si="42"/>
        <v>2221</v>
      </c>
      <c r="F477" s="5">
        <f t="shared" si="43"/>
        <v>8749</v>
      </c>
      <c r="G477" s="13">
        <f t="shared" si="45"/>
        <v>134.36665727699571</v>
      </c>
      <c r="H477" s="13">
        <f t="shared" si="45"/>
        <v>148.6802505732054</v>
      </c>
      <c r="I477" s="13">
        <f t="shared" si="45"/>
        <v>94.359026979272102</v>
      </c>
      <c r="J477" s="13">
        <f t="shared" si="45"/>
        <v>17.975378094819725</v>
      </c>
      <c r="K477" s="13">
        <f t="shared" si="45"/>
        <v>1.043921677376265</v>
      </c>
      <c r="L477" s="13">
        <f t="shared" si="44"/>
        <v>671.42523460166922</v>
      </c>
    </row>
    <row r="478" spans="5:12">
      <c r="E478" s="4">
        <f t="shared" si="42"/>
        <v>2222</v>
      </c>
      <c r="F478" s="5">
        <f t="shared" si="43"/>
        <v>8749</v>
      </c>
      <c r="G478" s="13">
        <f t="shared" si="45"/>
        <v>134.90063380281731</v>
      </c>
      <c r="H478" s="13">
        <f t="shared" si="45"/>
        <v>149.09272910583846</v>
      </c>
      <c r="I478" s="13">
        <f t="shared" si="45"/>
        <v>94.406885759379207</v>
      </c>
      <c r="J478" s="13">
        <f t="shared" si="45"/>
        <v>17.975379190515024</v>
      </c>
      <c r="K478" s="13">
        <f t="shared" si="45"/>
        <v>1.043921677376265</v>
      </c>
      <c r="L478" s="13">
        <f t="shared" si="44"/>
        <v>672.41954953592619</v>
      </c>
    </row>
    <row r="479" spans="5:12">
      <c r="E479" s="4">
        <f t="shared" si="42"/>
        <v>2223</v>
      </c>
      <c r="F479" s="5">
        <f t="shared" si="43"/>
        <v>8749</v>
      </c>
      <c r="G479" s="13">
        <f t="shared" si="45"/>
        <v>135.43461032863891</v>
      </c>
      <c r="H479" s="13">
        <f t="shared" si="45"/>
        <v>149.50407289769535</v>
      </c>
      <c r="I479" s="13">
        <f t="shared" si="45"/>
        <v>94.454102149463537</v>
      </c>
      <c r="J479" s="13">
        <f t="shared" si="45"/>
        <v>17.9753802236167</v>
      </c>
      <c r="K479" s="13">
        <f t="shared" si="45"/>
        <v>1.043921677376265</v>
      </c>
      <c r="L479" s="13">
        <f t="shared" si="44"/>
        <v>673.41208727679077</v>
      </c>
    </row>
    <row r="480" spans="5:12">
      <c r="E480" s="4">
        <f t="shared" si="42"/>
        <v>2224</v>
      </c>
      <c r="F480" s="5">
        <f t="shared" si="43"/>
        <v>8749</v>
      </c>
      <c r="G480" s="13">
        <f t="shared" si="45"/>
        <v>135.96858685446051</v>
      </c>
      <c r="H480" s="13">
        <f t="shared" si="45"/>
        <v>149.9142850704819</v>
      </c>
      <c r="I480" s="13">
        <f t="shared" si="45"/>
        <v>94.500684772079623</v>
      </c>
      <c r="J480" s="13">
        <f t="shared" si="45"/>
        <v>17.975381197700521</v>
      </c>
      <c r="K480" s="13">
        <f t="shared" si="45"/>
        <v>1.043921677376265</v>
      </c>
      <c r="L480" s="13">
        <f t="shared" si="44"/>
        <v>674.40285957209881</v>
      </c>
    </row>
    <row r="481" spans="5:12">
      <c r="E481" s="4">
        <f t="shared" si="42"/>
        <v>2225</v>
      </c>
      <c r="F481" s="5">
        <f t="shared" si="43"/>
        <v>8749</v>
      </c>
      <c r="G481" s="13">
        <f t="shared" si="45"/>
        <v>136.50256338028211</v>
      </c>
      <c r="H481" s="13">
        <f t="shared" si="45"/>
        <v>150.32336873731597</v>
      </c>
      <c r="I481" s="13">
        <f t="shared" si="45"/>
        <v>94.54664213404476</v>
      </c>
      <c r="J481" s="13">
        <f t="shared" si="45"/>
        <v>17.975382116137997</v>
      </c>
      <c r="K481" s="13">
        <f t="shared" si="45"/>
        <v>1.043921677376265</v>
      </c>
      <c r="L481" s="13">
        <f t="shared" si="44"/>
        <v>675.39187804515711</v>
      </c>
    </row>
    <row r="482" spans="5:12">
      <c r="E482" s="4">
        <f t="shared" si="42"/>
        <v>2226</v>
      </c>
      <c r="F482" s="5">
        <f t="shared" si="43"/>
        <v>8749</v>
      </c>
      <c r="G482" s="13">
        <f t="shared" si="45"/>
        <v>137.03653990610371</v>
      </c>
      <c r="H482" s="13">
        <f t="shared" si="45"/>
        <v>150.73132700275121</v>
      </c>
      <c r="I482" s="13">
        <f t="shared" si="45"/>
        <v>94.591982627992493</v>
      </c>
      <c r="J482" s="13">
        <f t="shared" si="45"/>
        <v>17.975382982108027</v>
      </c>
      <c r="K482" s="13">
        <f t="shared" si="45"/>
        <v>1.043921677376265</v>
      </c>
      <c r="L482" s="13">
        <f t="shared" si="44"/>
        <v>676.37915419633168</v>
      </c>
    </row>
    <row r="483" spans="5:12">
      <c r="E483" s="4">
        <f t="shared" si="42"/>
        <v>2227</v>
      </c>
      <c r="F483" s="5">
        <f t="shared" si="43"/>
        <v>8749</v>
      </c>
      <c r="G483" s="13">
        <f t="shared" si="45"/>
        <v>137.57051643192531</v>
      </c>
      <c r="H483" s="13">
        <f t="shared" si="45"/>
        <v>151.13816296280052</v>
      </c>
      <c r="I483" s="13">
        <f t="shared" si="45"/>
        <v>94.636714533905291</v>
      </c>
      <c r="J483" s="13">
        <f t="shared" si="45"/>
        <v>17.975383798607911</v>
      </c>
      <c r="K483" s="13">
        <f t="shared" si="45"/>
        <v>1.043921677376265</v>
      </c>
      <c r="L483" s="13">
        <f t="shared" si="44"/>
        <v>677.36469940461529</v>
      </c>
    </row>
    <row r="484" spans="5:12">
      <c r="E484" s="4">
        <f t="shared" si="42"/>
        <v>2228</v>
      </c>
      <c r="F484" s="5">
        <f t="shared" si="43"/>
        <v>8749</v>
      </c>
      <c r="G484" s="13">
        <f t="shared" si="45"/>
        <v>138.10449295774691</v>
      </c>
      <c r="H484" s="13">
        <f t="shared" si="45"/>
        <v>151.54387970495955</v>
      </c>
      <c r="I484" s="13">
        <f t="shared" si="45"/>
        <v>94.680846020626589</v>
      </c>
      <c r="J484" s="13">
        <f t="shared" si="45"/>
        <v>17.975384568463724</v>
      </c>
      <c r="K484" s="13">
        <f t="shared" si="45"/>
        <v>1.043921677376265</v>
      </c>
      <c r="L484" s="13">
        <f t="shared" si="44"/>
        <v>678.34852492917298</v>
      </c>
    </row>
    <row r="485" spans="5:12">
      <c r="E485" s="4">
        <f t="shared" si="42"/>
        <v>2229</v>
      </c>
      <c r="F485" s="5">
        <f t="shared" si="43"/>
        <v>8749</v>
      </c>
      <c r="G485" s="13">
        <f t="shared" si="45"/>
        <v>138.63846948356851</v>
      </c>
      <c r="H485" s="13">
        <f t="shared" si="45"/>
        <v>151.94848030823022</v>
      </c>
      <c r="I485" s="13">
        <f t="shared" si="45"/>
        <v>94.724385147352564</v>
      </c>
      <c r="J485" s="13">
        <f t="shared" si="45"/>
        <v>17.975385294340096</v>
      </c>
      <c r="K485" s="13">
        <f t="shared" si="45"/>
        <v>1.043921677376265</v>
      </c>
      <c r="L485" s="13">
        <f t="shared" si="44"/>
        <v>679.3306419108676</v>
      </c>
    </row>
    <row r="486" spans="5:12">
      <c r="E486" s="4">
        <f t="shared" si="42"/>
        <v>2230</v>
      </c>
      <c r="F486" s="5">
        <f t="shared" si="43"/>
        <v>8749</v>
      </c>
      <c r="G486" s="13">
        <f t="shared" si="45"/>
        <v>139.17244600939011</v>
      </c>
      <c r="H486" s="13">
        <f t="shared" si="45"/>
        <v>152.35196784314394</v>
      </c>
      <c r="I486" s="13">
        <f t="shared" si="45"/>
        <v>94.767339865103907</v>
      </c>
      <c r="J486" s="13">
        <f t="shared" si="45"/>
        <v>17.975385978749433</v>
      </c>
      <c r="K486" s="13">
        <f t="shared" si="45"/>
        <v>1.043921677376265</v>
      </c>
      <c r="L486" s="13">
        <f t="shared" si="44"/>
        <v>680.31106137376366</v>
      </c>
    </row>
    <row r="487" spans="5:12">
      <c r="E487" s="4">
        <f t="shared" si="42"/>
        <v>2231</v>
      </c>
      <c r="F487" s="5">
        <f t="shared" si="43"/>
        <v>8749</v>
      </c>
      <c r="G487" s="13">
        <f t="shared" ref="G487:K502" si="46">G486*(1-G$5)+G$4*$F486*$L$4/1000</f>
        <v>139.70642253521171</v>
      </c>
      <c r="H487" s="13">
        <f t="shared" si="46"/>
        <v>152.75434537178506</v>
      </c>
      <c r="I487" s="13">
        <f t="shared" si="46"/>
        <v>94.809718018177819</v>
      </c>
      <c r="J487" s="13">
        <f t="shared" si="46"/>
        <v>17.975386624060615</v>
      </c>
      <c r="K487" s="13">
        <f t="shared" si="46"/>
        <v>1.043921677376265</v>
      </c>
      <c r="L487" s="13">
        <f t="shared" si="44"/>
        <v>681.28979422661155</v>
      </c>
    </row>
    <row r="488" spans="5:12">
      <c r="E488" s="4">
        <f t="shared" si="42"/>
        <v>2232</v>
      </c>
      <c r="F488" s="5">
        <f t="shared" si="43"/>
        <v>8749</v>
      </c>
      <c r="G488" s="13">
        <f t="shared" si="46"/>
        <v>140.24039906103332</v>
      </c>
      <c r="H488" s="13">
        <f t="shared" si="46"/>
        <v>153.15561594781403</v>
      </c>
      <c r="I488" s="13">
        <f t="shared" si="46"/>
        <v>94.851527345580507</v>
      </c>
      <c r="J488" s="13">
        <f t="shared" si="46"/>
        <v>17.975387232507199</v>
      </c>
      <c r="K488" s="13">
        <f t="shared" si="46"/>
        <v>1.043921677376265</v>
      </c>
      <c r="L488" s="13">
        <f t="shared" si="44"/>
        <v>682.2668512643113</v>
      </c>
    </row>
    <row r="489" spans="5:12">
      <c r="E489" s="4">
        <f t="shared" si="42"/>
        <v>2233</v>
      </c>
      <c r="F489" s="5">
        <f t="shared" si="43"/>
        <v>8749</v>
      </c>
      <c r="G489" s="13">
        <f t="shared" si="46"/>
        <v>140.77437558685492</v>
      </c>
      <c r="H489" s="13">
        <f t="shared" si="46"/>
        <v>153.55578261649055</v>
      </c>
      <c r="I489" s="13">
        <f t="shared" si="46"/>
        <v>94.89277548244047</v>
      </c>
      <c r="J489" s="13">
        <f t="shared" si="46"/>
        <v>17.975387806195144</v>
      </c>
      <c r="K489" s="13">
        <f t="shared" si="46"/>
        <v>1.043921677376265</v>
      </c>
      <c r="L489" s="13">
        <f t="shared" si="44"/>
        <v>683.24224316935738</v>
      </c>
    </row>
    <row r="490" spans="5:12">
      <c r="E490" s="4">
        <f t="shared" si="42"/>
        <v>2234</v>
      </c>
      <c r="F490" s="5">
        <f t="shared" si="43"/>
        <v>8749</v>
      </c>
      <c r="G490" s="13">
        <f t="shared" si="46"/>
        <v>141.30835211267652</v>
      </c>
      <c r="H490" s="13">
        <f t="shared" si="46"/>
        <v>153.95484841469678</v>
      </c>
      <c r="I490" s="13">
        <f t="shared" si="46"/>
        <v>94.933469961402807</v>
      </c>
      <c r="J490" s="13">
        <f t="shared" si="46"/>
        <v>17.975388347110098</v>
      </c>
      <c r="K490" s="13">
        <f t="shared" si="46"/>
        <v>1.043921677376265</v>
      </c>
      <c r="L490" s="13">
        <f t="shared" si="44"/>
        <v>684.21598051326248</v>
      </c>
    </row>
    <row r="491" spans="5:12">
      <c r="E491" s="4">
        <f t="shared" si="42"/>
        <v>2235</v>
      </c>
      <c r="F491" s="5">
        <f t="shared" si="43"/>
        <v>8749</v>
      </c>
      <c r="G491" s="13">
        <f t="shared" si="46"/>
        <v>141.84232863849812</v>
      </c>
      <c r="H491" s="13">
        <f t="shared" si="46"/>
        <v>154.35281637096031</v>
      </c>
      <c r="I491" s="13">
        <f t="shared" si="46"/>
        <v>94.973618214004816</v>
      </c>
      <c r="J491" s="13">
        <f t="shared" si="46"/>
        <v>17.975388857124283</v>
      </c>
      <c r="K491" s="13">
        <f t="shared" si="46"/>
        <v>1.043921677376265</v>
      </c>
      <c r="L491" s="13">
        <f t="shared" si="44"/>
        <v>685.18807375796382</v>
      </c>
    </row>
    <row r="492" spans="5:12">
      <c r="E492" s="4">
        <f t="shared" si="42"/>
        <v>2236</v>
      </c>
      <c r="F492" s="5">
        <f t="shared" si="43"/>
        <v>8749</v>
      </c>
      <c r="G492" s="13">
        <f t="shared" si="46"/>
        <v>142.37630516431972</v>
      </c>
      <c r="H492" s="13">
        <f t="shared" si="46"/>
        <v>154.74968950547714</v>
      </c>
      <c r="I492" s="13">
        <f t="shared" si="46"/>
        <v>95.013227572033117</v>
      </c>
      <c r="J492" s="13">
        <f t="shared" si="46"/>
        <v>17.975389338002959</v>
      </c>
      <c r="K492" s="13">
        <f t="shared" si="46"/>
        <v>1.043921677376265</v>
      </c>
      <c r="L492" s="13">
        <f t="shared" si="44"/>
        <v>686.15853325720923</v>
      </c>
    </row>
    <row r="493" spans="5:12">
      <c r="E493" s="4">
        <f t="shared" si="42"/>
        <v>2237</v>
      </c>
      <c r="F493" s="5">
        <f t="shared" si="43"/>
        <v>8749</v>
      </c>
      <c r="G493" s="13">
        <f t="shared" si="46"/>
        <v>142.91028169014132</v>
      </c>
      <c r="H493" s="13">
        <f t="shared" si="46"/>
        <v>155.1454708301346</v>
      </c>
      <c r="I493" s="13">
        <f t="shared" si="46"/>
        <v>95.052305268862597</v>
      </c>
      <c r="J493" s="13">
        <f t="shared" si="46"/>
        <v>17.975389791410549</v>
      </c>
      <c r="K493" s="13">
        <f t="shared" si="46"/>
        <v>1.043921677376265</v>
      </c>
      <c r="L493" s="13">
        <f t="shared" si="44"/>
        <v>687.12736925792535</v>
      </c>
    </row>
    <row r="494" spans="5:12">
      <c r="E494" s="4">
        <f t="shared" si="42"/>
        <v>2238</v>
      </c>
      <c r="F494" s="5">
        <f t="shared" si="43"/>
        <v>8749</v>
      </c>
      <c r="G494" s="13">
        <f t="shared" si="46"/>
        <v>143.44425821596292</v>
      </c>
      <c r="H494" s="13">
        <f t="shared" si="46"/>
        <v>155.54016334853429</v>
      </c>
      <c r="I494" s="13">
        <f t="shared" si="46"/>
        <v>95.090858440777311</v>
      </c>
      <c r="J494" s="13">
        <f t="shared" si="46"/>
        <v>17.975390218916388</v>
      </c>
      <c r="K494" s="13">
        <f t="shared" si="46"/>
        <v>1.043921677376265</v>
      </c>
      <c r="L494" s="13">
        <f t="shared" si="44"/>
        <v>688.09459190156713</v>
      </c>
    </row>
    <row r="495" spans="5:12">
      <c r="E495" s="4">
        <f t="shared" si="42"/>
        <v>2239</v>
      </c>
      <c r="F495" s="5">
        <f t="shared" si="43"/>
        <v>8749</v>
      </c>
      <c r="G495" s="13">
        <f t="shared" si="46"/>
        <v>143.97823474178452</v>
      </c>
      <c r="H495" s="13">
        <f t="shared" si="46"/>
        <v>155.93377005601479</v>
      </c>
      <c r="I495" s="13">
        <f t="shared" si="46"/>
        <v>95.128894128273714</v>
      </c>
      <c r="J495" s="13">
        <f t="shared" si="46"/>
        <v>17.975390622000162</v>
      </c>
      <c r="K495" s="13">
        <f t="shared" si="46"/>
        <v>1.043921677376265</v>
      </c>
      <c r="L495" s="13">
        <f t="shared" si="44"/>
        <v>689.06021122544951</v>
      </c>
    </row>
    <row r="496" spans="5:12">
      <c r="E496" s="4">
        <f t="shared" si="42"/>
        <v>2240</v>
      </c>
      <c r="F496" s="5">
        <f t="shared" si="43"/>
        <v>8749</v>
      </c>
      <c r="G496" s="13">
        <f t="shared" si="46"/>
        <v>144.51221126760612</v>
      </c>
      <c r="H496" s="13">
        <f t="shared" si="46"/>
        <v>156.32629393967437</v>
      </c>
      <c r="I496" s="13">
        <f t="shared" si="46"/>
        <v>95.166419277346392</v>
      </c>
      <c r="J496" s="13">
        <f t="shared" si="46"/>
        <v>17.97539100205703</v>
      </c>
      <c r="K496" s="13">
        <f t="shared" si="46"/>
        <v>1.043921677376265</v>
      </c>
      <c r="L496" s="13">
        <f t="shared" si="44"/>
        <v>690.0242371640602</v>
      </c>
    </row>
    <row r="497" spans="5:12">
      <c r="E497" s="4">
        <f t="shared" si="42"/>
        <v>2241</v>
      </c>
      <c r="F497" s="5">
        <f t="shared" si="43"/>
        <v>8749</v>
      </c>
      <c r="G497" s="13">
        <f t="shared" si="46"/>
        <v>145.04618779342772</v>
      </c>
      <c r="H497" s="13">
        <f t="shared" si="46"/>
        <v>156.71773797839376</v>
      </c>
      <c r="I497" s="13">
        <f t="shared" si="46"/>
        <v>95.203440740756506</v>
      </c>
      <c r="J497" s="13">
        <f t="shared" si="46"/>
        <v>17.975391360402444</v>
      </c>
      <c r="K497" s="13">
        <f t="shared" si="46"/>
        <v>1.043921677376265</v>
      </c>
      <c r="L497" s="13">
        <f t="shared" si="44"/>
        <v>690.98667955035671</v>
      </c>
    </row>
    <row r="498" spans="5:12">
      <c r="E498" s="4">
        <f t="shared" si="42"/>
        <v>2242</v>
      </c>
      <c r="F498" s="5">
        <f t="shared" si="43"/>
        <v>8749</v>
      </c>
      <c r="G498" s="13">
        <f t="shared" si="46"/>
        <v>145.58016431924932</v>
      </c>
      <c r="H498" s="13">
        <f t="shared" si="46"/>
        <v>157.10810514285868</v>
      </c>
      <c r="I498" s="13">
        <f t="shared" si="46"/>
        <v>95.23996527928324</v>
      </c>
      <c r="J498" s="13">
        <f t="shared" si="46"/>
        <v>17.975391698276709</v>
      </c>
      <c r="K498" s="13">
        <f t="shared" si="46"/>
        <v>1.043921677376265</v>
      </c>
      <c r="L498" s="13">
        <f t="shared" si="44"/>
        <v>691.94754811704422</v>
      </c>
    </row>
    <row r="499" spans="5:12">
      <c r="E499" s="4">
        <f t="shared" si="42"/>
        <v>2243</v>
      </c>
      <c r="F499" s="5">
        <f t="shared" si="43"/>
        <v>8749</v>
      </c>
      <c r="G499" s="13">
        <f t="shared" si="46"/>
        <v>146.11414084507092</v>
      </c>
      <c r="H499" s="13">
        <f t="shared" si="46"/>
        <v>157.49739839558239</v>
      </c>
      <c r="I499" s="13">
        <f t="shared" si="46"/>
        <v>95.275999562958447</v>
      </c>
      <c r="J499" s="13">
        <f t="shared" si="46"/>
        <v>17.97539201684928</v>
      </c>
      <c r="K499" s="13">
        <f t="shared" si="46"/>
        <v>1.043921677376265</v>
      </c>
      <c r="L499" s="13">
        <f t="shared" si="44"/>
        <v>692.90685249783724</v>
      </c>
    </row>
    <row r="500" spans="5:12">
      <c r="E500" s="4">
        <f t="shared" si="42"/>
        <v>2244</v>
      </c>
      <c r="F500" s="5">
        <f t="shared" si="43"/>
        <v>8749</v>
      </c>
      <c r="G500" s="13">
        <f t="shared" si="46"/>
        <v>146.64811737089252</v>
      </c>
      <c r="H500" s="13">
        <f t="shared" si="46"/>
        <v>157.88562069092819</v>
      </c>
      <c r="I500" s="13">
        <f t="shared" si="46"/>
        <v>95.311550172284669</v>
      </c>
      <c r="J500" s="13">
        <f t="shared" si="46"/>
        <v>17.975392317222802</v>
      </c>
      <c r="K500" s="13">
        <f t="shared" si="46"/>
        <v>1.043921677376265</v>
      </c>
      <c r="L500" s="13">
        <f t="shared" si="44"/>
        <v>693.86460222870448</v>
      </c>
    </row>
    <row r="501" spans="5:12">
      <c r="E501" s="4">
        <f t="shared" si="42"/>
        <v>2245</v>
      </c>
      <c r="F501" s="5">
        <f t="shared" si="43"/>
        <v>8749</v>
      </c>
      <c r="G501" s="13">
        <f t="shared" si="46"/>
        <v>147.18209389671412</v>
      </c>
      <c r="H501" s="13">
        <f t="shared" si="46"/>
        <v>158.27277497513188</v>
      </c>
      <c r="I501" s="13">
        <f t="shared" si="46"/>
        <v>95.346623599436924</v>
      </c>
      <c r="J501" s="13">
        <f t="shared" si="46"/>
        <v>17.97539260043693</v>
      </c>
      <c r="K501" s="13">
        <f t="shared" si="46"/>
        <v>1.043921677376265</v>
      </c>
      <c r="L501" s="13">
        <f t="shared" si="44"/>
        <v>694.82080674909616</v>
      </c>
    </row>
    <row r="502" spans="5:12">
      <c r="E502" s="4">
        <f t="shared" si="42"/>
        <v>2246</v>
      </c>
      <c r="F502" s="5">
        <f t="shared" si="43"/>
        <v>8749</v>
      </c>
      <c r="G502" s="13">
        <f t="shared" si="46"/>
        <v>147.71607042253572</v>
      </c>
      <c r="H502" s="13">
        <f t="shared" si="46"/>
        <v>158.65886418632402</v>
      </c>
      <c r="I502" s="13">
        <f t="shared" si="46"/>
        <v>95.381226249448247</v>
      </c>
      <c r="J502" s="13">
        <f t="shared" si="46"/>
        <v>17.975392867471925</v>
      </c>
      <c r="K502" s="13">
        <f t="shared" si="46"/>
        <v>1.043921677376265</v>
      </c>
      <c r="L502" s="13">
        <f t="shared" si="44"/>
        <v>695.77547540315618</v>
      </c>
    </row>
    <row r="503" spans="5:12">
      <c r="E503" s="4">
        <f t="shared" si="42"/>
        <v>2247</v>
      </c>
      <c r="F503" s="5">
        <f t="shared" si="43"/>
        <v>8749</v>
      </c>
      <c r="G503" s="13">
        <f t="shared" ref="G503:K518" si="47">G502*(1-G$5)+G$4*$F502*$L$4/1000</f>
        <v>148.25004694835732</v>
      </c>
      <c r="H503" s="13">
        <f t="shared" si="47"/>
        <v>159.04389125455231</v>
      </c>
      <c r="I503" s="13">
        <f t="shared" si="47"/>
        <v>95.415364441379381</v>
      </c>
      <c r="J503" s="13">
        <f t="shared" si="47"/>
        <v>17.97539311925205</v>
      </c>
      <c r="K503" s="13">
        <f t="shared" si="47"/>
        <v>1.043921677376265</v>
      </c>
      <c r="L503" s="13">
        <f t="shared" si="44"/>
        <v>696.72861744091733</v>
      </c>
    </row>
    <row r="504" spans="5:12">
      <c r="E504" s="4">
        <f t="shared" si="42"/>
        <v>2248</v>
      </c>
      <c r="F504" s="5">
        <f t="shared" si="43"/>
        <v>8749</v>
      </c>
      <c r="G504" s="13">
        <f t="shared" si="47"/>
        <v>148.78402347417892</v>
      </c>
      <c r="H504" s="13">
        <f t="shared" si="47"/>
        <v>159.42785910180379</v>
      </c>
      <c r="I504" s="13">
        <f t="shared" si="47"/>
        <v>95.449044409472734</v>
      </c>
      <c r="J504" s="13">
        <f t="shared" si="47"/>
        <v>17.975393356648766</v>
      </c>
      <c r="K504" s="13">
        <f t="shared" si="47"/>
        <v>1.043921677376265</v>
      </c>
      <c r="L504" s="13">
        <f t="shared" si="44"/>
        <v>697.68024201948049</v>
      </c>
    </row>
    <row r="505" spans="5:12">
      <c r="E505" s="4">
        <f t="shared" si="42"/>
        <v>2249</v>
      </c>
      <c r="F505" s="5">
        <f t="shared" si="43"/>
        <v>8749</v>
      </c>
      <c r="G505" s="13">
        <f t="shared" si="47"/>
        <v>149.31800000000052</v>
      </c>
      <c r="H505" s="13">
        <f t="shared" si="47"/>
        <v>159.81077064202708</v>
      </c>
      <c r="I505" s="13">
        <f t="shared" si="47"/>
        <v>95.482272304290873</v>
      </c>
      <c r="J505" s="13">
        <f t="shared" si="47"/>
        <v>17.975393580483754</v>
      </c>
      <c r="K505" s="13">
        <f t="shared" si="47"/>
        <v>1.043921677376265</v>
      </c>
      <c r="L505" s="13">
        <f t="shared" si="44"/>
        <v>698.63035820417849</v>
      </c>
    </row>
    <row r="506" spans="5:12">
      <c r="E506" s="4">
        <f t="shared" si="42"/>
        <v>2250</v>
      </c>
      <c r="F506" s="5">
        <f t="shared" si="43"/>
        <v>8749</v>
      </c>
      <c r="G506" s="13">
        <f t="shared" si="47"/>
        <v>149.85197652582212</v>
      </c>
      <c r="H506" s="13">
        <f t="shared" si="47"/>
        <v>160.19262878115435</v>
      </c>
      <c r="I506" s="13">
        <f t="shared" si="47"/>
        <v>95.515054193839731</v>
      </c>
      <c r="J506" s="13">
        <f t="shared" si="47"/>
        <v>17.975393791531754</v>
      </c>
      <c r="K506" s="13">
        <f t="shared" si="47"/>
        <v>1.043921677376265</v>
      </c>
      <c r="L506" s="13">
        <f t="shared" si="44"/>
        <v>699.57897496972419</v>
      </c>
    </row>
    <row r="507" spans="5:12">
      <c r="E507" s="4">
        <f t="shared" si="42"/>
        <v>2251</v>
      </c>
      <c r="F507" s="5">
        <f t="shared" si="43"/>
        <v>8749</v>
      </c>
      <c r="G507" s="13">
        <f t="shared" si="47"/>
        <v>150.38595305164372</v>
      </c>
      <c r="H507" s="13">
        <f t="shared" si="47"/>
        <v>160.57343641712356</v>
      </c>
      <c r="I507" s="13">
        <f t="shared" si="47"/>
        <v>95.547396064676718</v>
      </c>
      <c r="J507" s="13">
        <f t="shared" si="47"/>
        <v>17.975393990523244</v>
      </c>
      <c r="K507" s="13">
        <f t="shared" si="47"/>
        <v>1.043921677376265</v>
      </c>
      <c r="L507" s="13">
        <f t="shared" si="44"/>
        <v>700.52610120134352</v>
      </c>
    </row>
    <row r="508" spans="5:12">
      <c r="E508" s="4">
        <f t="shared" si="42"/>
        <v>2252</v>
      </c>
      <c r="F508" s="5">
        <f t="shared" si="43"/>
        <v>8749</v>
      </c>
      <c r="G508" s="13">
        <f t="shared" si="47"/>
        <v>150.91992957746533</v>
      </c>
      <c r="H508" s="13">
        <f t="shared" si="47"/>
        <v>160.95319643990027</v>
      </c>
      <c r="I508" s="13">
        <f t="shared" si="47"/>
        <v>95.579303823004011</v>
      </c>
      <c r="J508" s="13">
        <f t="shared" si="47"/>
        <v>17.975394178146978</v>
      </c>
      <c r="K508" s="13">
        <f t="shared" si="47"/>
        <v>1.043921677376265</v>
      </c>
      <c r="L508" s="13">
        <f t="shared" si="44"/>
        <v>701.47174569589288</v>
      </c>
    </row>
    <row r="509" spans="5:12">
      <c r="E509" s="4">
        <f t="shared" si="42"/>
        <v>2253</v>
      </c>
      <c r="F509" s="5">
        <f t="shared" si="43"/>
        <v>8749</v>
      </c>
      <c r="G509" s="13">
        <f t="shared" si="47"/>
        <v>151.45390610328693</v>
      </c>
      <c r="H509" s="13">
        <f t="shared" si="47"/>
        <v>161.3319117314997</v>
      </c>
      <c r="I509" s="13">
        <f t="shared" si="47"/>
        <v>95.610783295747069</v>
      </c>
      <c r="J509" s="13">
        <f t="shared" si="47"/>
        <v>17.975394355052355</v>
      </c>
      <c r="K509" s="13">
        <f t="shared" si="47"/>
        <v>1.043921677376265</v>
      </c>
      <c r="L509" s="13">
        <f t="shared" si="44"/>
        <v>702.41591716296227</v>
      </c>
    </row>
    <row r="510" spans="5:12">
      <c r="E510" s="4">
        <f t="shared" si="42"/>
        <v>2254</v>
      </c>
      <c r="F510" s="5">
        <f t="shared" si="43"/>
        <v>8749</v>
      </c>
      <c r="G510" s="13">
        <f t="shared" si="47"/>
        <v>151.98788262910853</v>
      </c>
      <c r="H510" s="13">
        <f t="shared" si="47"/>
        <v>161.70958516600857</v>
      </c>
      <c r="I510" s="13">
        <f t="shared" si="47"/>
        <v>95.641840231618787</v>
      </c>
      <c r="J510" s="13">
        <f t="shared" si="47"/>
        <v>17.975394521851687</v>
      </c>
      <c r="K510" s="13">
        <f t="shared" si="47"/>
        <v>1.043921677376265</v>
      </c>
      <c r="L510" s="13">
        <f t="shared" si="44"/>
        <v>703.35862422596381</v>
      </c>
    </row>
    <row r="511" spans="5:12">
      <c r="E511" s="4">
        <f t="shared" si="42"/>
        <v>2255</v>
      </c>
      <c r="F511" s="5">
        <f t="shared" si="43"/>
        <v>8749</v>
      </c>
      <c r="G511" s="13">
        <f t="shared" si="47"/>
        <v>152.52185915493013</v>
      </c>
      <c r="H511" s="13">
        <f t="shared" si="47"/>
        <v>162.08621960960687</v>
      </c>
      <c r="I511" s="13">
        <f t="shared" si="47"/>
        <v>95.672480302169291</v>
      </c>
      <c r="J511" s="13">
        <f t="shared" si="47"/>
        <v>17.975394679122296</v>
      </c>
      <c r="K511" s="13">
        <f t="shared" si="47"/>
        <v>1.043921677376265</v>
      </c>
      <c r="L511" s="13">
        <f t="shared" si="44"/>
        <v>704.29987542320487</v>
      </c>
    </row>
    <row r="512" spans="5:12">
      <c r="E512" s="4">
        <f t="shared" si="42"/>
        <v>2256</v>
      </c>
      <c r="F512" s="5">
        <f t="shared" si="43"/>
        <v>8749</v>
      </c>
      <c r="G512" s="13">
        <f t="shared" si="47"/>
        <v>153.05583568075173</v>
      </c>
      <c r="H512" s="13">
        <f t="shared" si="47"/>
        <v>162.46181792058965</v>
      </c>
      <c r="I512" s="13">
        <f t="shared" si="47"/>
        <v>95.702709102821672</v>
      </c>
      <c r="J512" s="13">
        <f t="shared" si="47"/>
        <v>17.975394827408529</v>
      </c>
      <c r="K512" s="13">
        <f t="shared" si="47"/>
        <v>1.043921677376265</v>
      </c>
      <c r="L512" s="13">
        <f t="shared" si="44"/>
        <v>705.2396792089479</v>
      </c>
    </row>
    <row r="513" spans="5:12">
      <c r="E513" s="4">
        <f t="shared" si="42"/>
        <v>2257</v>
      </c>
      <c r="F513" s="5">
        <f t="shared" si="43"/>
        <v>8749</v>
      </c>
      <c r="G513" s="13">
        <f t="shared" si="47"/>
        <v>153.58981220657333</v>
      </c>
      <c r="H513" s="13">
        <f t="shared" si="47"/>
        <v>162.83638294938874</v>
      </c>
      <c r="I513" s="13">
        <f t="shared" si="47"/>
        <v>95.732532153893814</v>
      </c>
      <c r="J513" s="13">
        <f t="shared" si="47"/>
        <v>17.975394967223636</v>
      </c>
      <c r="K513" s="13">
        <f t="shared" si="47"/>
        <v>1.043921677376265</v>
      </c>
      <c r="L513" s="13">
        <f t="shared" si="44"/>
        <v>706.1780439544558</v>
      </c>
    </row>
    <row r="514" spans="5:12">
      <c r="E514" s="4">
        <f t="shared" si="42"/>
        <v>2258</v>
      </c>
      <c r="F514" s="5">
        <f t="shared" si="43"/>
        <v>8749</v>
      </c>
      <c r="G514" s="13">
        <f t="shared" si="47"/>
        <v>154.12378873239493</v>
      </c>
      <c r="H514" s="13">
        <f t="shared" si="47"/>
        <v>163.20991753859431</v>
      </c>
      <c r="I514" s="13">
        <f t="shared" si="47"/>
        <v>95.761954901606472</v>
      </c>
      <c r="J514" s="13">
        <f t="shared" si="47"/>
        <v>17.975395099051546</v>
      </c>
      <c r="K514" s="13">
        <f t="shared" si="47"/>
        <v>1.043921677376265</v>
      </c>
      <c r="L514" s="13">
        <f t="shared" si="44"/>
        <v>707.11497794902357</v>
      </c>
    </row>
    <row r="515" spans="5:12">
      <c r="E515" s="4">
        <f t="shared" si="42"/>
        <v>2259</v>
      </c>
      <c r="F515" s="5">
        <f t="shared" si="43"/>
        <v>8749</v>
      </c>
      <c r="G515" s="13">
        <f t="shared" si="47"/>
        <v>154.65776525821653</v>
      </c>
      <c r="H515" s="13">
        <f t="shared" si="47"/>
        <v>163.58242452297651</v>
      </c>
      <c r="I515" s="13">
        <f t="shared" si="47"/>
        <v>95.790982719077874</v>
      </c>
      <c r="J515" s="13">
        <f t="shared" si="47"/>
        <v>17.975395223348542</v>
      </c>
      <c r="K515" s="13">
        <f t="shared" si="47"/>
        <v>1.043921677376265</v>
      </c>
      <c r="L515" s="13">
        <f t="shared" si="44"/>
        <v>708.05048940099573</v>
      </c>
    </row>
    <row r="516" spans="5:12">
      <c r="E516" s="4">
        <f t="shared" si="42"/>
        <v>2260</v>
      </c>
      <c r="F516" s="5">
        <f t="shared" si="43"/>
        <v>8749</v>
      </c>
      <c r="G516" s="13">
        <f t="shared" si="47"/>
        <v>155.19174178403813</v>
      </c>
      <c r="H516" s="13">
        <f t="shared" si="47"/>
        <v>163.95390672950691</v>
      </c>
      <c r="I516" s="13">
        <f t="shared" si="47"/>
        <v>95.819620907304966</v>
      </c>
      <c r="J516" s="13">
        <f t="shared" si="47"/>
        <v>17.975395340544843</v>
      </c>
      <c r="K516" s="13">
        <f t="shared" si="47"/>
        <v>1.043921677376265</v>
      </c>
      <c r="L516" s="13">
        <f t="shared" si="44"/>
        <v>708.98458643877109</v>
      </c>
    </row>
    <row r="517" spans="5:12">
      <c r="E517" s="4">
        <f t="shared" si="42"/>
        <v>2261</v>
      </c>
      <c r="F517" s="5">
        <f t="shared" si="43"/>
        <v>8749</v>
      </c>
      <c r="G517" s="13">
        <f t="shared" si="47"/>
        <v>155.72571830985973</v>
      </c>
      <c r="H517" s="13">
        <f t="shared" si="47"/>
        <v>164.32436697738004</v>
      </c>
      <c r="I517" s="13">
        <f t="shared" si="47"/>
        <v>95.847874696131441</v>
      </c>
      <c r="J517" s="13">
        <f t="shared" si="47"/>
        <v>17.975395451046086</v>
      </c>
      <c r="K517" s="13">
        <f t="shared" si="47"/>
        <v>1.043921677376265</v>
      </c>
      <c r="L517" s="13">
        <f t="shared" si="44"/>
        <v>709.91727711179351</v>
      </c>
    </row>
    <row r="518" spans="5:12">
      <c r="E518" s="4">
        <f t="shared" si="42"/>
        <v>2262</v>
      </c>
      <c r="F518" s="5">
        <f t="shared" si="43"/>
        <v>8749</v>
      </c>
      <c r="G518" s="13">
        <f t="shared" si="47"/>
        <v>156.25969483568133</v>
      </c>
      <c r="H518" s="13">
        <f t="shared" si="47"/>
        <v>164.69380807803472</v>
      </c>
      <c r="I518" s="13">
        <f t="shared" si="47"/>
        <v>95.875749245202812</v>
      </c>
      <c r="J518" s="13">
        <f t="shared" si="47"/>
        <v>17.975395555234741</v>
      </c>
      <c r="K518" s="13">
        <f t="shared" si="47"/>
        <v>1.043921677376265</v>
      </c>
      <c r="L518" s="13">
        <f t="shared" si="44"/>
        <v>710.84856939152996</v>
      </c>
    </row>
    <row r="519" spans="5:12">
      <c r="E519" s="4">
        <f t="shared" si="42"/>
        <v>2263</v>
      </c>
      <c r="F519" s="5">
        <f t="shared" si="43"/>
        <v>8749</v>
      </c>
      <c r="G519" s="13">
        <f t="shared" ref="G519:K534" si="48">G518*(1-G$5)+G$4*$F518*$L$4/1000</f>
        <v>156.79367136150293</v>
      </c>
      <c r="H519" s="13">
        <f t="shared" si="48"/>
        <v>165.06223283517539</v>
      </c>
      <c r="I519" s="13">
        <f t="shared" si="48"/>
        <v>95.903249644908627</v>
      </c>
      <c r="J519" s="13">
        <f t="shared" si="48"/>
        <v>17.975395653471423</v>
      </c>
      <c r="K519" s="13">
        <f t="shared" si="48"/>
        <v>1.043921677376265</v>
      </c>
      <c r="L519" s="13">
        <f t="shared" si="44"/>
        <v>711.77847117243459</v>
      </c>
    </row>
    <row r="520" spans="5:12">
      <c r="E520" s="4">
        <f t="shared" si="42"/>
        <v>2264</v>
      </c>
      <c r="F520" s="5">
        <f t="shared" si="43"/>
        <v>8749</v>
      </c>
      <c r="G520" s="13">
        <f t="shared" si="48"/>
        <v>157.32764788732453</v>
      </c>
      <c r="H520" s="13">
        <f t="shared" si="48"/>
        <v>165.42964404479349</v>
      </c>
      <c r="I520" s="13">
        <f t="shared" si="48"/>
        <v>95.930380917312121</v>
      </c>
      <c r="J520" s="13">
        <f t="shared" si="48"/>
        <v>17.975395746096154</v>
      </c>
      <c r="K520" s="13">
        <f t="shared" si="48"/>
        <v>1.043921677376265</v>
      </c>
      <c r="L520" s="13">
        <f t="shared" si="44"/>
        <v>712.70699027290254</v>
      </c>
    </row>
    <row r="521" spans="5:12">
      <c r="E521" s="4">
        <f t="shared" si="42"/>
        <v>2265</v>
      </c>
      <c r="F521" s="5">
        <f t="shared" si="43"/>
        <v>8749</v>
      </c>
      <c r="G521" s="13">
        <f t="shared" si="48"/>
        <v>157.86162441314613</v>
      </c>
      <c r="H521" s="13">
        <f t="shared" si="48"/>
        <v>165.79604449518854</v>
      </c>
      <c r="I521" s="13">
        <f t="shared" si="48"/>
        <v>95.957148017067283</v>
      </c>
      <c r="J521" s="13">
        <f t="shared" si="48"/>
        <v>17.975395833429527</v>
      </c>
      <c r="K521" s="13">
        <f t="shared" si="48"/>
        <v>1.043921677376265</v>
      </c>
      <c r="L521" s="13">
        <f t="shared" si="44"/>
        <v>713.63413443620777</v>
      </c>
    </row>
    <row r="522" spans="5:12">
      <c r="E522" s="4">
        <f t="shared" ref="E522:E556" si="49">1+E521</f>
        <v>2266</v>
      </c>
      <c r="F522" s="5">
        <f t="shared" ref="F522:F556" si="50">F521</f>
        <v>8749</v>
      </c>
      <c r="G522" s="13">
        <f t="shared" si="48"/>
        <v>158.39560093896773</v>
      </c>
      <c r="H522" s="13">
        <f t="shared" si="48"/>
        <v>166.16143696698936</v>
      </c>
      <c r="I522" s="13">
        <f t="shared" si="48"/>
        <v>95.983555832323702</v>
      </c>
      <c r="J522" s="13">
        <f t="shared" si="48"/>
        <v>17.975395915773817</v>
      </c>
      <c r="K522" s="13">
        <f t="shared" si="48"/>
        <v>1.043921677376265</v>
      </c>
      <c r="L522" s="13">
        <f t="shared" ref="L522:L556" si="51">SUM(G522:K522,L$5)</f>
        <v>714.55991133143084</v>
      </c>
    </row>
    <row r="523" spans="5:12">
      <c r="E523" s="4">
        <f t="shared" si="49"/>
        <v>2267</v>
      </c>
      <c r="F523" s="5">
        <f t="shared" si="50"/>
        <v>8749</v>
      </c>
      <c r="G523" s="13">
        <f t="shared" si="48"/>
        <v>158.92957746478933</v>
      </c>
      <c r="H523" s="13">
        <f t="shared" si="48"/>
        <v>166.52582423317523</v>
      </c>
      <c r="I523" s="13">
        <f t="shared" si="48"/>
        <v>96.009609185619198</v>
      </c>
      <c r="J523" s="13">
        <f t="shared" si="48"/>
        <v>17.975395993414036</v>
      </c>
      <c r="K523" s="13">
        <f t="shared" si="48"/>
        <v>1.043921677376265</v>
      </c>
      <c r="L523" s="13">
        <f t="shared" si="51"/>
        <v>715.48432855437409</v>
      </c>
    </row>
    <row r="524" spans="5:12">
      <c r="E524" s="4">
        <f t="shared" si="49"/>
        <v>2268</v>
      </c>
      <c r="F524" s="5">
        <f t="shared" si="50"/>
        <v>8749</v>
      </c>
      <c r="G524" s="13">
        <f t="shared" si="48"/>
        <v>159.46355399061093</v>
      </c>
      <c r="H524" s="13">
        <f t="shared" si="48"/>
        <v>166.88920905909686</v>
      </c>
      <c r="I524" s="13">
        <f t="shared" si="48"/>
        <v>96.035312834760518</v>
      </c>
      <c r="J524" s="13">
        <f t="shared" si="48"/>
        <v>17.975396066618917</v>
      </c>
      <c r="K524" s="13">
        <f t="shared" si="48"/>
        <v>1.043921677376265</v>
      </c>
      <c r="L524" s="13">
        <f t="shared" si="51"/>
        <v>716.40739362846352</v>
      </c>
    </row>
    <row r="525" spans="5:12">
      <c r="E525" s="4">
        <f t="shared" si="49"/>
        <v>2269</v>
      </c>
      <c r="F525" s="5">
        <f t="shared" si="50"/>
        <v>8749</v>
      </c>
      <c r="G525" s="13">
        <f t="shared" si="48"/>
        <v>159.99753051643253</v>
      </c>
      <c r="H525" s="13">
        <f t="shared" si="48"/>
        <v>167.25159420249736</v>
      </c>
      <c r="I525" s="13">
        <f t="shared" si="48"/>
        <v>96.06067147369221</v>
      </c>
      <c r="J525" s="13">
        <f t="shared" si="48"/>
        <v>17.97539613564183</v>
      </c>
      <c r="K525" s="13">
        <f t="shared" si="48"/>
        <v>1.043921677376265</v>
      </c>
      <c r="L525" s="13">
        <f t="shared" si="51"/>
        <v>717.32911400564024</v>
      </c>
    </row>
    <row r="526" spans="5:12">
      <c r="E526" s="4">
        <f t="shared" si="49"/>
        <v>2270</v>
      </c>
      <c r="F526" s="5">
        <f t="shared" si="50"/>
        <v>8749</v>
      </c>
      <c r="G526" s="13">
        <f t="shared" si="48"/>
        <v>160.53150704225413</v>
      </c>
      <c r="H526" s="13">
        <f t="shared" si="48"/>
        <v>167.61298241353325</v>
      </c>
      <c r="I526" s="13">
        <f t="shared" si="48"/>
        <v>96.085689733353803</v>
      </c>
      <c r="J526" s="13">
        <f t="shared" si="48"/>
        <v>17.975396200721683</v>
      </c>
      <c r="K526" s="13">
        <f t="shared" si="48"/>
        <v>1.043921677376265</v>
      </c>
      <c r="L526" s="13">
        <f t="shared" si="51"/>
        <v>718.24949706723908</v>
      </c>
    </row>
    <row r="527" spans="5:12">
      <c r="E527" s="4">
        <f t="shared" si="49"/>
        <v>2271</v>
      </c>
      <c r="F527" s="5">
        <f t="shared" si="50"/>
        <v>8749</v>
      </c>
      <c r="G527" s="13">
        <f t="shared" si="48"/>
        <v>161.06548356807573</v>
      </c>
      <c r="H527" s="13">
        <f t="shared" si="48"/>
        <v>167.97337643479526</v>
      </c>
      <c r="I527" s="13">
        <f t="shared" si="48"/>
        <v>96.110372182525481</v>
      </c>
      <c r="J527" s="13">
        <f t="shared" si="48"/>
        <v>17.975396262083727</v>
      </c>
      <c r="K527" s="13">
        <f t="shared" si="48"/>
        <v>1.043921677376265</v>
      </c>
      <c r="L527" s="13">
        <f t="shared" si="51"/>
        <v>719.16855012485644</v>
      </c>
    </row>
    <row r="528" spans="5:12">
      <c r="E528" s="4">
        <f t="shared" si="49"/>
        <v>2272</v>
      </c>
      <c r="F528" s="5">
        <f t="shared" si="50"/>
        <v>8749</v>
      </c>
      <c r="G528" s="13">
        <f t="shared" si="48"/>
        <v>161.59946009389733</v>
      </c>
      <c r="H528" s="13">
        <f t="shared" si="48"/>
        <v>168.33277900132919</v>
      </c>
      <c r="I528" s="13">
        <f t="shared" si="48"/>
        <v>96.134723328662488</v>
      </c>
      <c r="J528" s="13">
        <f t="shared" si="48"/>
        <v>17.975396319940351</v>
      </c>
      <c r="K528" s="13">
        <f t="shared" si="48"/>
        <v>1.043921677376265</v>
      </c>
      <c r="L528" s="13">
        <f t="shared" si="51"/>
        <v>720.08628042120563</v>
      </c>
    </row>
    <row r="529" spans="5:12">
      <c r="E529" s="4">
        <f t="shared" si="49"/>
        <v>2273</v>
      </c>
      <c r="F529" s="5">
        <f t="shared" si="50"/>
        <v>8749</v>
      </c>
      <c r="G529" s="13">
        <f t="shared" si="48"/>
        <v>162.13343661971894</v>
      </c>
      <c r="H529" s="13">
        <f t="shared" si="48"/>
        <v>168.69119284065664</v>
      </c>
      <c r="I529" s="13">
        <f t="shared" si="48"/>
        <v>96.158747618718195</v>
      </c>
      <c r="J529" s="13">
        <f t="shared" si="48"/>
        <v>17.975396374491808</v>
      </c>
      <c r="K529" s="13">
        <f t="shared" si="48"/>
        <v>1.043921677376265</v>
      </c>
      <c r="L529" s="13">
        <f t="shared" si="51"/>
        <v>721.00269513096191</v>
      </c>
    </row>
    <row r="530" spans="5:12">
      <c r="E530" s="4">
        <f t="shared" si="49"/>
        <v>2274</v>
      </c>
      <c r="F530" s="5">
        <f t="shared" si="50"/>
        <v>8749</v>
      </c>
      <c r="G530" s="13">
        <f t="shared" si="48"/>
        <v>162.66741314554054</v>
      </c>
      <c r="H530" s="13">
        <f t="shared" si="48"/>
        <v>169.04862067279575</v>
      </c>
      <c r="I530" s="13">
        <f t="shared" si="48"/>
        <v>96.18244943995623</v>
      </c>
      <c r="J530" s="13">
        <f t="shared" si="48"/>
        <v>17.975396425926913</v>
      </c>
      <c r="K530" s="13">
        <f t="shared" si="48"/>
        <v>1.043921677376265</v>
      </c>
      <c r="L530" s="13">
        <f t="shared" si="51"/>
        <v>721.91780136159582</v>
      </c>
    </row>
    <row r="531" spans="5:12">
      <c r="E531" s="4">
        <f t="shared" si="49"/>
        <v>2275</v>
      </c>
      <c r="F531" s="5">
        <f t="shared" si="50"/>
        <v>8749</v>
      </c>
      <c r="G531" s="13">
        <f t="shared" si="48"/>
        <v>163.20138967136214</v>
      </c>
      <c r="H531" s="13">
        <f t="shared" si="48"/>
        <v>169.40506521028175</v>
      </c>
      <c r="I531" s="13">
        <f t="shared" si="48"/>
        <v>96.205833120751677</v>
      </c>
      <c r="J531" s="13">
        <f t="shared" si="48"/>
        <v>17.97539647442369</v>
      </c>
      <c r="K531" s="13">
        <f t="shared" si="48"/>
        <v>1.043921677376265</v>
      </c>
      <c r="L531" s="13">
        <f t="shared" si="51"/>
        <v>722.83160615419547</v>
      </c>
    </row>
    <row r="532" spans="5:12">
      <c r="E532" s="4">
        <f t="shared" si="49"/>
        <v>2276</v>
      </c>
      <c r="F532" s="5">
        <f t="shared" si="50"/>
        <v>8749</v>
      </c>
      <c r="G532" s="13">
        <f t="shared" si="48"/>
        <v>163.73536619718374</v>
      </c>
      <c r="H532" s="13">
        <f t="shared" si="48"/>
        <v>169.76052915818761</v>
      </c>
      <c r="I532" s="13">
        <f t="shared" si="48"/>
        <v>96.228902931381498</v>
      </c>
      <c r="J532" s="13">
        <f t="shared" si="48"/>
        <v>17.975396520149999</v>
      </c>
      <c r="K532" s="13">
        <f t="shared" si="48"/>
        <v>1.043921677376265</v>
      </c>
      <c r="L532" s="13">
        <f t="shared" si="51"/>
        <v>723.74411648427917</v>
      </c>
    </row>
    <row r="533" spans="5:12">
      <c r="E533" s="4">
        <f t="shared" si="49"/>
        <v>2277</v>
      </c>
      <c r="F533" s="5">
        <f t="shared" si="50"/>
        <v>8749</v>
      </c>
      <c r="G533" s="13">
        <f t="shared" si="48"/>
        <v>164.26934272300534</v>
      </c>
      <c r="H533" s="13">
        <f t="shared" si="48"/>
        <v>170.11501521414462</v>
      </c>
      <c r="I533" s="13">
        <f t="shared" si="48"/>
        <v>96.251663084804363</v>
      </c>
      <c r="J533" s="13">
        <f t="shared" si="48"/>
        <v>17.975396563264109</v>
      </c>
      <c r="K533" s="13">
        <f t="shared" si="48"/>
        <v>1.043921677376265</v>
      </c>
      <c r="L533" s="13">
        <f t="shared" si="51"/>
        <v>724.65533926259468</v>
      </c>
    </row>
    <row r="534" spans="5:12">
      <c r="E534" s="4">
        <f t="shared" si="49"/>
        <v>2278</v>
      </c>
      <c r="F534" s="5">
        <f t="shared" si="50"/>
        <v>8749</v>
      </c>
      <c r="G534" s="13">
        <f t="shared" si="48"/>
        <v>164.80331924882694</v>
      </c>
      <c r="H534" s="13">
        <f t="shared" si="48"/>
        <v>170.46852606836273</v>
      </c>
      <c r="I534" s="13">
        <f t="shared" si="48"/>
        <v>96.274117737430032</v>
      </c>
      <c r="J534" s="13">
        <f t="shared" si="48"/>
        <v>17.975396603915243</v>
      </c>
      <c r="K534" s="13">
        <f t="shared" si="48"/>
        <v>1.043921677376265</v>
      </c>
      <c r="L534" s="13">
        <f t="shared" si="51"/>
        <v>725.56528133591121</v>
      </c>
    </row>
    <row r="535" spans="5:12">
      <c r="E535" s="4">
        <f t="shared" si="49"/>
        <v>2279</v>
      </c>
      <c r="F535" s="5">
        <f t="shared" si="50"/>
        <v>8749</v>
      </c>
      <c r="G535" s="13">
        <f t="shared" ref="G535:K550" si="52">G534*(1-G$5)+G$4*$F534*$L$4/1000</f>
        <v>165.33729577464854</v>
      </c>
      <c r="H535" s="13">
        <f t="shared" si="52"/>
        <v>170.82106440365112</v>
      </c>
      <c r="I535" s="13">
        <f t="shared" si="52"/>
        <v>96.296270989878352</v>
      </c>
      <c r="J535" s="13">
        <f t="shared" si="52"/>
        <v>17.975396642244107</v>
      </c>
      <c r="K535" s="13">
        <f t="shared" si="52"/>
        <v>1.043921677376265</v>
      </c>
      <c r="L535" s="13">
        <f t="shared" si="51"/>
        <v>726.47394948779834</v>
      </c>
    </row>
    <row r="536" spans="5:12">
      <c r="E536" s="4">
        <f t="shared" si="49"/>
        <v>2280</v>
      </c>
      <c r="F536" s="5">
        <f t="shared" si="50"/>
        <v>8749</v>
      </c>
      <c r="G536" s="13">
        <f t="shared" si="52"/>
        <v>165.87127230047014</v>
      </c>
      <c r="H536" s="13">
        <f t="shared" si="52"/>
        <v>171.17263289543843</v>
      </c>
      <c r="I536" s="13">
        <f t="shared" si="52"/>
        <v>96.318126887728141</v>
      </c>
      <c r="J536" s="13">
        <f t="shared" si="52"/>
        <v>17.975396678383362</v>
      </c>
      <c r="K536" s="13">
        <f t="shared" si="52"/>
        <v>1.043921677376265</v>
      </c>
      <c r="L536" s="13">
        <f t="shared" si="51"/>
        <v>727.38135043939633</v>
      </c>
    </row>
    <row r="537" spans="5:12">
      <c r="E537" s="4">
        <f t="shared" si="49"/>
        <v>2281</v>
      </c>
      <c r="F537" s="5">
        <f t="shared" si="50"/>
        <v>8749</v>
      </c>
      <c r="G537" s="13">
        <f t="shared" si="52"/>
        <v>166.40524882629174</v>
      </c>
      <c r="H537" s="13">
        <f t="shared" si="52"/>
        <v>171.52323421179312</v>
      </c>
      <c r="I537" s="13">
        <f t="shared" si="52"/>
        <v>96.339689422255958</v>
      </c>
      <c r="J537" s="13">
        <f t="shared" si="52"/>
        <v>17.975396712458096</v>
      </c>
      <c r="K537" s="13">
        <f t="shared" si="52"/>
        <v>1.043921677376265</v>
      </c>
      <c r="L537" s="13">
        <f t="shared" si="51"/>
        <v>728.28749085017523</v>
      </c>
    </row>
    <row r="538" spans="5:12">
      <c r="E538" s="4">
        <f t="shared" si="49"/>
        <v>2282</v>
      </c>
      <c r="F538" s="5">
        <f t="shared" si="50"/>
        <v>8749</v>
      </c>
      <c r="G538" s="13">
        <f t="shared" si="52"/>
        <v>166.93922535211334</v>
      </c>
      <c r="H538" s="13">
        <f t="shared" si="52"/>
        <v>171.87287101344376</v>
      </c>
      <c r="I538" s="13">
        <f t="shared" si="52"/>
        <v>96.360962531165001</v>
      </c>
      <c r="J538" s="13">
        <f t="shared" si="52"/>
        <v>17.975396744586249</v>
      </c>
      <c r="K538" s="13">
        <f t="shared" si="52"/>
        <v>1.043921677376265</v>
      </c>
      <c r="L538" s="13">
        <f t="shared" si="51"/>
        <v>729.19237731868452</v>
      </c>
    </row>
    <row r="539" spans="5:12">
      <c r="E539" s="4">
        <f t="shared" si="49"/>
        <v>2283</v>
      </c>
      <c r="F539" s="5">
        <f t="shared" si="50"/>
        <v>8749</v>
      </c>
      <c r="G539" s="13">
        <f t="shared" si="52"/>
        <v>167.47320187793494</v>
      </c>
      <c r="H539" s="13">
        <f t="shared" si="52"/>
        <v>172.22154595379908</v>
      </c>
      <c r="I539" s="13">
        <f t="shared" si="52"/>
        <v>96.381950099304177</v>
      </c>
      <c r="J539" s="13">
        <f t="shared" si="52"/>
        <v>17.97539677487902</v>
      </c>
      <c r="K539" s="13">
        <f t="shared" si="52"/>
        <v>1.043921677376265</v>
      </c>
      <c r="L539" s="13">
        <f t="shared" si="51"/>
        <v>730.09601638329355</v>
      </c>
    </row>
    <row r="540" spans="5:12">
      <c r="E540" s="4">
        <f t="shared" si="49"/>
        <v>2284</v>
      </c>
      <c r="F540" s="5">
        <f t="shared" si="50"/>
        <v>8749</v>
      </c>
      <c r="G540" s="13">
        <f t="shared" si="52"/>
        <v>168.00717840375654</v>
      </c>
      <c r="H540" s="13">
        <f t="shared" si="52"/>
        <v>172.5692616789683</v>
      </c>
      <c r="I540" s="13">
        <f t="shared" si="52"/>
        <v>96.402655959377569</v>
      </c>
      <c r="J540" s="13">
        <f t="shared" si="52"/>
        <v>17.97539680344126</v>
      </c>
      <c r="K540" s="13">
        <f t="shared" si="52"/>
        <v>1.043921677376265</v>
      </c>
      <c r="L540" s="13">
        <f t="shared" si="51"/>
        <v>730.99841452291992</v>
      </c>
    </row>
    <row r="541" spans="5:12">
      <c r="E541" s="4">
        <f t="shared" si="49"/>
        <v>2285</v>
      </c>
      <c r="F541" s="5">
        <f t="shared" si="50"/>
        <v>8749</v>
      </c>
      <c r="G541" s="13">
        <f t="shared" si="52"/>
        <v>168.54115492957814</v>
      </c>
      <c r="H541" s="13">
        <f t="shared" si="52"/>
        <v>172.91602082778107</v>
      </c>
      <c r="I541" s="13">
        <f t="shared" si="52"/>
        <v>96.423083892644328</v>
      </c>
      <c r="J541" s="13">
        <f t="shared" si="52"/>
        <v>17.975396830371832</v>
      </c>
      <c r="K541" s="13">
        <f t="shared" si="52"/>
        <v>1.043921677376265</v>
      </c>
      <c r="L541" s="13">
        <f t="shared" si="51"/>
        <v>731.89957815775165</v>
      </c>
    </row>
    <row r="542" spans="5:12">
      <c r="E542" s="4">
        <f t="shared" si="49"/>
        <v>2286</v>
      </c>
      <c r="F542" s="5">
        <f t="shared" si="50"/>
        <v>8749</v>
      </c>
      <c r="G542" s="13">
        <f t="shared" si="52"/>
        <v>169.07513145539974</v>
      </c>
      <c r="H542" s="13">
        <f t="shared" si="52"/>
        <v>173.26182603180754</v>
      </c>
      <c r="I542" s="13">
        <f t="shared" si="52"/>
        <v>96.443237629609229</v>
      </c>
      <c r="J542" s="13">
        <f t="shared" si="52"/>
        <v>17.975396855763943</v>
      </c>
      <c r="K542" s="13">
        <f t="shared" si="52"/>
        <v>1.043921677376265</v>
      </c>
      <c r="L542" s="13">
        <f t="shared" si="51"/>
        <v>732.79951364995679</v>
      </c>
    </row>
    <row r="543" spans="5:12">
      <c r="E543" s="4">
        <f t="shared" si="49"/>
        <v>2287</v>
      </c>
      <c r="F543" s="5">
        <f t="shared" si="50"/>
        <v>8749</v>
      </c>
      <c r="G543" s="13">
        <f t="shared" si="52"/>
        <v>169.60910798122134</v>
      </c>
      <c r="H543" s="13">
        <f t="shared" si="52"/>
        <v>173.60667991537835</v>
      </c>
      <c r="I543" s="13">
        <f t="shared" si="52"/>
        <v>96.463120850703916</v>
      </c>
      <c r="J543" s="13">
        <f t="shared" si="52"/>
        <v>17.975396879705482</v>
      </c>
      <c r="K543" s="13">
        <f t="shared" si="52"/>
        <v>1.043921677376265</v>
      </c>
      <c r="L543" s="13">
        <f t="shared" si="51"/>
        <v>733.69822730438534</v>
      </c>
    </row>
    <row r="544" spans="5:12">
      <c r="E544" s="4">
        <f t="shared" si="49"/>
        <v>2288</v>
      </c>
      <c r="F544" s="5">
        <f t="shared" si="50"/>
        <v>8749</v>
      </c>
      <c r="G544" s="13">
        <f t="shared" si="52"/>
        <v>170.14308450704294</v>
      </c>
      <c r="H544" s="13">
        <f t="shared" si="52"/>
        <v>173.95058509560454</v>
      </c>
      <c r="I544" s="13">
        <f t="shared" si="52"/>
        <v>96.482737186959014</v>
      </c>
      <c r="J544" s="13">
        <f t="shared" si="52"/>
        <v>17.975396902279318</v>
      </c>
      <c r="K544" s="13">
        <f t="shared" si="52"/>
        <v>1.043921677376265</v>
      </c>
      <c r="L544" s="13">
        <f t="shared" si="51"/>
        <v>734.59572536926203</v>
      </c>
    </row>
    <row r="545" spans="5:12">
      <c r="E545" s="4">
        <f t="shared" si="49"/>
        <v>2289</v>
      </c>
      <c r="F545" s="5">
        <f t="shared" si="50"/>
        <v>8749</v>
      </c>
      <c r="G545" s="13">
        <f t="shared" si="52"/>
        <v>170.67706103286454</v>
      </c>
      <c r="H545" s="13">
        <f t="shared" si="52"/>
        <v>174.29354418239734</v>
      </c>
      <c r="I545" s="13">
        <f t="shared" si="52"/>
        <v>96.502090220667213</v>
      </c>
      <c r="J545" s="13">
        <f t="shared" si="52"/>
        <v>17.975396923563579</v>
      </c>
      <c r="K545" s="13">
        <f t="shared" si="52"/>
        <v>1.043921677376265</v>
      </c>
      <c r="L545" s="13">
        <f t="shared" si="51"/>
        <v>735.49201403686902</v>
      </c>
    </row>
    <row r="546" spans="5:12">
      <c r="E546" s="4">
        <f t="shared" si="49"/>
        <v>2290</v>
      </c>
      <c r="F546" s="5">
        <f t="shared" si="50"/>
        <v>8749</v>
      </c>
      <c r="G546" s="13">
        <f t="shared" si="52"/>
        <v>171.21103755868614</v>
      </c>
      <c r="H546" s="13">
        <f t="shared" si="52"/>
        <v>174.63555977848807</v>
      </c>
      <c r="I546" s="13">
        <f t="shared" si="52"/>
        <v>96.521183486037472</v>
      </c>
      <c r="J546" s="13">
        <f t="shared" si="52"/>
        <v>17.975396943631939</v>
      </c>
      <c r="K546" s="13">
        <f t="shared" si="52"/>
        <v>1.043921677376265</v>
      </c>
      <c r="L546" s="13">
        <f t="shared" si="51"/>
        <v>736.38709944421987</v>
      </c>
    </row>
    <row r="547" spans="5:12">
      <c r="E547" s="4">
        <f t="shared" si="49"/>
        <v>2291</v>
      </c>
      <c r="F547" s="5">
        <f t="shared" si="50"/>
        <v>8749</v>
      </c>
      <c r="G547" s="13">
        <f t="shared" si="52"/>
        <v>171.74501408450774</v>
      </c>
      <c r="H547" s="13">
        <f t="shared" si="52"/>
        <v>174.97663447944788</v>
      </c>
      <c r="I547" s="13">
        <f t="shared" si="52"/>
        <v>96.5400204698404</v>
      </c>
      <c r="J547" s="13">
        <f t="shared" si="52"/>
        <v>17.975396962553855</v>
      </c>
      <c r="K547" s="13">
        <f t="shared" si="52"/>
        <v>1.043921677376265</v>
      </c>
      <c r="L547" s="13">
        <f t="shared" si="51"/>
        <v>737.28098767372614</v>
      </c>
    </row>
    <row r="548" spans="5:12">
      <c r="E548" s="4">
        <f t="shared" si="49"/>
        <v>2292</v>
      </c>
      <c r="F548" s="5">
        <f t="shared" si="50"/>
        <v>8749</v>
      </c>
      <c r="G548" s="13">
        <f t="shared" si="52"/>
        <v>172.27899061032934</v>
      </c>
      <c r="H548" s="13">
        <f t="shared" si="52"/>
        <v>175.31677087370741</v>
      </c>
      <c r="I548" s="13">
        <f t="shared" si="52"/>
        <v>96.558604612045045</v>
      </c>
      <c r="J548" s="13">
        <f t="shared" si="52"/>
        <v>17.975396980394823</v>
      </c>
      <c r="K548" s="13">
        <f t="shared" si="52"/>
        <v>1.043921677376265</v>
      </c>
      <c r="L548" s="13">
        <f t="shared" si="51"/>
        <v>738.17368475385285</v>
      </c>
    </row>
    <row r="549" spans="5:12">
      <c r="E549" s="4">
        <f t="shared" si="49"/>
        <v>2293</v>
      </c>
      <c r="F549" s="5">
        <f t="shared" si="50"/>
        <v>8749</v>
      </c>
      <c r="G549" s="13">
        <f t="shared" si="52"/>
        <v>172.81296713615095</v>
      </c>
      <c r="H549" s="13">
        <f t="shared" si="52"/>
        <v>175.65597154257645</v>
      </c>
      <c r="I549" s="13">
        <f t="shared" si="52"/>
        <v>96.576939306447059</v>
      </c>
      <c r="J549" s="13">
        <f t="shared" si="52"/>
        <v>17.975396997216592</v>
      </c>
      <c r="K549" s="13">
        <f t="shared" si="52"/>
        <v>1.043921677376265</v>
      </c>
      <c r="L549" s="13">
        <f t="shared" si="51"/>
        <v>739.06519665976725</v>
      </c>
    </row>
    <row r="550" spans="5:12">
      <c r="E550" s="4">
        <f t="shared" si="49"/>
        <v>2294</v>
      </c>
      <c r="F550" s="5">
        <f t="shared" si="50"/>
        <v>8749</v>
      </c>
      <c r="G550" s="13">
        <f t="shared" si="52"/>
        <v>173.34694366197255</v>
      </c>
      <c r="H550" s="13">
        <f t="shared" si="52"/>
        <v>175.99423906026351</v>
      </c>
      <c r="I550" s="13">
        <f t="shared" si="52"/>
        <v>96.595027901288489</v>
      </c>
      <c r="J550" s="13">
        <f t="shared" si="52"/>
        <v>17.975397013077387</v>
      </c>
      <c r="K550" s="13">
        <f t="shared" si="52"/>
        <v>1.043921677376265</v>
      </c>
      <c r="L550" s="13">
        <f t="shared" si="51"/>
        <v>739.9555293139781</v>
      </c>
    </row>
    <row r="551" spans="5:12">
      <c r="E551" s="4">
        <f t="shared" si="49"/>
        <v>2295</v>
      </c>
      <c r="F551" s="5">
        <f t="shared" si="50"/>
        <v>8749</v>
      </c>
      <c r="G551" s="13">
        <f t="shared" ref="G551:K556" si="53">G550*(1-G$5)+G$4*$F550*$L$4/1000</f>
        <v>173.88092018779415</v>
      </c>
      <c r="H551" s="13">
        <f t="shared" si="53"/>
        <v>176.3315759938954</v>
      </c>
      <c r="I551" s="13">
        <f t="shared" si="53"/>
        <v>96.612873699869198</v>
      </c>
      <c r="J551" s="13">
        <f t="shared" si="53"/>
        <v>17.975397028032106</v>
      </c>
      <c r="K551" s="13">
        <f t="shared" si="53"/>
        <v>1.043921677376265</v>
      </c>
      <c r="L551" s="13">
        <f t="shared" si="51"/>
        <v>740.8446885869671</v>
      </c>
    </row>
    <row r="552" spans="5:12">
      <c r="E552" s="4">
        <f t="shared" si="49"/>
        <v>2296</v>
      </c>
      <c r="F552" s="5">
        <f t="shared" si="50"/>
        <v>8749</v>
      </c>
      <c r="G552" s="13">
        <f t="shared" si="53"/>
        <v>174.41489671361575</v>
      </c>
      <c r="H552" s="13">
        <f t="shared" si="53"/>
        <v>176.66798490353668</v>
      </c>
      <c r="I552" s="13">
        <f t="shared" si="53"/>
        <v>96.630479961150144</v>
      </c>
      <c r="J552" s="13">
        <f t="shared" si="53"/>
        <v>17.975397042132506</v>
      </c>
      <c r="K552" s="13">
        <f t="shared" si="53"/>
        <v>1.043921677376265</v>
      </c>
      <c r="L552" s="13">
        <f t="shared" si="51"/>
        <v>741.73268029781138</v>
      </c>
    </row>
    <row r="553" spans="5:12">
      <c r="E553" s="4">
        <f t="shared" si="49"/>
        <v>2297</v>
      </c>
      <c r="F553" s="5">
        <f t="shared" si="50"/>
        <v>8749</v>
      </c>
      <c r="G553" s="13">
        <f t="shared" si="53"/>
        <v>174.94887323943735</v>
      </c>
      <c r="H553" s="13">
        <f t="shared" si="53"/>
        <v>177.00346834220909</v>
      </c>
      <c r="I553" s="13">
        <f t="shared" si="53"/>
        <v>96.647849900348504</v>
      </c>
      <c r="J553" s="13">
        <f t="shared" si="53"/>
        <v>17.975397055427397</v>
      </c>
      <c r="K553" s="13">
        <f t="shared" si="53"/>
        <v>1.043921677376265</v>
      </c>
      <c r="L553" s="13">
        <f t="shared" si="51"/>
        <v>742.61951021479854</v>
      </c>
    </row>
    <row r="554" spans="5:12">
      <c r="E554" s="4">
        <f t="shared" si="49"/>
        <v>2298</v>
      </c>
      <c r="F554" s="5">
        <f t="shared" si="50"/>
        <v>8749</v>
      </c>
      <c r="G554" s="13">
        <f t="shared" si="53"/>
        <v>175.48284976525895</v>
      </c>
      <c r="H554" s="13">
        <f t="shared" si="53"/>
        <v>177.33802885591095</v>
      </c>
      <c r="I554" s="13">
        <f t="shared" si="53"/>
        <v>96.66498668952481</v>
      </c>
      <c r="J554" s="13">
        <f t="shared" si="53"/>
        <v>17.975397067962792</v>
      </c>
      <c r="K554" s="13">
        <f t="shared" si="53"/>
        <v>1.043921677376265</v>
      </c>
      <c r="L554" s="13">
        <f t="shared" si="51"/>
        <v>743.50518405603373</v>
      </c>
    </row>
    <row r="555" spans="5:12">
      <c r="E555" s="4">
        <f t="shared" si="49"/>
        <v>2299</v>
      </c>
      <c r="F555" s="5">
        <f t="shared" si="50"/>
        <v>8749</v>
      </c>
      <c r="G555" s="13">
        <f t="shared" si="53"/>
        <v>176.01682629108055</v>
      </c>
      <c r="H555" s="13">
        <f t="shared" si="53"/>
        <v>177.67166898363644</v>
      </c>
      <c r="I555" s="13">
        <f t="shared" si="53"/>
        <v>96.68189345816225</v>
      </c>
      <c r="J555" s="13">
        <f t="shared" si="53"/>
        <v>17.975397079782077</v>
      </c>
      <c r="K555" s="13">
        <f t="shared" si="53"/>
        <v>1.043921677376265</v>
      </c>
      <c r="L555" s="13">
        <f t="shared" si="51"/>
        <v>744.38970749003749</v>
      </c>
    </row>
    <row r="556" spans="5:12">
      <c r="E556" s="4">
        <f t="shared" si="49"/>
        <v>2300</v>
      </c>
      <c r="F556" s="5">
        <f t="shared" si="50"/>
        <v>8749</v>
      </c>
      <c r="G556" s="13">
        <f t="shared" si="53"/>
        <v>176.55080281690215</v>
      </c>
      <c r="H556" s="13">
        <f t="shared" si="53"/>
        <v>178.0043912573949</v>
      </c>
      <c r="I556" s="13">
        <f t="shared" si="53"/>
        <v>96.698573293738178</v>
      </c>
      <c r="J556" s="13">
        <f t="shared" si="53"/>
        <v>17.975397090926165</v>
      </c>
      <c r="K556" s="13">
        <f t="shared" si="53"/>
        <v>1.043921677376265</v>
      </c>
      <c r="L556" s="13">
        <f t="shared" si="51"/>
        <v>745.27308613633772</v>
      </c>
    </row>
    <row r="557" spans="5:12">
      <c r="E557" s="4"/>
      <c r="F557" s="4"/>
      <c r="G557" s="13"/>
      <c r="H557" s="13"/>
      <c r="I557" s="13"/>
      <c r="J557" s="13"/>
      <c r="K557" s="13"/>
      <c r="L557" s="13"/>
    </row>
    <row r="558" spans="5:12">
      <c r="E558" s="4"/>
      <c r="F558" s="4"/>
      <c r="G558" s="13"/>
      <c r="H558" s="13"/>
      <c r="I558" s="13"/>
      <c r="J558" s="13"/>
      <c r="K558" s="13"/>
      <c r="L558" s="13"/>
    </row>
    <row r="559" spans="5:12">
      <c r="E559" s="4"/>
      <c r="F559" s="4"/>
      <c r="G559" s="13"/>
      <c r="H559" s="13"/>
      <c r="I559" s="13"/>
      <c r="J559" s="13"/>
      <c r="K559" s="13"/>
      <c r="L559" s="13"/>
    </row>
    <row r="560" spans="5:12">
      <c r="E560" s="4"/>
      <c r="F560" s="4"/>
      <c r="G560" s="13"/>
      <c r="H560" s="13"/>
      <c r="I560" s="13"/>
      <c r="J560" s="13"/>
      <c r="K560" s="13"/>
      <c r="L560" s="13"/>
    </row>
    <row r="561" spans="5:12">
      <c r="E561" s="4"/>
      <c r="F561" s="4"/>
      <c r="G561" s="13"/>
      <c r="H561" s="13"/>
      <c r="I561" s="13"/>
      <c r="J561" s="13"/>
      <c r="K561" s="13"/>
      <c r="L561" s="13"/>
    </row>
    <row r="562" spans="5:12">
      <c r="E562" s="4"/>
      <c r="F562" s="4"/>
      <c r="G562" s="13"/>
      <c r="H562" s="13"/>
      <c r="I562" s="13"/>
      <c r="J562" s="13"/>
      <c r="K562" s="13"/>
      <c r="L562" s="13"/>
    </row>
    <row r="563" spans="5:12">
      <c r="E563" s="4"/>
      <c r="F563" s="4"/>
      <c r="G563" s="13"/>
      <c r="H563" s="13"/>
      <c r="I563" s="13"/>
      <c r="J563" s="13"/>
      <c r="K563" s="13"/>
      <c r="L563" s="13"/>
    </row>
    <row r="564" spans="5:12">
      <c r="E564" s="4"/>
      <c r="F564" s="4"/>
      <c r="G564" s="13"/>
      <c r="H564" s="13"/>
      <c r="I564" s="13"/>
      <c r="J564" s="13"/>
      <c r="K564" s="13"/>
      <c r="L564" s="13"/>
    </row>
    <row r="565" spans="5:12">
      <c r="E565" s="4"/>
      <c r="F565" s="4"/>
      <c r="G565" s="13"/>
      <c r="H565" s="13"/>
      <c r="I565" s="13"/>
      <c r="J565" s="13"/>
      <c r="K565" s="13"/>
      <c r="L565" s="13"/>
    </row>
    <row r="566" spans="5:12">
      <c r="E566" s="4"/>
      <c r="F566" s="4"/>
      <c r="G566" s="13"/>
      <c r="H566" s="13"/>
      <c r="I566" s="13"/>
      <c r="J566" s="13"/>
      <c r="K566" s="13"/>
      <c r="L566" s="13"/>
    </row>
    <row r="567" spans="5:12">
      <c r="E567" s="4"/>
      <c r="F567" s="4"/>
      <c r="G567" s="13"/>
      <c r="H567" s="13"/>
      <c r="I567" s="13"/>
      <c r="J567" s="13"/>
      <c r="K567" s="13"/>
      <c r="L567" s="13"/>
    </row>
    <row r="568" spans="5:12">
      <c r="E568" s="4"/>
      <c r="F568" s="4"/>
      <c r="G568" s="13"/>
      <c r="H568" s="13"/>
      <c r="I568" s="13"/>
      <c r="J568" s="13"/>
      <c r="K568" s="13"/>
      <c r="L568" s="13"/>
    </row>
    <row r="569" spans="5:12">
      <c r="E569" s="4"/>
      <c r="F569" s="4"/>
      <c r="G569" s="13"/>
      <c r="H569" s="13"/>
      <c r="I569" s="13"/>
      <c r="J569" s="13"/>
      <c r="K569" s="13"/>
      <c r="L569" s="13"/>
    </row>
    <row r="570" spans="5:12">
      <c r="E570" s="4"/>
      <c r="F570" s="4"/>
      <c r="G570" s="13"/>
      <c r="H570" s="13"/>
      <c r="I570" s="13"/>
      <c r="J570" s="13"/>
      <c r="K570" s="13"/>
      <c r="L570" s="13"/>
    </row>
    <row r="571" spans="5:12">
      <c r="E571" s="4"/>
      <c r="F571" s="4"/>
      <c r="G571" s="13"/>
      <c r="H571" s="13"/>
      <c r="I571" s="13"/>
      <c r="J571" s="13"/>
      <c r="K571" s="13"/>
      <c r="L571" s="13"/>
    </row>
    <row r="572" spans="5:12">
      <c r="E572" s="4"/>
      <c r="F572" s="4"/>
      <c r="G572" s="13"/>
      <c r="H572" s="13"/>
      <c r="I572" s="13"/>
      <c r="J572" s="13"/>
      <c r="K572" s="13"/>
      <c r="L572" s="13"/>
    </row>
    <row r="573" spans="5:12">
      <c r="E573" s="4"/>
      <c r="F573" s="4"/>
      <c r="G573" s="13"/>
      <c r="H573" s="13"/>
      <c r="I573" s="13"/>
      <c r="J573" s="13"/>
      <c r="K573" s="13"/>
      <c r="L573" s="13"/>
    </row>
    <row r="574" spans="5:12">
      <c r="E574" s="4"/>
      <c r="F574" s="4"/>
      <c r="G574" s="13"/>
      <c r="H574" s="13"/>
      <c r="I574" s="13"/>
      <c r="J574" s="13"/>
      <c r="K574" s="13"/>
      <c r="L574" s="13"/>
    </row>
    <row r="575" spans="5:12">
      <c r="E575" s="4"/>
      <c r="F575" s="4"/>
      <c r="G575" s="13"/>
      <c r="H575" s="13"/>
      <c r="I575" s="13"/>
      <c r="J575" s="13"/>
      <c r="K575" s="13"/>
      <c r="L575" s="13"/>
    </row>
    <row r="576" spans="5:12">
      <c r="E576" s="4"/>
      <c r="F576" s="4"/>
      <c r="G576" s="13"/>
      <c r="H576" s="13"/>
      <c r="I576" s="13"/>
      <c r="J576" s="13"/>
      <c r="K576" s="13"/>
      <c r="L576" s="13"/>
    </row>
    <row r="577" spans="5:12">
      <c r="E577" s="4"/>
      <c r="F577" s="4"/>
      <c r="G577" s="13"/>
      <c r="H577" s="13"/>
      <c r="I577" s="13"/>
      <c r="J577" s="13"/>
      <c r="K577" s="13"/>
      <c r="L577" s="13"/>
    </row>
    <row r="578" spans="5:12">
      <c r="E578" s="4"/>
      <c r="F578" s="4"/>
      <c r="G578" s="13"/>
      <c r="H578" s="13"/>
      <c r="I578" s="13"/>
      <c r="J578" s="13"/>
      <c r="K578" s="13"/>
      <c r="L578" s="13"/>
    </row>
    <row r="579" spans="5:12">
      <c r="E579" s="4"/>
      <c r="F579" s="4"/>
      <c r="G579" s="13"/>
      <c r="H579" s="13"/>
      <c r="I579" s="13"/>
      <c r="J579" s="13"/>
      <c r="K579" s="13"/>
      <c r="L579" s="13"/>
    </row>
    <row r="580" spans="5:12">
      <c r="E580" s="4"/>
      <c r="F580" s="4"/>
      <c r="G580" s="13"/>
      <c r="H580" s="13"/>
      <c r="I580" s="13"/>
      <c r="J580" s="13"/>
      <c r="K580" s="13"/>
      <c r="L580" s="13"/>
    </row>
    <row r="581" spans="5:12">
      <c r="E581" s="4"/>
      <c r="F581" s="4"/>
      <c r="G581" s="13"/>
      <c r="H581" s="13"/>
      <c r="I581" s="13"/>
      <c r="J581" s="13"/>
      <c r="K581" s="13"/>
      <c r="L581" s="13"/>
    </row>
    <row r="582" spans="5:12">
      <c r="E582" s="4"/>
      <c r="F582" s="4"/>
      <c r="G582" s="13"/>
      <c r="H582" s="13"/>
      <c r="I582" s="13"/>
      <c r="J582" s="13"/>
      <c r="K582" s="13"/>
      <c r="L582" s="13"/>
    </row>
    <row r="583" spans="5:12">
      <c r="E583" s="4"/>
      <c r="F583" s="4"/>
      <c r="G583" s="13"/>
      <c r="H583" s="13"/>
      <c r="I583" s="13"/>
      <c r="J583" s="13"/>
      <c r="K583" s="13"/>
      <c r="L583" s="13"/>
    </row>
    <row r="584" spans="5:12">
      <c r="E584" s="4"/>
      <c r="F584" s="4"/>
      <c r="G584" s="13"/>
      <c r="H584" s="13"/>
      <c r="I584" s="13"/>
      <c r="J584" s="13"/>
      <c r="K584" s="13"/>
      <c r="L584" s="13"/>
    </row>
    <row r="585" spans="5:12">
      <c r="E585" s="4"/>
      <c r="F585" s="4"/>
      <c r="G585" s="13"/>
      <c r="H585" s="13"/>
      <c r="I585" s="13"/>
      <c r="J585" s="13"/>
      <c r="K585" s="13"/>
      <c r="L585" s="13"/>
    </row>
    <row r="586" spans="5:12">
      <c r="E586" s="4"/>
      <c r="F586" s="4"/>
      <c r="G586" s="13"/>
      <c r="H586" s="13"/>
      <c r="I586" s="13"/>
      <c r="J586" s="13"/>
      <c r="K586" s="13"/>
      <c r="L586" s="13"/>
    </row>
    <row r="587" spans="5:12">
      <c r="E587" s="4"/>
      <c r="F587" s="4"/>
      <c r="G587" s="13"/>
      <c r="H587" s="13"/>
      <c r="I587" s="13"/>
      <c r="J587" s="13"/>
      <c r="K587" s="13"/>
      <c r="L587" s="13"/>
    </row>
    <row r="588" spans="5:12">
      <c r="E588" s="4"/>
      <c r="F588" s="4"/>
      <c r="G588" s="13"/>
      <c r="H588" s="13"/>
      <c r="I588" s="13"/>
      <c r="J588" s="13"/>
      <c r="K588" s="13"/>
      <c r="L588" s="13"/>
    </row>
    <row r="589" spans="5:12">
      <c r="E589" s="4"/>
      <c r="F589" s="4"/>
      <c r="G589" s="13"/>
      <c r="H589" s="13"/>
      <c r="I589" s="13"/>
      <c r="J589" s="13"/>
      <c r="K589" s="13"/>
      <c r="L589" s="13"/>
    </row>
    <row r="590" spans="5:12">
      <c r="E590" s="4"/>
      <c r="F590" s="4"/>
      <c r="G590" s="13"/>
      <c r="H590" s="13"/>
      <c r="I590" s="13"/>
      <c r="J590" s="13"/>
      <c r="K590" s="13"/>
      <c r="L590" s="13"/>
    </row>
    <row r="591" spans="5:12">
      <c r="E591" s="4"/>
      <c r="F591" s="4"/>
      <c r="G591" s="13"/>
      <c r="H591" s="13"/>
      <c r="I591" s="13"/>
      <c r="J591" s="13"/>
      <c r="K591" s="13"/>
      <c r="L591" s="13"/>
    </row>
    <row r="592" spans="5:12">
      <c r="E592" s="4"/>
      <c r="F592" s="4"/>
      <c r="G592" s="13"/>
      <c r="H592" s="13"/>
      <c r="I592" s="13"/>
      <c r="J592" s="13"/>
      <c r="K592" s="13"/>
      <c r="L592" s="13"/>
    </row>
    <row r="593" spans="5:12">
      <c r="E593" s="4"/>
      <c r="F593" s="4"/>
      <c r="G593" s="13"/>
      <c r="H593" s="13"/>
      <c r="I593" s="13"/>
      <c r="J593" s="13"/>
      <c r="K593" s="13"/>
      <c r="L593" s="13"/>
    </row>
    <row r="594" spans="5:12">
      <c r="E594" s="4"/>
      <c r="F594" s="4"/>
      <c r="G594" s="13"/>
      <c r="H594" s="13"/>
      <c r="I594" s="13"/>
      <c r="J594" s="13"/>
      <c r="K594" s="13"/>
      <c r="L594" s="13"/>
    </row>
    <row r="595" spans="5:12">
      <c r="E595" s="4"/>
      <c r="F595" s="4"/>
      <c r="G595" s="13"/>
      <c r="H595" s="13"/>
      <c r="I595" s="13"/>
      <c r="J595" s="13"/>
      <c r="K595" s="13"/>
      <c r="L595" s="13"/>
    </row>
    <row r="596" spans="5:12">
      <c r="E596" s="4"/>
      <c r="F596" s="4"/>
      <c r="G596" s="13"/>
      <c r="H596" s="13"/>
      <c r="I596" s="13"/>
      <c r="J596" s="13"/>
      <c r="K596" s="13"/>
      <c r="L596" s="13"/>
    </row>
    <row r="597" spans="5:12">
      <c r="E597" s="4"/>
      <c r="F597" s="4"/>
      <c r="G597" s="13"/>
      <c r="H597" s="13"/>
      <c r="I597" s="13"/>
      <c r="J597" s="13"/>
      <c r="K597" s="13"/>
      <c r="L597" s="13"/>
    </row>
    <row r="598" spans="5:12">
      <c r="E598" s="4"/>
      <c r="F598" s="4"/>
      <c r="G598" s="13"/>
      <c r="H598" s="13"/>
      <c r="I598" s="13"/>
      <c r="J598" s="13"/>
      <c r="K598" s="13"/>
      <c r="L598" s="13"/>
    </row>
    <row r="599" spans="5:12">
      <c r="E599" s="4"/>
      <c r="F599" s="4"/>
      <c r="G599" s="13"/>
      <c r="H599" s="13"/>
      <c r="I599" s="13"/>
      <c r="J599" s="13"/>
      <c r="K599" s="13"/>
      <c r="L599" s="13"/>
    </row>
    <row r="600" spans="5:12">
      <c r="E600" s="4"/>
      <c r="F600" s="4"/>
      <c r="G600" s="13"/>
      <c r="H600" s="13"/>
      <c r="I600" s="13"/>
      <c r="J600" s="13"/>
      <c r="K600" s="13"/>
      <c r="L600" s="13"/>
    </row>
    <row r="601" spans="5:12">
      <c r="E601" s="4"/>
      <c r="F601" s="4"/>
      <c r="G601" s="13"/>
      <c r="H601" s="13"/>
      <c r="I601" s="13"/>
      <c r="J601" s="13"/>
      <c r="K601" s="13"/>
      <c r="L601" s="13"/>
    </row>
    <row r="602" spans="5:12">
      <c r="E602" s="4"/>
      <c r="F602" s="4"/>
      <c r="G602" s="13"/>
      <c r="H602" s="13"/>
      <c r="I602" s="13"/>
      <c r="J602" s="13"/>
      <c r="K602" s="13"/>
      <c r="L602" s="13"/>
    </row>
    <row r="603" spans="5:12">
      <c r="E603" s="4"/>
      <c r="F603" s="4"/>
      <c r="G603" s="13"/>
      <c r="H603" s="13"/>
      <c r="I603" s="13"/>
      <c r="J603" s="13"/>
      <c r="K603" s="13"/>
      <c r="L603" s="13"/>
    </row>
    <row r="604" spans="5:12">
      <c r="E604" s="4"/>
      <c r="F604" s="4"/>
      <c r="G604" s="13"/>
      <c r="H604" s="13"/>
      <c r="I604" s="13"/>
      <c r="J604" s="13"/>
      <c r="K604" s="13"/>
      <c r="L604" s="13"/>
    </row>
    <row r="605" spans="5:12">
      <c r="E605" s="4"/>
      <c r="F605" s="4"/>
      <c r="G605" s="13"/>
      <c r="H605" s="13"/>
      <c r="I605" s="13"/>
      <c r="J605" s="13"/>
      <c r="K605" s="13"/>
      <c r="L605" s="13"/>
    </row>
    <row r="606" spans="5:12">
      <c r="E606" s="4"/>
      <c r="F606" s="4"/>
      <c r="G606" s="13"/>
      <c r="H606" s="13"/>
      <c r="I606" s="13"/>
      <c r="J606" s="13"/>
      <c r="K606" s="13"/>
      <c r="L606" s="13"/>
    </row>
    <row r="607" spans="5:12">
      <c r="E607" s="4"/>
      <c r="F607" s="4"/>
      <c r="G607" s="13"/>
      <c r="H607" s="13"/>
      <c r="I607" s="13"/>
      <c r="J607" s="13"/>
      <c r="K607" s="13"/>
      <c r="L607" s="13"/>
    </row>
    <row r="608" spans="5:12">
      <c r="E608" s="4"/>
      <c r="F608" s="4"/>
      <c r="G608" s="13"/>
      <c r="H608" s="13"/>
      <c r="I608" s="13"/>
      <c r="J608" s="13"/>
      <c r="K608" s="13"/>
      <c r="L608" s="13"/>
    </row>
    <row r="609" spans="5:12">
      <c r="E609" s="4"/>
      <c r="F609" s="4"/>
      <c r="G609" s="13"/>
      <c r="H609" s="13"/>
      <c r="I609" s="13"/>
      <c r="J609" s="13"/>
      <c r="K609" s="13"/>
      <c r="L609" s="13"/>
    </row>
    <row r="610" spans="5:12">
      <c r="E610" s="4"/>
      <c r="F610" s="4"/>
      <c r="G610" s="13"/>
      <c r="H610" s="13"/>
      <c r="I610" s="13"/>
      <c r="J610" s="13"/>
      <c r="K610" s="13"/>
      <c r="L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RowHeight="15"/>
  <cols>
    <col min="1" max="16384" width="9.140625" style="2"/>
  </cols>
  <sheetData>
    <row r="1" spans="1:10">
      <c r="B1" s="2" t="s">
        <v>10</v>
      </c>
      <c r="G1" s="2" t="s">
        <v>11</v>
      </c>
    </row>
    <row r="2" spans="1:10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">
      <c r="B3" s="2" t="s">
        <v>12</v>
      </c>
      <c r="G3" s="2">
        <f>[1]carbondioxide!L5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</row>
    <row r="5" spans="1:10">
      <c r="I5" s="2">
        <v>7.3800000000000003E-3</v>
      </c>
    </row>
    <row r="6" spans="1:10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</row>
    <row r="8" spans="1:10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4.6966904129114019E-4</v>
      </c>
      <c r="J8" s="2">
        <f t="shared" si="2"/>
        <v>1.3278781238044939E-6</v>
      </c>
    </row>
    <row r="9" spans="1:10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7.0821515879531359E-4</v>
      </c>
      <c r="J9" s="2">
        <f t="shared" si="2"/>
        <v>3.988055930594961E-6</v>
      </c>
    </row>
    <row r="10" spans="1:10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9.4966271120499126E-4</v>
      </c>
      <c r="J10" s="2">
        <f t="shared" si="2"/>
        <v>7.9880658748665633E-6</v>
      </c>
    </row>
    <row r="11" spans="1:10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1.19639058643166E-3</v>
      </c>
      <c r="J11" s="2">
        <f t="shared" si="2"/>
        <v>1.3336777860341672E-5</v>
      </c>
    </row>
    <row r="12" spans="1:10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1.4484258103882499E-3</v>
      </c>
      <c r="J12" s="2">
        <f t="shared" si="2"/>
        <v>2.0056523493026762E-5</v>
      </c>
    </row>
    <row r="13" spans="1:10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1.7066312745397196E-3</v>
      </c>
      <c r="J13" s="2">
        <f t="shared" si="2"/>
        <v>2.8169661042591631E-5</v>
      </c>
    </row>
    <row r="14" spans="1:10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1.9707407701309632E-3</v>
      </c>
      <c r="J14" s="2">
        <f t="shared" si="2"/>
        <v>3.7703323007255317E-5</v>
      </c>
    </row>
    <row r="15" spans="1:10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2.2405366585658681E-3</v>
      </c>
      <c r="J15" s="2">
        <f t="shared" si="2"/>
        <v>4.8682975706917976E-5</v>
      </c>
    </row>
    <row r="16" spans="1:10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2.5169061731142514E-3</v>
      </c>
      <c r="J16" s="2">
        <f t="shared" si="2"/>
        <v>6.1132704625556806E-5</v>
      </c>
    </row>
    <row r="17" spans="1:10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2.8014651099763054E-3</v>
      </c>
      <c r="J17" s="2">
        <f t="shared" si="2"/>
        <v>7.5081497926572595E-5</v>
      </c>
    </row>
    <row r="18" spans="1:10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3.0946227548544888E-3</v>
      </c>
      <c r="J18" s="2">
        <f t="shared" si="2"/>
        <v>9.0567356843015073E-5</v>
      </c>
    </row>
    <row r="19" spans="1:10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3.3962415871593814E-3</v>
      </c>
      <c r="J19" s="2">
        <f t="shared" si="2"/>
        <v>1.0763039150372024E-4</v>
      </c>
    </row>
    <row r="20" spans="1:10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3.7075578785870046E-3</v>
      </c>
      <c r="J20" s="2">
        <f t="shared" si="2"/>
        <v>1.2630970309504438E-4</v>
      </c>
    </row>
    <row r="21" spans="1:10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4.0299744870475928E-3</v>
      </c>
      <c r="J21" s="2">
        <f t="shared" si="2"/>
        <v>1.4665119273183871E-4</v>
      </c>
    </row>
    <row r="22" spans="1:10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4.364518892583622E-3</v>
      </c>
      <c r="J22" s="2">
        <f t="shared" si="2"/>
        <v>1.6870846904355221E-4</v>
      </c>
    </row>
    <row r="23" spans="1:10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4.711081863085516E-3</v>
      </c>
      <c r="J23" s="2">
        <f t="shared" si="2"/>
        <v>1.9254067224925981E-4</v>
      </c>
    </row>
    <row r="24" spans="1:10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5.0709325536310908E-3</v>
      </c>
      <c r="J24" s="2">
        <f t="shared" si="2"/>
        <v>2.1820598621320975E-4</v>
      </c>
    </row>
    <row r="25" spans="1:10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5.44443762856476E-3</v>
      </c>
      <c r="J25" s="2">
        <f t="shared" si="2"/>
        <v>2.4576947311614333E-4</v>
      </c>
    </row>
    <row r="26" spans="1:10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5.8324900164477668E-3</v>
      </c>
      <c r="J26" s="2">
        <f t="shared" si="2"/>
        <v>2.752979082390915E-4</v>
      </c>
    </row>
    <row r="27" spans="1:10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6.2353845555298756E-3</v>
      </c>
      <c r="J27" s="2">
        <f t="shared" si="2"/>
        <v>3.0686275941371678E-4</v>
      </c>
    </row>
    <row r="28" spans="1:10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6.6544808562326117E-3</v>
      </c>
      <c r="J28" s="2">
        <f t="shared" si="2"/>
        <v>3.4053676321565659E-4</v>
      </c>
    </row>
    <row r="29" spans="1:10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7.0931700048707681E-3</v>
      </c>
      <c r="J29" s="2">
        <f t="shared" si="2"/>
        <v>3.7639996566399291E-4</v>
      </c>
    </row>
    <row r="30" spans="1:10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7.5529507868271686E-3</v>
      </c>
      <c r="J30" s="2">
        <f t="shared" si="2"/>
        <v>4.1455121948668738E-4</v>
      </c>
    </row>
    <row r="31" spans="1:10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8.0296207326926057E-3</v>
      </c>
      <c r="J31" s="2">
        <f t="shared" si="2"/>
        <v>4.550973290291813E-4</v>
      </c>
    </row>
    <row r="32" spans="1:10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8.525829660205814E-3</v>
      </c>
      <c r="J32" s="2">
        <f t="shared" si="2"/>
        <v>4.9812062196198951E-4</v>
      </c>
    </row>
    <row r="33" spans="1:10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9.0410271384882852E-3</v>
      </c>
      <c r="J33" s="2">
        <f t="shared" si="2"/>
        <v>5.4371800929921439E-4</v>
      </c>
    </row>
    <row r="34" spans="1:10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9.5747312258697339E-3</v>
      </c>
      <c r="J34" s="2">
        <f t="shared" si="2"/>
        <v>5.9198272515300829E-4</v>
      </c>
    </row>
    <row r="35" spans="1:10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1.0126241358831257E-2</v>
      </c>
      <c r="J35" s="2">
        <f t="shared" si="2"/>
        <v>6.4300473663707932E-4</v>
      </c>
    </row>
    <row r="36" spans="1:10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1.0698122940912023E-2</v>
      </c>
      <c r="J36" s="2">
        <f t="shared" si="2"/>
        <v>6.9686952065114223E-4</v>
      </c>
    </row>
    <row r="37" spans="1:10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1.1295897899698652E-2</v>
      </c>
      <c r="J37" s="2">
        <f t="shared" si="2"/>
        <v>7.5367664007822404E-4</v>
      </c>
    </row>
    <row r="38" spans="1:10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1.1919526191232535E-2</v>
      </c>
      <c r="J38" s="2">
        <f t="shared" si="2"/>
        <v>8.1355645683286809E-4</v>
      </c>
    </row>
    <row r="39" spans="1:10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1.2570644551733049E-2</v>
      </c>
      <c r="J39" s="2">
        <f t="shared" si="2"/>
        <v>8.7663836492425824E-4</v>
      </c>
    </row>
    <row r="40" spans="1:10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1.3251582837309714E-2</v>
      </c>
      <c r="J40" s="2">
        <f t="shared" si="2"/>
        <v>9.4306032006533222E-4</v>
      </c>
    </row>
    <row r="41" spans="1:10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1.3961032843652819E-2</v>
      </c>
      <c r="J41" s="2">
        <f t="shared" si="2"/>
        <v>1.0129727279632804E-3</v>
      </c>
    </row>
    <row r="42" spans="1:10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1.4697592647745854E-2</v>
      </c>
      <c r="J42" s="2">
        <f t="shared" si="2"/>
        <v>1.0865177094203969E-3</v>
      </c>
    </row>
    <row r="43" spans="1:10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1.5460539787959228E-2</v>
      </c>
      <c r="J43" s="2">
        <f t="shared" si="2"/>
        <v>1.1638286150700856E-3</v>
      </c>
    </row>
    <row r="44" spans="1:10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1.625187628623757E-2</v>
      </c>
      <c r="J44" s="2">
        <f t="shared" si="2"/>
        <v>1.2450339345320958E-3</v>
      </c>
    </row>
    <row r="45" spans="1:10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1.7078198892277394E-2</v>
      </c>
      <c r="J45" s="2">
        <f t="shared" si="2"/>
        <v>1.3302727990897828E-3</v>
      </c>
    </row>
    <row r="46" spans="1:10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1.7936984781338306E-2</v>
      </c>
      <c r="J46" s="2">
        <f t="shared" si="2"/>
        <v>1.4197210192990885E-3</v>
      </c>
    </row>
    <row r="47" spans="1:10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1.8833739347321375E-2</v>
      </c>
      <c r="J47" s="2">
        <f t="shared" si="2"/>
        <v>1.5135390774674712E-3</v>
      </c>
    </row>
    <row r="48" spans="1:10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1.9770018485990068E-2</v>
      </c>
      <c r="J48" s="2">
        <f t="shared" si="2"/>
        <v>1.6119178150002414E-3</v>
      </c>
    </row>
    <row r="49" spans="1:10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2.0743580952469805E-2</v>
      </c>
      <c r="J49" s="2">
        <f t="shared" si="2"/>
        <v>1.7150558268114635E-3</v>
      </c>
    </row>
    <row r="50" spans="1:10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2.1750857262612201E-2</v>
      </c>
      <c r="J50" s="2">
        <f t="shared" si="2"/>
        <v>1.8231378495252029E-3</v>
      </c>
    </row>
    <row r="51" spans="1:10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2.2793135167774526E-2</v>
      </c>
      <c r="J51" s="2">
        <f t="shared" si="2"/>
        <v>1.9363272957915369E-3</v>
      </c>
    </row>
    <row r="52" spans="1:10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2.3874202664812515E-2</v>
      </c>
      <c r="J52" s="2">
        <f t="shared" si="2"/>
        <v>2.0547939645044005E-3</v>
      </c>
    </row>
    <row r="53" spans="1:10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2.4994829973876524E-2</v>
      </c>
      <c r="J53" s="2">
        <f t="shared" si="2"/>
        <v>2.1787282059221504E-3</v>
      </c>
    </row>
    <row r="54" spans="1:10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2.6157868780979782E-2</v>
      </c>
      <c r="J54" s="2">
        <f t="shared" si="2"/>
        <v>2.3083236639641312E-3</v>
      </c>
    </row>
    <row r="55" spans="1:10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2.7366991004341847E-2</v>
      </c>
      <c r="J55" s="2">
        <f t="shared" si="2"/>
        <v>2.4437890802287802E-3</v>
      </c>
    </row>
    <row r="56" spans="1:10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2.8630075343825643E-2</v>
      </c>
      <c r="J56" s="2">
        <f t="shared" si="2"/>
        <v>2.5853528671577423E-3</v>
      </c>
    </row>
    <row r="57" spans="1:10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2.9950357724836119E-2</v>
      </c>
      <c r="J57" s="2">
        <f t="shared" si="2"/>
        <v>2.7332868908252158E-3</v>
      </c>
    </row>
    <row r="58" spans="1:10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3.1328512793396213E-2</v>
      </c>
      <c r="J58" s="2">
        <f t="shared" si="2"/>
        <v>2.8878798531623978E-3</v>
      </c>
    </row>
    <row r="59" spans="1:10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3.2764203104741207E-2</v>
      </c>
      <c r="J59" s="2">
        <f t="shared" si="2"/>
        <v>3.049422648262926E-3</v>
      </c>
    </row>
    <row r="60" spans="1:10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3.4266973946178593E-2</v>
      </c>
      <c r="J60" s="2">
        <f t="shared" si="2"/>
        <v>3.2182026012557226E-3</v>
      </c>
    </row>
    <row r="61" spans="1:10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3.5833893392951316E-2</v>
      </c>
      <c r="J61" s="2">
        <f t="shared" si="2"/>
        <v>3.3945596224948843E-3</v>
      </c>
    </row>
    <row r="62" spans="1:10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3.747087067667898E-2</v>
      </c>
      <c r="J62" s="2">
        <f t="shared" si="2"/>
        <v>3.5788150383110769E-3</v>
      </c>
    </row>
    <row r="63" spans="1:10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3.918461892109458E-2</v>
      </c>
      <c r="J63" s="2">
        <f t="shared" si="2"/>
        <v>3.7713219143370065E-3</v>
      </c>
    </row>
    <row r="64" spans="1:10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4.0989997424390717E-2</v>
      </c>
      <c r="J64" s="2">
        <f t="shared" si="2"/>
        <v>3.9724694413353894E-3</v>
      </c>
    </row>
    <row r="65" spans="1:10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4.2871368274712301E-2</v>
      </c>
      <c r="J65" s="2">
        <f t="shared" si="2"/>
        <v>4.1827290002791435E-3</v>
      </c>
    </row>
    <row r="66" spans="1:10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4.4832938889018327E-2</v>
      </c>
      <c r="J66" s="2">
        <f t="shared" si="2"/>
        <v>4.4024804713579235E-3</v>
      </c>
    </row>
    <row r="67" spans="1:10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4.6878225278025966E-2</v>
      </c>
      <c r="J67" s="2">
        <f t="shared" si="2"/>
        <v>4.6321254751702347E-3</v>
      </c>
    </row>
    <row r="68" spans="1:10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4.9005965557766346E-2</v>
      </c>
      <c r="J68" s="2">
        <f t="shared" si="2"/>
        <v>4.872083322050455E-3</v>
      </c>
    </row>
    <row r="69" spans="1:10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5.12218738923522E-2</v>
      </c>
      <c r="J69" s="2">
        <f t="shared" si="2"/>
        <v>5.1227637731493213E-3</v>
      </c>
    </row>
    <row r="70" spans="1:10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5.3536627533307124E-2</v>
      </c>
      <c r="J70" s="2">
        <f t="shared" si="2"/>
        <v>5.3846067186263937E-3</v>
      </c>
    </row>
    <row r="71" spans="1:10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5.5918861583819202E-2</v>
      </c>
      <c r="J71" s="2">
        <f t="shared" ref="J71:J134" si="6">J70+J$3*(I70-J70)</f>
        <v>5.6581101968537807E-3</v>
      </c>
    </row>
    <row r="72" spans="1:10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5.8361484989191074E-2</v>
      </c>
      <c r="J72" s="2">
        <f t="shared" si="6"/>
        <v>5.9435912647317441E-3</v>
      </c>
    </row>
    <row r="73" spans="1:10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6.0877406442914832E-2</v>
      </c>
      <c r="J73" s="2">
        <f t="shared" si="6"/>
        <v>6.2413249010866735E-3</v>
      </c>
    </row>
    <row r="74" spans="1:10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6.3475716018011441E-2</v>
      </c>
      <c r="J74" s="2">
        <f t="shared" si="6"/>
        <v>6.5516578442442576E-3</v>
      </c>
    </row>
    <row r="75" spans="1:10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6.6145583507941169E-2</v>
      </c>
      <c r="J75" s="2">
        <f t="shared" si="6"/>
        <v>6.8749864946712549E-3</v>
      </c>
    </row>
    <row r="76" spans="1:10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6.8848356260846663E-2</v>
      </c>
      <c r="J76" s="2">
        <f t="shared" si="6"/>
        <v>7.2116434857066279E-3</v>
      </c>
    </row>
    <row r="77" spans="1:10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7.1615563487529135E-2</v>
      </c>
      <c r="J77" s="2">
        <f t="shared" si="6"/>
        <v>7.5617400142694233E-3</v>
      </c>
    </row>
    <row r="78" spans="1:10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7.4408978278973359E-2</v>
      </c>
      <c r="J78" s="2">
        <f t="shared" si="6"/>
        <v>7.9255657315975385E-3</v>
      </c>
    </row>
    <row r="79" spans="1:10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7.7238425583046846E-2</v>
      </c>
      <c r="J79" s="2">
        <f t="shared" si="6"/>
        <v>8.3031915148666334E-3</v>
      </c>
    </row>
    <row r="80" spans="1:10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8.0133954235709098E-2</v>
      </c>
      <c r="J80" s="2">
        <f t="shared" si="6"/>
        <v>8.6947436443738976E-3</v>
      </c>
    </row>
    <row r="81" spans="1:10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8.3088389618400732E-2</v>
      </c>
      <c r="J81" s="2">
        <f t="shared" si="6"/>
        <v>9.100518360532682E-3</v>
      </c>
    </row>
    <row r="82" spans="1:10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8.610037659936258E-2</v>
      </c>
      <c r="J82" s="2">
        <f t="shared" si="6"/>
        <v>9.5207694692773723E-3</v>
      </c>
    </row>
    <row r="83" spans="1:10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8.9167708166425025E-2</v>
      </c>
      <c r="J83" s="2">
        <f t="shared" si="6"/>
        <v>9.955741637776256E-3</v>
      </c>
    </row>
    <row r="84" spans="1:10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9.2306759438297498E-2</v>
      </c>
      <c r="J84" s="2">
        <f t="shared" si="6"/>
        <v>1.0405665607658982E-2</v>
      </c>
    </row>
    <row r="85" spans="1:10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9.5512703889939085E-2</v>
      </c>
      <c r="J85" s="2">
        <f t="shared" si="6"/>
        <v>1.0870863820617008E-2</v>
      </c>
    </row>
    <row r="86" spans="1:10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9.8801194033327683E-2</v>
      </c>
      <c r="J86" s="2">
        <f t="shared" si="6"/>
        <v>1.1351629472210757E-2</v>
      </c>
    </row>
    <row r="87" spans="1:10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0.10214210971757685</v>
      </c>
      <c r="J87" s="2">
        <f t="shared" si="6"/>
        <v>1.1848342998917901E-2</v>
      </c>
    </row>
    <row r="88" spans="1:10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0.10550295209251202</v>
      </c>
      <c r="J88" s="2">
        <f t="shared" si="6"/>
        <v>1.2361211593879883E-2</v>
      </c>
    </row>
    <row r="89" spans="1:10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0.10885920407479248</v>
      </c>
      <c r="J89" s="2">
        <f t="shared" si="6"/>
        <v>1.2890256679912114E-2</v>
      </c>
    </row>
    <row r="90" spans="1:10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0.11222389287601003</v>
      </c>
      <c r="J90" s="2">
        <f t="shared" si="6"/>
        <v>1.3435360301115034E-2</v>
      </c>
    </row>
    <row r="91" spans="1:10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0.1156169741493546</v>
      </c>
      <c r="J91" s="2">
        <f t="shared" si="6"/>
        <v>1.3996479166140437E-2</v>
      </c>
    </row>
    <row r="92" spans="1:10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0.11904961647345401</v>
      </c>
      <c r="J92" s="2">
        <f t="shared" si="6"/>
        <v>1.4573683577645094E-2</v>
      </c>
    </row>
    <row r="93" spans="1:10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0.12254456453151981</v>
      </c>
      <c r="J93" s="2">
        <f t="shared" si="6"/>
        <v>1.5167106876493289E-2</v>
      </c>
    </row>
    <row r="94" spans="1:10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0.12611642011793292</v>
      </c>
      <c r="J94" s="2">
        <f t="shared" si="6"/>
        <v>1.577701083597384E-2</v>
      </c>
    </row>
    <row r="95" spans="1:10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0.12974138774579511</v>
      </c>
      <c r="J95" s="2">
        <f t="shared" si="6"/>
        <v>1.6403738680695369E-2</v>
      </c>
    </row>
    <row r="96" spans="1:10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0.1334281966195113</v>
      </c>
      <c r="J96" s="2">
        <f t="shared" si="6"/>
        <v>1.7047496527385134E-2</v>
      </c>
    </row>
    <row r="97" spans="1:10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0.13719926944435365</v>
      </c>
      <c r="J97" s="2">
        <f t="shared" si="6"/>
        <v>1.7708538903908409E-2</v>
      </c>
    </row>
    <row r="98" spans="1:10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0.14105660922623808</v>
      </c>
      <c r="J98" s="2">
        <f t="shared" si="6"/>
        <v>1.8387246253378137E-2</v>
      </c>
    </row>
    <row r="99" spans="1:10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0.14499543042698584</v>
      </c>
      <c r="J99" s="2">
        <f t="shared" si="6"/>
        <v>1.9084008235063982E-2</v>
      </c>
    </row>
    <row r="100" spans="1:10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0.1490220152429946</v>
      </c>
      <c r="J100" s="2">
        <f t="shared" si="6"/>
        <v>1.9799185113114098E-2</v>
      </c>
    </row>
    <row r="101" spans="1:10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0.15312763154869058</v>
      </c>
      <c r="J101" s="2">
        <f t="shared" si="6"/>
        <v>2.0533170788251821E-2</v>
      </c>
    </row>
    <row r="102" spans="1:10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0.15724994302937331</v>
      </c>
      <c r="J102" s="2">
        <f t="shared" si="6"/>
        <v>2.1286307325371113E-2</v>
      </c>
    </row>
    <row r="103" spans="1:10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0.16140873667708008</v>
      </c>
      <c r="J103" s="2">
        <f t="shared" si="6"/>
        <v>2.2058580776169845E-2</v>
      </c>
    </row>
    <row r="104" spans="1:10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0.16564045236154279</v>
      </c>
      <c r="J104" s="2">
        <f t="shared" si="6"/>
        <v>2.2850089661687015E-2</v>
      </c>
    </row>
    <row r="105" spans="1:10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0.16995835437989892</v>
      </c>
      <c r="J105" s="2">
        <f t="shared" si="6"/>
        <v>2.3661138921822197E-2</v>
      </c>
    </row>
    <row r="106" spans="1:10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0.17434261610197593</v>
      </c>
      <c r="J106" s="2">
        <f t="shared" si="6"/>
        <v>2.4492107105624071E-2</v>
      </c>
    </row>
    <row r="107" spans="1:10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0.17884136111347468</v>
      </c>
      <c r="J107" s="2">
        <f t="shared" si="6"/>
        <v>2.5343257996723351E-2</v>
      </c>
    </row>
    <row r="108" spans="1:10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0.18347942600191769</v>
      </c>
      <c r="J108" s="2">
        <f t="shared" si="6"/>
        <v>2.6215127222426499E-2</v>
      </c>
    </row>
    <row r="109" spans="1:10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0.18825235076080757</v>
      </c>
      <c r="J109" s="2">
        <f t="shared" si="6"/>
        <v>2.7108388439494008E-2</v>
      </c>
    </row>
    <row r="110" spans="1:10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0.19316116675736356</v>
      </c>
      <c r="J110" s="2">
        <f t="shared" si="6"/>
        <v>2.8023686145479069E-2</v>
      </c>
    </row>
    <row r="111" spans="1:10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0.19820158418545988</v>
      </c>
      <c r="J111" s="2">
        <f t="shared" si="6"/>
        <v>2.8961667035354573E-2</v>
      </c>
    </row>
    <row r="112" spans="1:10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0.20340835115695327</v>
      </c>
      <c r="J112" s="2">
        <f t="shared" si="6"/>
        <v>2.992294976476717E-2</v>
      </c>
    </row>
    <row r="113" spans="1:10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0.20880190611047458</v>
      </c>
      <c r="J113" s="2">
        <f t="shared" si="6"/>
        <v>3.0908346844674788E-2</v>
      </c>
    </row>
    <row r="114" spans="1:10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0.21439086150272479</v>
      </c>
      <c r="J114" s="2">
        <f t="shared" si="6"/>
        <v>3.1918782261304533E-2</v>
      </c>
    </row>
    <row r="115" spans="1:10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0.22017521954962055</v>
      </c>
      <c r="J115" s="2">
        <f t="shared" si="6"/>
        <v>3.2955223671395799E-2</v>
      </c>
    </row>
    <row r="116" spans="1:10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0.22617113381987539</v>
      </c>
      <c r="J116" s="2">
        <f t="shared" si="6"/>
        <v>3.4018633247984112E-2</v>
      </c>
    </row>
    <row r="117" spans="1:10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0.23239110879129998</v>
      </c>
      <c r="J117" s="2">
        <f t="shared" si="6"/>
        <v>3.5110059451232453E-2</v>
      </c>
    </row>
    <row r="118" spans="1:10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0.23882105855511165</v>
      </c>
      <c r="J118" s="2">
        <f t="shared" si="6"/>
        <v>3.6230615811484033E-2</v>
      </c>
    </row>
    <row r="119" spans="1:10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0.24547184194708355</v>
      </c>
      <c r="J119" s="2">
        <f t="shared" si="6"/>
        <v>3.738132952626784E-2</v>
      </c>
    </row>
    <row r="120" spans="1:10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0.25236322791935434</v>
      </c>
      <c r="J120" s="2">
        <f t="shared" si="6"/>
        <v>3.8563283636818074E-2</v>
      </c>
    </row>
    <row r="121" spans="1:10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0.25951670754195333</v>
      </c>
      <c r="J121" s="2">
        <f t="shared" si="6"/>
        <v>3.977766732034288E-2</v>
      </c>
    </row>
    <row r="122" spans="1:10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0.2669452250635283</v>
      </c>
      <c r="J122" s="2">
        <f t="shared" si="6"/>
        <v>4.1025785068801626E-2</v>
      </c>
    </row>
    <row r="123" spans="1:10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0.27466626855522391</v>
      </c>
      <c r="J123" s="2">
        <f t="shared" si="6"/>
        <v>4.2309007487971673E-2</v>
      </c>
    </row>
    <row r="124" spans="1:10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0.28268299845818584</v>
      </c>
      <c r="J124" s="2">
        <f t="shared" si="6"/>
        <v>4.3628796730833669E-2</v>
      </c>
    </row>
    <row r="125" spans="1:10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0.29101488114419993</v>
      </c>
      <c r="J125" s="2">
        <f t="shared" si="6"/>
        <v>4.4986624596645028E-2</v>
      </c>
    </row>
    <row r="126" spans="1:10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0.29968934573485972</v>
      </c>
      <c r="J126" s="2">
        <f t="shared" si="6"/>
        <v>4.6384065093835136E-2</v>
      </c>
    </row>
    <row r="127" spans="1:10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0.30874527691211306</v>
      </c>
      <c r="J127" s="2">
        <f t="shared" si="6"/>
        <v>4.7822839087876157E-2</v>
      </c>
    </row>
    <row r="128" spans="1:10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0.31818978686165267</v>
      </c>
      <c r="J128" s="2">
        <f t="shared" si="6"/>
        <v>4.9304878534717822E-2</v>
      </c>
    </row>
    <row r="129" spans="1:10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0.32803280184267269</v>
      </c>
      <c r="J129" s="2">
        <f t="shared" si="6"/>
        <v>5.083214481401481E-2</v>
      </c>
    </row>
    <row r="130" spans="1:10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0.3383001897343027</v>
      </c>
      <c r="J130" s="2">
        <f t="shared" si="6"/>
        <v>5.2406644545937589E-2</v>
      </c>
    </row>
    <row r="131" spans="1:10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0.34896108560374145</v>
      </c>
      <c r="J131" s="2">
        <f t="shared" si="6"/>
        <v>5.40305198826075E-2</v>
      </c>
    </row>
    <row r="132" spans="1:10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0.35997990987374023</v>
      </c>
      <c r="J132" s="2">
        <f t="shared" si="6"/>
        <v>5.5705725495903538E-2</v>
      </c>
    </row>
    <row r="133" spans="1:10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0.3713930426551918</v>
      </c>
      <c r="J133" s="2">
        <f t="shared" si="6"/>
        <v>5.7434002863169652E-2</v>
      </c>
    </row>
    <row r="134" spans="1:10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0.38320785040977656</v>
      </c>
      <c r="J134" s="2">
        <f t="shared" si="6"/>
        <v>5.9217290209188339E-2</v>
      </c>
    </row>
    <row r="135" spans="1:10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0.39540748701285749</v>
      </c>
      <c r="J135" s="2">
        <f t="shared" ref="J135:J198" si="10">J134+J$3*(I134-J134)</f>
        <v>6.105755659112768E-2</v>
      </c>
    </row>
    <row r="136" spans="1:10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0.40802728466103888</v>
      </c>
      <c r="J136" s="2">
        <f t="shared" si="10"/>
        <v>6.2956664195923107E-2</v>
      </c>
    </row>
    <row r="137" spans="1:10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0.42102210071858376</v>
      </c>
      <c r="J137" s="2">
        <f t="shared" si="10"/>
        <v>6.4916665320164962E-2</v>
      </c>
    </row>
    <row r="138" spans="1:10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0.43432635048900214</v>
      </c>
      <c r="J138" s="2">
        <f t="shared" si="10"/>
        <v>6.6939344193227987E-2</v>
      </c>
    </row>
    <row r="139" spans="1:10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0.44790892762148837</v>
      </c>
      <c r="J139" s="2">
        <f t="shared" si="10"/>
        <v>6.9026102388987987E-2</v>
      </c>
    </row>
    <row r="140" spans="1:10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0.46174552759071869</v>
      </c>
      <c r="J140" s="2">
        <f t="shared" si="10"/>
        <v>7.1178156836308584E-2</v>
      </c>
    </row>
    <row r="141" spans="1:10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0.47585930544043098</v>
      </c>
      <c r="J141" s="2">
        <f t="shared" si="10"/>
        <v>7.3396579502193637E-2</v>
      </c>
    </row>
    <row r="142" spans="1:10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0.49026322741083628</v>
      </c>
      <c r="J142" s="2">
        <f t="shared" si="10"/>
        <v>7.568256778552282E-2</v>
      </c>
    </row>
    <row r="143" spans="1:10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0.50497055537878766</v>
      </c>
      <c r="J143" s="2">
        <f t="shared" si="10"/>
        <v>7.80373859321946E-2</v>
      </c>
    </row>
    <row r="144" spans="1:10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0.51998797051557488</v>
      </c>
      <c r="J144" s="2">
        <f t="shared" si="10"/>
        <v>8.0462366334651245E-2</v>
      </c>
    </row>
    <row r="145" spans="1:10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0.53533595444580029</v>
      </c>
      <c r="J145" s="2">
        <f t="shared" si="10"/>
        <v>8.2958871766398892E-2</v>
      </c>
    </row>
    <row r="146" spans="1:10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0.55101234413696776</v>
      </c>
      <c r="J146" s="2">
        <f t="shared" si="10"/>
        <v>8.5528373596017893E-2</v>
      </c>
    </row>
    <row r="147" spans="1:10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0.56700280570613737</v>
      </c>
      <c r="J147" s="2">
        <f t="shared" si="10"/>
        <v>8.8172322548690493E-2</v>
      </c>
    </row>
    <row r="148" spans="1:10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0.58329976777321135</v>
      </c>
      <c r="J148" s="2">
        <f t="shared" si="10"/>
        <v>9.0892079693024791E-2</v>
      </c>
    </row>
    <row r="149" spans="1:10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0.59986408045298067</v>
      </c>
      <c r="J149" s="2">
        <f t="shared" si="10"/>
        <v>9.3688955361320256E-2</v>
      </c>
    </row>
    <row r="150" spans="1:10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0.61667208207388147</v>
      </c>
      <c r="J150" s="2">
        <f t="shared" si="10"/>
        <v>9.6564030071840889E-2</v>
      </c>
    </row>
    <row r="151" spans="1:10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0.63372695376407395</v>
      </c>
      <c r="J151" s="2">
        <f t="shared" si="10"/>
        <v>9.9518243807212484E-2</v>
      </c>
    </row>
    <row r="152" spans="1:10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0.65103621512377652</v>
      </c>
      <c r="J152" s="2">
        <f t="shared" si="10"/>
        <v>0.10255254927976745</v>
      </c>
    </row>
    <row r="153" spans="1:10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0.6686038846053074</v>
      </c>
      <c r="J153" s="2">
        <f t="shared" si="10"/>
        <v>0.10566793650176143</v>
      </c>
    </row>
    <row r="154" spans="1:10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0.68643000332128101</v>
      </c>
      <c r="J154" s="2">
        <f t="shared" si="10"/>
        <v>0.10886541268698957</v>
      </c>
    </row>
    <row r="155" spans="1:10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0.70448551705773521</v>
      </c>
      <c r="J155" s="2">
        <f t="shared" si="10"/>
        <v>0.11214597956179234</v>
      </c>
    </row>
    <row r="156" spans="1:10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0.72273813616516913</v>
      </c>
      <c r="J156" s="2">
        <f t="shared" si="10"/>
        <v>0.1155104681347693</v>
      </c>
    </row>
    <row r="157" spans="1:10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0.74120382866846546</v>
      </c>
      <c r="J157" s="2">
        <f t="shared" si="10"/>
        <v>0.11895952128918197</v>
      </c>
    </row>
    <row r="158" spans="1:10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0.75989608689108645</v>
      </c>
      <c r="J158" s="2">
        <f t="shared" si="10"/>
        <v>0.1224938689550963</v>
      </c>
    </row>
    <row r="159" spans="1:10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0.77880590522953297</v>
      </c>
      <c r="J159" s="2">
        <f t="shared" si="10"/>
        <v>0.12611431355297273</v>
      </c>
    </row>
    <row r="160" spans="1:10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0.79799634169713995</v>
      </c>
      <c r="J160" s="2">
        <f t="shared" si="10"/>
        <v>0.12982160179369559</v>
      </c>
    </row>
    <row r="161" spans="1:10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0.8175170628474826</v>
      </c>
      <c r="J161" s="2">
        <f t="shared" si="10"/>
        <v>0.13361683431634716</v>
      </c>
    </row>
    <row r="162" spans="1:10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0.8373963619560848</v>
      </c>
      <c r="J162" s="2">
        <f t="shared" si="10"/>
        <v>0.137501387614404</v>
      </c>
    </row>
    <row r="163" spans="1:10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0.85765198323846703</v>
      </c>
      <c r="J163" s="2">
        <f t="shared" si="10"/>
        <v>0.14147679106866476</v>
      </c>
    </row>
    <row r="164" spans="1:10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0.87828609848605044</v>
      </c>
      <c r="J164" s="2">
        <f t="shared" si="10"/>
        <v>0.14554466616018924</v>
      </c>
    </row>
    <row r="165" spans="1:10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0.89930348547702965</v>
      </c>
      <c r="J165" s="4">
        <f t="shared" si="10"/>
        <v>0.14970663749580013</v>
      </c>
    </row>
    <row r="166" spans="1:10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377.66539955663058</v>
      </c>
      <c r="H166" s="4">
        <f t="shared" si="9"/>
        <v>1.6972207297856403</v>
      </c>
      <c r="I166" s="4">
        <f t="shared" si="11"/>
        <v>0.92066812510413631</v>
      </c>
      <c r="J166" s="4">
        <f t="shared" si="10"/>
        <v>0.15396434759233352</v>
      </c>
    </row>
    <row r="167" spans="1:10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380.04480797164376</v>
      </c>
      <c r="H167" s="4">
        <f t="shared" si="9"/>
        <v>1.7308216414220234</v>
      </c>
      <c r="I167" s="4">
        <f t="shared" si="11"/>
        <v>0.94234785434375978</v>
      </c>
      <c r="J167" s="4">
        <f t="shared" si="10"/>
        <v>0.15831922504860055</v>
      </c>
    </row>
    <row r="168" spans="1:10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382.39170727548492</v>
      </c>
      <c r="H168" s="4">
        <f t="shared" si="9"/>
        <v>1.7637580254504588</v>
      </c>
      <c r="I168" s="4">
        <f t="shared" si="11"/>
        <v>0.96431345348009523</v>
      </c>
      <c r="J168" s="4">
        <f t="shared" si="10"/>
        <v>0.16277250766299706</v>
      </c>
    </row>
    <row r="169" spans="1:10">
      <c r="A169" s="4">
        <f>1+A168</f>
        <v>2013</v>
      </c>
      <c r="G169" s="4">
        <f>carbondioxide!L269</f>
        <v>384.70869745191089</v>
      </c>
      <c r="H169" s="4">
        <f t="shared" si="9"/>
        <v>1.7960769632691918</v>
      </c>
      <c r="I169" s="4">
        <f t="shared" si="11"/>
        <v>0.98653806036152625</v>
      </c>
      <c r="J169" s="4">
        <f t="shared" si="10"/>
        <v>0.16732526023523817</v>
      </c>
    </row>
    <row r="170" spans="1:10">
      <c r="A170" s="4">
        <f t="shared" ref="A170:A233" si="12">1+A169</f>
        <v>2014</v>
      </c>
      <c r="G170" s="4">
        <f>carbondioxide!L270</f>
        <v>386.99770985000447</v>
      </c>
      <c r="H170" s="4">
        <f t="shared" si="9"/>
        <v>1.8278150754031788</v>
      </c>
      <c r="I170" s="4">
        <f t="shared" si="11"/>
        <v>1.0089967836951281</v>
      </c>
      <c r="J170" s="4">
        <f t="shared" si="10"/>
        <v>0.17197838893995548</v>
      </c>
    </row>
    <row r="171" spans="1:10">
      <c r="A171" s="4">
        <f t="shared" si="12"/>
        <v>2015</v>
      </c>
      <c r="G171" s="4">
        <f>carbondioxide!L271</f>
        <v>389.26025262471609</v>
      </c>
      <c r="H171" s="4">
        <f t="shared" si="9"/>
        <v>1.8590022289208628</v>
      </c>
      <c r="I171" s="4">
        <f t="shared" si="11"/>
        <v>1.0316664382437259</v>
      </c>
      <c r="J171" s="4">
        <f t="shared" si="10"/>
        <v>0.17673265342216488</v>
      </c>
    </row>
    <row r="172" spans="1:10">
      <c r="A172" s="4">
        <f t="shared" si="12"/>
        <v>2016</v>
      </c>
      <c r="G172" s="4">
        <f>carbondioxide!L272</f>
        <v>391.49756057857371</v>
      </c>
      <c r="H172" s="4">
        <f t="shared" si="9"/>
        <v>1.8896637992910637</v>
      </c>
      <c r="I172" s="4">
        <f t="shared" si="11"/>
        <v>1.05452535537139</v>
      </c>
      <c r="J172" s="4">
        <f t="shared" si="10"/>
        <v>0.18158867731995135</v>
      </c>
    </row>
    <row r="173" spans="1:10">
      <c r="A173" s="4">
        <f t="shared" si="12"/>
        <v>2017</v>
      </c>
      <c r="G173" s="4">
        <f>carbondioxide!L273</f>
        <v>393.71068696454796</v>
      </c>
      <c r="H173" s="4">
        <f t="shared" si="9"/>
        <v>1.9198220599953548</v>
      </c>
      <c r="I173" s="4">
        <f t="shared" si="11"/>
        <v>1.0775532407862214</v>
      </c>
      <c r="J173" s="4">
        <f t="shared" si="10"/>
        <v>0.18654695765128351</v>
      </c>
    </row>
    <row r="174" spans="1:10">
      <c r="A174" s="4">
        <f t="shared" si="12"/>
        <v>2018</v>
      </c>
      <c r="G174" s="4">
        <f>carbondioxide!L274</f>
        <v>395.90056003450422</v>
      </c>
      <c r="H174" s="4">
        <f t="shared" si="9"/>
        <v>1.9494970450119855</v>
      </c>
      <c r="I174" s="4">
        <f t="shared" si="11"/>
        <v>1.1007310624115245</v>
      </c>
      <c r="J174" s="4">
        <f t="shared" si="10"/>
        <v>0.19160787333948995</v>
      </c>
    </row>
    <row r="175" spans="1:10">
      <c r="A175" s="4">
        <f t="shared" si="12"/>
        <v>2019</v>
      </c>
      <c r="G175" s="4">
        <f>carbondioxide!L275</f>
        <v>398.06801815566843</v>
      </c>
      <c r="H175" s="4">
        <f t="shared" si="9"/>
        <v>1.9787070920404561</v>
      </c>
      <c r="I175" s="4">
        <f t="shared" si="11"/>
        <v>1.1240409579952821</v>
      </c>
      <c r="J175" s="4">
        <f t="shared" si="10"/>
        <v>0.1967716930534191</v>
      </c>
    </row>
    <row r="176" spans="1:10">
      <c r="A176" s="4">
        <f t="shared" si="12"/>
        <v>2020</v>
      </c>
      <c r="G176" s="4">
        <f>carbondioxide!L276</f>
        <v>400.21383188163014</v>
      </c>
      <c r="H176" s="4">
        <f t="shared" si="9"/>
        <v>2.007469191751325</v>
      </c>
      <c r="I176" s="4">
        <f t="shared" si="11"/>
        <v>1.147466156096705</v>
      </c>
      <c r="J176" s="4">
        <f t="shared" si="10"/>
        <v>0.20203858247828888</v>
      </c>
    </row>
    <row r="177" spans="1:10">
      <c r="A177" s="4">
        <f t="shared" si="12"/>
        <v>2021</v>
      </c>
      <c r="G177" s="4">
        <f>carbondioxide!L277</f>
        <v>402.33871806720663</v>
      </c>
      <c r="H177" s="4">
        <f t="shared" si="9"/>
        <v>2.0357992186327212</v>
      </c>
      <c r="I177" s="4">
        <f t="shared" si="11"/>
        <v>1.1709909065219817</v>
      </c>
      <c r="J177" s="4">
        <f t="shared" si="10"/>
        <v>0.20740861109644149</v>
      </c>
    </row>
    <row r="178" spans="1:10">
      <c r="A178" s="4">
        <f t="shared" si="12"/>
        <v>2022</v>
      </c>
      <c r="G178" s="4">
        <f>carbondioxide!L278</f>
        <v>404.44334911648787</v>
      </c>
      <c r="H178" s="4">
        <f t="shared" si="9"/>
        <v>2.0637120890678737</v>
      </c>
      <c r="I178" s="4">
        <f t="shared" si="11"/>
        <v>1.1946004177536964</v>
      </c>
      <c r="J178" s="4">
        <f t="shared" si="10"/>
        <v>0.21288175853445857</v>
      </c>
    </row>
    <row r="179" spans="1:10">
      <c r="A179" s="4">
        <f t="shared" si="12"/>
        <v>2023</v>
      </c>
      <c r="G179" s="4">
        <f>carbondioxide!L279</f>
        <v>406.52835924017603</v>
      </c>
      <c r="H179" s="4">
        <f t="shared" si="9"/>
        <v>2.0912218742424549</v>
      </c>
      <c r="I179" s="4">
        <f t="shared" si="11"/>
        <v>1.2182807998115066</v>
      </c>
      <c r="J179" s="4">
        <f t="shared" si="10"/>
        <v>0.21845792051882384</v>
      </c>
    </row>
    <row r="180" spans="1:10">
      <c r="A180" s="4">
        <f t="shared" si="12"/>
        <v>2024</v>
      </c>
      <c r="G180" s="4">
        <f>carbondioxide!L280</f>
        <v>408.59434886235306</v>
      </c>
      <c r="H180" s="4">
        <f t="shared" si="9"/>
        <v>2.118341884609924</v>
      </c>
      <c r="I180" s="4">
        <f t="shared" si="11"/>
        <v>1.2420190115255316</v>
      </c>
      <c r="J180" s="4">
        <f t="shared" si="10"/>
        <v>0.22413691447320627</v>
      </c>
    </row>
    <row r="181" spans="1:10">
      <c r="A181" s="4">
        <f t="shared" si="12"/>
        <v>2025</v>
      </c>
      <c r="G181" s="4">
        <f>carbondioxide!L281</f>
        <v>410.64188787028792</v>
      </c>
      <c r="H181" s="4">
        <f t="shared" si="9"/>
        <v>2.1450847360869632</v>
      </c>
      <c r="I181" s="4">
        <f t="shared" si="11"/>
        <v>1.2658028115369209</v>
      </c>
      <c r="J181" s="4">
        <f t="shared" si="10"/>
        <v>0.22991848478446347</v>
      </c>
    </row>
    <row r="182" spans="1:10">
      <c r="A182" s="4">
        <f t="shared" si="12"/>
        <v>2026</v>
      </c>
      <c r="G182" s="4">
        <f>carbondioxide!L282</f>
        <v>412.67151812994831</v>
      </c>
      <c r="H182" s="4">
        <f t="shared" si="9"/>
        <v>2.1714624041938948</v>
      </c>
      <c r="I182" s="4">
        <f t="shared" si="11"/>
        <v>1.2896207125456702</v>
      </c>
      <c r="J182" s="4">
        <f t="shared" si="10"/>
        <v>0.23580230776041744</v>
      </c>
    </row>
    <row r="183" spans="1:10">
      <c r="A183" s="4">
        <f t="shared" si="12"/>
        <v>2027</v>
      </c>
      <c r="G183" s="4">
        <f>carbondioxide!L283</f>
        <v>414.68375552543085</v>
      </c>
      <c r="H183" s="4">
        <f t="shared" si="9"/>
        <v>2.197486269963723</v>
      </c>
      <c r="I183" s="4">
        <f t="shared" si="11"/>
        <v>1.3134619384542137</v>
      </c>
      <c r="J183" s="4">
        <f t="shared" si="10"/>
        <v>0.24178799629959769</v>
      </c>
    </row>
    <row r="184" spans="1:10">
      <c r="A184" s="4">
        <f t="shared" si="12"/>
        <v>2028</v>
      </c>
      <c r="G184" s="4">
        <f>carbondioxide!L284</f>
        <v>416.67909168067251</v>
      </c>
      <c r="H184" s="4">
        <f t="shared" si="9"/>
        <v>2.2231671599960925</v>
      </c>
      <c r="I184" s="4">
        <f t="shared" si="11"/>
        <v>1.3373163841369555</v>
      </c>
      <c r="J184" s="4">
        <f t="shared" si="10"/>
        <v>0.2478751042910359</v>
      </c>
    </row>
    <row r="185" spans="1:10">
      <c r="A185" s="4">
        <f t="shared" si="12"/>
        <v>2029</v>
      </c>
      <c r="G185" s="4">
        <f>carbondioxide!L285</f>
        <v>418.65799546114607</v>
      </c>
      <c r="H185" s="4">
        <f t="shared" si="9"/>
        <v>2.2485153821544035</v>
      </c>
      <c r="I185" s="4">
        <f t="shared" si="11"/>
        <v>1.3611745776189994</v>
      </c>
      <c r="J185" s="4">
        <f t="shared" si="10"/>
        <v>0.25406313076056075</v>
      </c>
    </row>
    <row r="186" spans="1:10">
      <c r="A186" s="4">
        <f t="shared" si="12"/>
        <v>2030</v>
      </c>
      <c r="G186" s="4">
        <f>carbondioxide!L286</f>
        <v>420.62091431635309</v>
      </c>
      <c r="H186" s="4">
        <f t="shared" si="9"/>
        <v>2.2735407578697542</v>
      </c>
      <c r="I186" s="4">
        <f t="shared" si="11"/>
        <v>1.3850276444829501</v>
      </c>
      <c r="J186" s="4">
        <f t="shared" si="10"/>
        <v>0.26035152377871668</v>
      </c>
    </row>
    <row r="187" spans="1:10">
      <c r="A187" s="4">
        <f t="shared" si="12"/>
        <v>2031</v>
      </c>
      <c r="G187" s="4">
        <f>carbondioxide!L287</f>
        <v>422.56827550146613</v>
      </c>
      <c r="H187" s="4">
        <f t="shared" si="9"/>
        <v>2.2982526516883173</v>
      </c>
      <c r="I187" s="4">
        <f t="shared" si="11"/>
        <v>1.4088672743474702</v>
      </c>
      <c r="J187" s="4">
        <f t="shared" si="10"/>
        <v>0.2667396841443167</v>
      </c>
    </row>
    <row r="188" spans="1:10">
      <c r="A188" s="4">
        <f t="shared" si="12"/>
        <v>2032</v>
      </c>
      <c r="G188" s="4">
        <f>carbondioxide!L288</f>
        <v>424.50048720276527</v>
      </c>
      <c r="H188" s="4">
        <f t="shared" si="9"/>
        <v>2.3226599984971856</v>
      </c>
      <c r="I188" s="4">
        <f t="shared" si="11"/>
        <v>1.4326856892793276</v>
      </c>
      <c r="J188" s="4">
        <f t="shared" si="10"/>
        <v>0.27322696885667064</v>
      </c>
    </row>
    <row r="189" spans="1:10">
      <c r="A189" s="4">
        <f t="shared" si="12"/>
        <v>2033</v>
      </c>
      <c r="G189" s="4">
        <f>carbondioxide!L289</f>
        <v>426.41793958311882</v>
      </c>
      <c r="H189" s="4">
        <f t="shared" si="9"/>
        <v>2.3467713287381327</v>
      </c>
      <c r="I189" s="4">
        <f t="shared" si="11"/>
        <v>1.4564756140144288</v>
      </c>
      <c r="J189" s="4">
        <f t="shared" si="10"/>
        <v>0.27981269438867135</v>
      </c>
    </row>
    <row r="190" spans="1:10">
      <c r="A190" s="4">
        <f t="shared" si="12"/>
        <v>2034</v>
      </c>
      <c r="G190" s="4">
        <f>carbondioxide!L290</f>
        <v>428.32100575859624</v>
      </c>
      <c r="H190" s="4">
        <f t="shared" si="9"/>
        <v>2.370594791839383</v>
      </c>
      <c r="I190" s="4">
        <f t="shared" si="11"/>
        <v>1.4802302478742946</v>
      </c>
      <c r="J190" s="4">
        <f t="shared" si="10"/>
        <v>0.28649613977214566</v>
      </c>
    </row>
    <row r="191" spans="1:10">
      <c r="A191" s="4">
        <f t="shared" si="12"/>
        <v>2035</v>
      </c>
      <c r="G191" s="4">
        <f>carbondioxide!L291</f>
        <v>430.21004271409385</v>
      </c>
      <c r="H191" s="4">
        <f t="shared" si="9"/>
        <v>2.3941381780441917</v>
      </c>
      <c r="I191" s="4">
        <f t="shared" si="11"/>
        <v>1.5039432382735267</v>
      </c>
      <c r="J191" s="4">
        <f t="shared" si="10"/>
        <v>0.29327654950616588</v>
      </c>
    </row>
    <row r="192" spans="1:10">
      <c r="A192" s="4">
        <f t="shared" si="12"/>
        <v>2036</v>
      </c>
      <c r="G192" s="4">
        <f>carbondioxide!L292</f>
        <v>432.08539216385077</v>
      </c>
      <c r="H192" s="4">
        <f t="shared" si="9"/>
        <v>2.4174089387811435</v>
      </c>
      <c r="I192" s="4">
        <f t="shared" si="11"/>
        <v>1.5276086557215931</v>
      </c>
      <c r="J192" s="4">
        <f t="shared" si="10"/>
        <v>0.30015313629836449</v>
      </c>
    </row>
    <row r="193" spans="1:10">
      <c r="A193" s="4">
        <f t="shared" si="12"/>
        <v>2037</v>
      </c>
      <c r="G193" s="4">
        <f>carbondioxide!L293</f>
        <v>433.94738136144548</v>
      </c>
      <c r="H193" s="4">
        <f t="shared" si="9"/>
        <v>2.440414205697691</v>
      </c>
      <c r="I193" s="4">
        <f t="shared" si="11"/>
        <v>1.5512209702291024</v>
      </c>
      <c r="J193" s="4">
        <f t="shared" si="10"/>
        <v>0.3071250836486884</v>
      </c>
    </row>
    <row r="194" spans="1:10">
      <c r="A194" s="4">
        <f t="shared" si="12"/>
        <v>2038</v>
      </c>
      <c r="G194" s="4">
        <f>carbondioxide!L294</f>
        <v>435.79632386303376</v>
      </c>
      <c r="H194" s="4">
        <f t="shared" si="9"/>
        <v>2.4631608084618861</v>
      </c>
      <c r="I194" s="4">
        <f t="shared" si="11"/>
        <v>1.5747750290348543</v>
      </c>
      <c r="J194" s="4">
        <f t="shared" si="10"/>
        <v>0.31419154828446516</v>
      </c>
    </row>
    <row r="195" spans="1:10">
      <c r="A195" s="4">
        <f t="shared" si="12"/>
        <v>2039</v>
      </c>
      <c r="G195" s="4">
        <f>carbondioxide!L295</f>
        <v>437.63252024702183</v>
      </c>
      <c r="H195" s="4">
        <f t="shared" si="9"/>
        <v>2.4856552914248198</v>
      </c>
      <c r="I195" s="4">
        <f t="shared" si="11"/>
        <v>1.598266035575499</v>
      </c>
      <c r="J195" s="4">
        <f t="shared" si="10"/>
        <v>0.32135166245512736</v>
      </c>
    </row>
    <row r="196" spans="1:10">
      <c r="A196" s="4">
        <f t="shared" si="12"/>
        <v>2040</v>
      </c>
      <c r="G196" s="4">
        <f>carbondioxide!L296</f>
        <v>439.45625879297734</v>
      </c>
      <c r="H196" s="4">
        <f t="shared" si="9"/>
        <v>2.5079039292266314</v>
      </c>
      <c r="I196" s="4">
        <f t="shared" si="11"/>
        <v>1.6216895296247182</v>
      </c>
      <c r="J196" s="4">
        <f t="shared" si="10"/>
        <v>0.32860453609445106</v>
      </c>
    </row>
    <row r="197" spans="1:10">
      <c r="A197" s="4">
        <f t="shared" si="12"/>
        <v>2041</v>
      </c>
      <c r="G197" s="4">
        <f>carbondioxide!L297</f>
        <v>441.26781612229303</v>
      </c>
      <c r="H197" s="4">
        <f t="shared" si="9"/>
        <v>2.5299127414211529</v>
      </c>
      <c r="I197" s="4">
        <f t="shared" si="11"/>
        <v>1.6450413685335168</v>
      </c>
      <c r="J197" s="4">
        <f t="shared" si="10"/>
        <v>0.33594925885770299</v>
      </c>
    </row>
    <row r="198" spans="1:10">
      <c r="A198" s="4">
        <f t="shared" si="12"/>
        <v>2042</v>
      </c>
      <c r="G198" s="4">
        <f>carbondioxide!L298</f>
        <v>443.06745780289646</v>
      </c>
      <c r="H198" s="4">
        <f t="shared" si="9"/>
        <v>2.5516875061876849</v>
      </c>
      <c r="I198" s="4">
        <f t="shared" si="11"/>
        <v>1.6683177095075321</v>
      </c>
      <c r="J198" s="4">
        <f t="shared" si="10"/>
        <v>0.34338490204066163</v>
      </c>
    </row>
    <row r="199" spans="1:10">
      <c r="A199" s="4">
        <f t="shared" si="12"/>
        <v>2043</v>
      </c>
      <c r="G199" s="4">
        <f>carbondioxide!L299</f>
        <v>444.85543892012026</v>
      </c>
      <c r="H199" s="4">
        <f t="shared" ref="H199:H262" si="13">H$3*LN(G199/G$3)</f>
        <v>2.5732337731927513</v>
      </c>
      <c r="I199" s="4">
        <f t="shared" si="11"/>
        <v>1.6915149928612951</v>
      </c>
      <c r="J199" s="4">
        <f t="shared" ref="J199:J262" si="14">J198+J$3*(I198-J198)</f>
        <v>0.35091052038707343</v>
      </c>
    </row>
    <row r="200" spans="1:10">
      <c r="A200" s="4">
        <f t="shared" si="12"/>
        <v>2044</v>
      </c>
      <c r="G200" s="4">
        <f>carbondioxide!L300</f>
        <v>446.63200461570034</v>
      </c>
      <c r="H200" s="4">
        <f t="shared" si="13"/>
        <v>2.5945568756597392</v>
      </c>
      <c r="I200" s="4">
        <f t="shared" ref="I200:I263" si="15">I199+I$3*(I$4*H200-I199)+I$5*(J199-I199)</f>
        <v>1.7146299261930966</v>
      </c>
      <c r="J200" s="4">
        <f t="shared" si="14"/>
        <v>0.35852515379072702</v>
      </c>
    </row>
    <row r="201" spans="1:10">
      <c r="A201" s="4">
        <f t="shared" si="12"/>
        <v>2045</v>
      </c>
      <c r="G201" s="4">
        <f>carbondioxide!L301</f>
        <v>448.39739059673735</v>
      </c>
      <c r="H201" s="4">
        <f t="shared" si="13"/>
        <v>2.6156619416998699</v>
      </c>
      <c r="I201" s="4">
        <f t="shared" si="15"/>
        <v>1.7376594694275951</v>
      </c>
      <c r="J201" s="4">
        <f t="shared" si="14"/>
        <v>0.36622782889797251</v>
      </c>
    </row>
    <row r="202" spans="1:10">
      <c r="A202" s="4">
        <f t="shared" si="12"/>
        <v>2046</v>
      </c>
      <c r="G202" s="4">
        <f>carbondioxide!L302</f>
        <v>450.15182361634442</v>
      </c>
      <c r="H202" s="4">
        <f t="shared" si="13"/>
        <v>2.6365539049540203</v>
      </c>
      <c r="I202" s="4">
        <f t="shared" si="15"/>
        <v>1.7606008206765456</v>
      </c>
      <c r="J202" s="4">
        <f t="shared" si="14"/>
        <v>0.37401756061618074</v>
      </c>
    </row>
    <row r="203" spans="1:10">
      <c r="A203" s="4">
        <f t="shared" si="12"/>
        <v>2047</v>
      </c>
      <c r="G203" s="4">
        <f>carbondioxide!L303</f>
        <v>451.89552192759629</v>
      </c>
      <c r="H203" s="4">
        <f t="shared" si="13"/>
        <v>2.6572375145911855</v>
      </c>
      <c r="I203" s="4">
        <f t="shared" si="15"/>
        <v>1.7834514028710484</v>
      </c>
      <c r="J203" s="4">
        <f t="shared" si="14"/>
        <v>0.3818933535333236</v>
      </c>
    </row>
    <row r="204" spans="1:10">
      <c r="A204" s="4">
        <f t="shared" si="12"/>
        <v>2048</v>
      </c>
      <c r="G204" s="4">
        <f>carbondioxide!L304</f>
        <v>453.62869571230169</v>
      </c>
      <c r="H204" s="4">
        <f t="shared" si="13"/>
        <v>2.6777173447061511</v>
      </c>
      <c r="I204" s="4">
        <f t="shared" si="15"/>
        <v>1.8062088511215499</v>
      </c>
      <c r="J204" s="4">
        <f t="shared" si="14"/>
        <v>0.3898542032535619</v>
      </c>
    </row>
    <row r="205" spans="1:10">
      <c r="A205" s="4">
        <f t="shared" si="12"/>
        <v>2049</v>
      </c>
      <c r="G205" s="4">
        <f>carbondioxide!L305</f>
        <v>455.35154748603048</v>
      </c>
      <c r="H205" s="4">
        <f t="shared" si="13"/>
        <v>2.6979978031558449</v>
      </c>
      <c r="I205" s="4">
        <f t="shared" si="15"/>
        <v>1.828871000764462</v>
      </c>
      <c r="J205" s="4">
        <f t="shared" si="14"/>
        <v>0.39789909765345205</v>
      </c>
    </row>
    <row r="206" spans="1:10">
      <c r="A206" s="4">
        <f t="shared" si="12"/>
        <v>2050</v>
      </c>
      <c r="G206" s="4">
        <f>carbondioxide!L306</f>
        <v>457.06427248074357</v>
      </c>
      <c r="H206" s="4">
        <f t="shared" si="13"/>
        <v>2.7180831398710472</v>
      </c>
      <c r="I206" s="4">
        <f t="shared" si="15"/>
        <v>1.8514358760567382</v>
      </c>
      <c r="J206" s="4">
        <f t="shared" si="14"/>
        <v>0.40602701806312258</v>
      </c>
    </row>
    <row r="207" spans="1:10">
      <c r="A207" s="4">
        <f t="shared" si="12"/>
        <v>2051</v>
      </c>
      <c r="G207" s="4">
        <f>carbondioxide!L307</f>
        <v>458.76705900629707</v>
      </c>
      <c r="H207" s="4">
        <f t="shared" si="13"/>
        <v>2.7379774546775759</v>
      </c>
      <c r="I207" s="4">
        <f t="shared" si="15"/>
        <v>1.8739016794820609</v>
      </c>
      <c r="J207" s="4">
        <f t="shared" si="14"/>
        <v>0.41423694037652631</v>
      </c>
    </row>
    <row r="208" spans="1:10">
      <c r="A208" s="4">
        <f t="shared" si="12"/>
        <v>2052</v>
      </c>
      <c r="G208" s="4">
        <f>carbondioxide!L308</f>
        <v>460.46008879201821</v>
      </c>
      <c r="H208" s="4">
        <f t="shared" si="13"/>
        <v>2.7576847046586623</v>
      </c>
      <c r="I208" s="4">
        <f t="shared" si="15"/>
        <v>1.8962667816344434</v>
      </c>
      <c r="J208" s="4">
        <f t="shared" si="14"/>
        <v>0.42252783609464573</v>
      </c>
    </row>
    <row r="209" spans="1:10">
      <c r="A209" s="4">
        <f t="shared" si="12"/>
        <v>2053</v>
      </c>
      <c r="G209" s="4">
        <f>carbondioxide!L309</f>
        <v>462.14353730948244</v>
      </c>
      <c r="H209" s="4">
        <f t="shared" si="13"/>
        <v>2.7772087110880466</v>
      </c>
      <c r="I209" s="4">
        <f t="shared" si="15"/>
        <v>1.9185297116470883</v>
      </c>
      <c r="J209" s="4">
        <f t="shared" si="14"/>
        <v>0.43089867330531179</v>
      </c>
    </row>
    <row r="210" spans="1:10">
      <c r="A210" s="4">
        <f t="shared" si="12"/>
        <v>2054</v>
      </c>
      <c r="G210" s="4">
        <f>carbondioxide!L310</f>
        <v>463.81757407755578</v>
      </c>
      <c r="H210" s="4">
        <f t="shared" si="13"/>
        <v>2.7965531659612606</v>
      </c>
      <c r="I210" s="4">
        <f t="shared" si="15"/>
        <v>1.9406891481362323</v>
      </c>
      <c r="J210" s="4">
        <f t="shared" si="14"/>
        <v>0.43934841760309307</v>
      </c>
    </row>
    <row r="211" spans="1:10">
      <c r="A211" s="4">
        <f t="shared" si="12"/>
        <v>2055</v>
      </c>
      <c r="G211" s="4">
        <f>carbondioxide!L311</f>
        <v>465.48236295070728</v>
      </c>
      <c r="H211" s="4">
        <f t="shared" si="13"/>
        <v>2.8157216381507304</v>
      </c>
      <c r="I211" s="4">
        <f t="shared" si="15"/>
        <v>1.9627439106314852</v>
      </c>
      <c r="J211" s="4">
        <f t="shared" si="14"/>
        <v>0.44787603295252132</v>
      </c>
    </row>
    <row r="212" spans="1:10">
      <c r="A212" s="4">
        <f t="shared" si="12"/>
        <v>2056</v>
      </c>
      <c r="G212" s="4">
        <f>carbondioxide!L312</f>
        <v>467.13806239153701</v>
      </c>
      <c r="H212" s="4">
        <f t="shared" si="13"/>
        <v>2.8347175792085189</v>
      </c>
      <c r="I212" s="4">
        <f t="shared" si="15"/>
        <v>1.9846929514658394</v>
      </c>
      <c r="J212" s="4">
        <f t="shared" si="14"/>
        <v>0.45648048249773782</v>
      </c>
    </row>
    <row r="213" spans="1:10">
      <c r="A213" s="4">
        <f t="shared" si="12"/>
        <v>2057</v>
      </c>
      <c r="G213" s="4">
        <f>carbondioxide!L313</f>
        <v>468.78482572841307</v>
      </c>
      <c r="H213" s="4">
        <f t="shared" si="13"/>
        <v>2.8535443288389706</v>
      </c>
      <c r="I213" s="4">
        <f t="shared" si="15"/>
        <v>2.0065353481000816</v>
      </c>
      <c r="J213" s="4">
        <f t="shared" si="14"/>
        <v>0.46516072932147662</v>
      </c>
    </row>
    <row r="214" spans="1:10">
      <c r="A214" s="4">
        <f t="shared" si="12"/>
        <v>2058</v>
      </c>
      <c r="G214" s="4">
        <f>carbondioxide!L314</f>
        <v>470.42280139905881</v>
      </c>
      <c r="H214" s="4">
        <f t="shared" si="13"/>
        <v>2.8722051200619831</v>
      </c>
      <c r="I214" s="4">
        <f t="shared" si="15"/>
        <v>2.0282702958578125</v>
      </c>
      <c r="J214" s="4">
        <f t="shared" si="14"/>
        <v>0.47391573715613911</v>
      </c>
    </row>
    <row r="215" spans="1:10">
      <c r="A215" s="4">
        <f t="shared" si="12"/>
        <v>2059</v>
      </c>
      <c r="G215" s="4">
        <f>carbondioxide!L315</f>
        <v>472.05213318088386</v>
      </c>
      <c r="H215" s="4">
        <f t="shared" si="13"/>
        <v>2.8907030840862435</v>
      </c>
      <c r="I215" s="4">
        <f t="shared" si="15"/>
        <v>2.0498971010486424</v>
      </c>
      <c r="J215" s="4">
        <f t="shared" si="14"/>
        <v>0.48274447104956464</v>
      </c>
    </row>
    <row r="216" spans="1:10">
      <c r="A216" s="4">
        <f t="shared" si="12"/>
        <v>2060</v>
      </c>
      <c r="G216" s="4">
        <f>carbondioxide!L316</f>
        <v>473.67296040880763</v>
      </c>
      <c r="H216" s="4">
        <f t="shared" si="13"/>
        <v>2.9090412549104818</v>
      </c>
      <c r="I216" s="4">
        <f t="shared" si="15"/>
        <v>2.0714151744584317</v>
      </c>
      <c r="J216" s="4">
        <f t="shared" si="14"/>
        <v>0.49164589798795938</v>
      </c>
    </row>
    <row r="217" spans="1:10">
      <c r="A217" s="4">
        <f t="shared" si="12"/>
        <v>2061</v>
      </c>
      <c r="G217" s="4">
        <f>carbondioxide!L317</f>
        <v>475.28541818128167</v>
      </c>
      <c r="H217" s="4">
        <f t="shared" si="13"/>
        <v>2.9272225736696029</v>
      </c>
      <c r="I217" s="4">
        <f t="shared" si="15"/>
        <v>2.0928240251866486</v>
      </c>
      <c r="J217" s="4">
        <f t="shared" si="14"/>
        <v>0.50061898747831168</v>
      </c>
    </row>
    <row r="218" spans="1:10">
      <c r="A218" s="4">
        <f t="shared" si="12"/>
        <v>2062</v>
      </c>
      <c r="G218" s="4">
        <f>carbondioxide!L318</f>
        <v>476.88963755517466</v>
      </c>
      <c r="H218" s="4">
        <f t="shared" si="13"/>
        <v>2.9452498927413933</v>
      </c>
      <c r="I218" s="4">
        <f t="shared" si="15"/>
        <v>2.1141232548120565</v>
      </c>
      <c r="J218" s="4">
        <f t="shared" si="14"/>
        <v>0.50966271209249503</v>
      </c>
    </row>
    <row r="219" spans="1:10">
      <c r="A219" s="4">
        <f t="shared" si="12"/>
        <v>2063</v>
      </c>
      <c r="G219" s="4">
        <f>carbondioxide!L319</f>
        <v>478.48574573015037</v>
      </c>
      <c r="H219" s="4">
        <f t="shared" si="13"/>
        <v>2.9631259796285336</v>
      </c>
      <c r="I219" s="4">
        <f t="shared" si="15"/>
        <v>2.1353125518690099</v>
      </c>
      <c r="J219" s="4">
        <f t="shared" si="14"/>
        <v>0.5187760479751421</v>
      </c>
    </row>
    <row r="220" spans="1:10">
      <c r="A220" s="4">
        <f t="shared" si="12"/>
        <v>2064</v>
      </c>
      <c r="G220" s="4">
        <f>carbondioxide!L320</f>
        <v>480.07386622312828</v>
      </c>
      <c r="H220" s="4">
        <f t="shared" si="13"/>
        <v>2.9808535206296258</v>
      </c>
      <c r="I220" s="4">
        <f t="shared" si="15"/>
        <v>2.1563916866176425</v>
      </c>
      <c r="J220" s="4">
        <f t="shared" si="14"/>
        <v>0.5279579753172593</v>
      </c>
    </row>
    <row r="221" spans="1:10">
      <c r="A221" s="4">
        <f t="shared" si="12"/>
        <v>2065</v>
      </c>
      <c r="G221" s="4">
        <f>carbondioxide!L321</f>
        <v>481.654119033386</v>
      </c>
      <c r="H221" s="4">
        <f t="shared" si="13"/>
        <v>2.9984351243120604</v>
      </c>
      <c r="I221" s="4">
        <f t="shared" si="15"/>
        <v>2.1773605060921755</v>
      </c>
      <c r="J221" s="4">
        <f t="shared" si="14"/>
        <v>0.53720747879744546</v>
      </c>
    </row>
    <row r="222" spans="1:10">
      <c r="A222" s="4">
        <f t="shared" si="12"/>
        <v>2066</v>
      </c>
      <c r="G222" s="4">
        <f>carbondioxide!L322</f>
        <v>483.22662079883037</v>
      </c>
      <c r="H222" s="4">
        <f t="shared" si="13"/>
        <v>3.0158733247987408</v>
      </c>
      <c r="I222" s="4">
        <f t="shared" si="15"/>
        <v>2.1982189294124583</v>
      </c>
      <c r="J222" s="4">
        <f t="shared" si="14"/>
        <v>0.54652354799247949</v>
      </c>
    </row>
    <row r="223" spans="1:10">
      <c r="A223" s="4">
        <f t="shared" si="12"/>
        <v>2067</v>
      </c>
      <c r="G223" s="4">
        <f>carbondioxide!L323</f>
        <v>484.79148494393269</v>
      </c>
      <c r="H223" s="4">
        <f t="shared" si="13"/>
        <v>3.0331705848798514</v>
      </c>
      <c r="I223" s="4">
        <f t="shared" si="15"/>
        <v>2.2189669433446855</v>
      </c>
      <c r="J223" s="4">
        <f t="shared" si="14"/>
        <v>0.55590517775894499</v>
      </c>
    </row>
    <row r="224" spans="1:10">
      <c r="A224" s="4">
        <f t="shared" si="12"/>
        <v>2068</v>
      </c>
      <c r="G224" s="4">
        <f>carbondioxide!L324</f>
        <v>486.34882181979771</v>
      </c>
      <c r="H224" s="4">
        <f t="shared" si="13"/>
        <v>3.0503292989601998</v>
      </c>
      <c r="I224" s="4">
        <f t="shared" si="15"/>
        <v>2.2396045980980293</v>
      </c>
      <c r="J224" s="4">
        <f t="shared" si="14"/>
        <v>0.56535136858747204</v>
      </c>
    </row>
    <row r="225" spans="1:10">
      <c r="A225" s="4">
        <f t="shared" si="12"/>
        <v>2069</v>
      </c>
      <c r="G225" s="4">
        <f>carbondioxide!L325</f>
        <v>487.89873883680627</v>
      </c>
      <c r="H225" s="4">
        <f t="shared" si="13"/>
        <v>3.0673517958519039</v>
      </c>
      <c r="I225" s="4">
        <f t="shared" si="15"/>
        <v>2.2601320033446499</v>
      </c>
      <c r="J225" s="4">
        <f t="shared" si="14"/>
        <v>0.57486112693109204</v>
      </c>
    </row>
    <row r="226" spans="1:10">
      <c r="A226" s="4">
        <f t="shared" si="12"/>
        <v>2070</v>
      </c>
      <c r="G226" s="4">
        <f>carbondioxide!L326</f>
        <v>489.44134059024969</v>
      </c>
      <c r="H226" s="4">
        <f t="shared" si="13"/>
        <v>3.084240341421661</v>
      </c>
      <c r="I226" s="4">
        <f t="shared" si="15"/>
        <v>2.2805493244512514</v>
      </c>
      <c r="J226" s="4">
        <f t="shared" si="14"/>
        <v>0.58443346550912101</v>
      </c>
    </row>
    <row r="227" spans="1:10">
      <c r="A227" s="4">
        <f t="shared" si="12"/>
        <v>2071</v>
      </c>
      <c r="G227" s="4">
        <f>carbondioxide!L327</f>
        <v>490.97672897934785</v>
      </c>
      <c r="H227" s="4">
        <f t="shared" si="13"/>
        <v>3.1009971411011694</v>
      </c>
      <c r="I227" s="4">
        <f t="shared" si="15"/>
        <v>2.3008567789109997</v>
      </c>
      <c r="J227" s="4">
        <f t="shared" si="14"/>
        <v>0.59406740358791232</v>
      </c>
    </row>
    <row r="228" spans="1:10">
      <c r="A228" s="4">
        <f t="shared" si="12"/>
        <v>2072</v>
      </c>
      <c r="G228" s="4">
        <f>carbondioxide!L328</f>
        <v>492.50500332002116</v>
      </c>
      <c r="H228" s="4">
        <f t="shared" si="13"/>
        <v>3.1176243422687548</v>
      </c>
      <c r="I228" s="4">
        <f t="shared" si="15"/>
        <v>2.3210546329652386</v>
      </c>
      <c r="J228" s="4">
        <f t="shared" si="14"/>
        <v>0.60376196723974751</v>
      </c>
    </row>
    <row r="229" spans="1:10">
      <c r="A229" s="4">
        <f t="shared" si="12"/>
        <v>2073</v>
      </c>
      <c r="G229" s="4">
        <f>carbondioxide!L329</f>
        <v>494.02626045176697</v>
      </c>
      <c r="H229" s="4">
        <f t="shared" si="13"/>
        <v>3.1341240365097836</v>
      </c>
      <c r="I229" s="4">
        <f t="shared" si="15"/>
        <v>2.3411431984050122</v>
      </c>
      <c r="J229" s="4">
        <f t="shared" si="14"/>
        <v>0.61351618958106835</v>
      </c>
    </row>
    <row r="230" spans="1:10">
      <c r="A230" s="4">
        <f t="shared" si="12"/>
        <v>2074</v>
      </c>
      <c r="G230" s="4">
        <f>carbondioxide!L330</f>
        <v>495.54059483896833</v>
      </c>
      <c r="H230" s="4">
        <f t="shared" si="13"/>
        <v>3.1504982617628823</v>
      </c>
      <c r="I230" s="4">
        <f t="shared" si="15"/>
        <v>2.3611228295429596</v>
      </c>
      <c r="J230" s="4">
        <f t="shared" si="14"/>
        <v>0.62332911099118837</v>
      </c>
    </row>
    <row r="231" spans="1:10">
      <c r="A231" s="4">
        <f t="shared" si="12"/>
        <v>2075</v>
      </c>
      <c r="G231" s="4">
        <f>carbondioxide!L331</f>
        <v>497.04809866694745</v>
      </c>
      <c r="H231" s="4">
        <f t="shared" si="13"/>
        <v>3.1667490043586208</v>
      </c>
      <c r="I231" s="4">
        <f t="shared" si="15"/>
        <v>2.3809939203466519</v>
      </c>
      <c r="J231" s="4">
        <f t="shared" si="14"/>
        <v>0.63319977931256244</v>
      </c>
    </row>
    <row r="232" spans="1:10">
      <c r="A232" s="4">
        <f t="shared" si="12"/>
        <v>2076</v>
      </c>
      <c r="G232" s="4">
        <f>carbondioxide!L332</f>
        <v>498.54886193305606</v>
      </c>
      <c r="H232" s="4">
        <f t="shared" si="13"/>
        <v>3.1828782009568686</v>
      </c>
      <c r="I232" s="4">
        <f t="shared" si="15"/>
        <v>2.4007569017249284</v>
      </c>
      <c r="J232" s="4">
        <f t="shared" si="14"/>
        <v>0.64312725003363602</v>
      </c>
    </row>
    <row r="233" spans="1:10">
      <c r="A233" s="4">
        <f t="shared" si="12"/>
        <v>2077</v>
      </c>
      <c r="G233" s="4">
        <f>carbondioxide!L333</f>
        <v>500.04297253307931</v>
      </c>
      <c r="H233" s="4">
        <f t="shared" si="13"/>
        <v>3.1988877403886167</v>
      </c>
      <c r="I233" s="4">
        <f t="shared" si="15"/>
        <v>2.4204122389592553</v>
      </c>
      <c r="J233" s="4">
        <f t="shared" si="14"/>
        <v>0.65311058645524256</v>
      </c>
    </row>
    <row r="234" spans="1:10">
      <c r="A234" s="4">
        <f t="shared" ref="A234:A297" si="16">1+A233</f>
        <v>2078</v>
      </c>
      <c r="G234" s="4">
        <f>carbondioxide!L334</f>
        <v>501.53051634321423</v>
      </c>
      <c r="H234" s="4">
        <f t="shared" si="13"/>
        <v>3.214779465407775</v>
      </c>
      <c r="I234" s="4">
        <f t="shared" si="15"/>
        <v>2.4399604292725456</v>
      </c>
      <c r="J234" s="4">
        <f t="shared" si="14"/>
        <v>0.66314885984146532</v>
      </c>
    </row>
    <row r="235" spans="1:10">
      <c r="A235" s="4">
        <f t="shared" si="16"/>
        <v>2079</v>
      </c>
      <c r="G235" s="4">
        <f>carbondioxide!L335</f>
        <v>503.01157729786883</v>
      </c>
      <c r="H235" s="4">
        <f t="shared" si="13"/>
        <v>3.2305551743580145</v>
      </c>
      <c r="I235" s="4">
        <f t="shared" si="15"/>
        <v>2.459401999528303</v>
      </c>
      <c r="J235" s="4">
        <f t="shared" si="14"/>
        <v>0.67324114955583381</v>
      </c>
    </row>
    <row r="236" spans="1:10">
      <c r="A236" s="4">
        <f t="shared" si="16"/>
        <v>2080</v>
      </c>
      <c r="G236" s="4">
        <f>carbondioxide!L336</f>
        <v>504.48623746351325</v>
      </c>
      <c r="H236" s="4">
        <f t="shared" si="13"/>
        <v>3.2462166227595013</v>
      </c>
      <c r="I236" s="4">
        <f t="shared" si="15"/>
        <v>2.4787375040533171</v>
      </c>
      <c r="J236" s="4">
        <f t="shared" si="14"/>
        <v>0.68338654318367742</v>
      </c>
    </row>
    <row r="237" spans="1:10">
      <c r="A237" s="4">
        <f t="shared" si="16"/>
        <v>2081</v>
      </c>
      <c r="G237" s="4">
        <f>carbondioxide!L337</f>
        <v>505.95457710880254</v>
      </c>
      <c r="H237" s="4">
        <f t="shared" si="13"/>
        <v>3.2617655248200075</v>
      </c>
      <c r="I237" s="4">
        <f t="shared" si="15"/>
        <v>2.4979675225775191</v>
      </c>
      <c r="J237" s="4">
        <f t="shared" si="14"/>
        <v>0.69358413664141694</v>
      </c>
    </row>
    <row r="238" spans="1:10">
      <c r="A238" s="4">
        <f t="shared" si="16"/>
        <v>2082</v>
      </c>
      <c r="G238" s="4">
        <f>carbondioxide!L338</f>
        <v>507.4166747711771</v>
      </c>
      <c r="H238" s="4">
        <f t="shared" si="13"/>
        <v>3.2772035548746548</v>
      </c>
      <c r="I238" s="4">
        <f t="shared" si="15"/>
        <v>2.51709265828493</v>
      </c>
      <c r="J238" s="4">
        <f t="shared" si="14"/>
        <v>0.70383303427353405</v>
      </c>
    </row>
    <row r="239" spans="1:10">
      <c r="A239" s="4">
        <f t="shared" si="16"/>
        <v>2083</v>
      </c>
      <c r="G239" s="4">
        <f>carbondioxide!L339</f>
        <v>508.87260732013567</v>
      </c>
      <c r="H239" s="4">
        <f t="shared" si="13"/>
        <v>3.2925323487582436</v>
      </c>
      <c r="I239" s="4">
        <f t="shared" si="15"/>
        <v>2.5361135359699674</v>
      </c>
      <c r="J239" s="4">
        <f t="shared" si="14"/>
        <v>0.71413234893791877</v>
      </c>
    </row>
    <row r="240" spans="1:10">
      <c r="A240" s="4">
        <f t="shared" si="16"/>
        <v>2084</v>
      </c>
      <c r="G240" s="4">
        <f>carbondioxide!L340</f>
        <v>510.32245001736447</v>
      </c>
      <c r="H240" s="4">
        <f t="shared" si="13"/>
        <v>3.3077535051139226</v>
      </c>
      <c r="I240" s="4">
        <f t="shared" si="15"/>
        <v>2.5550308002936797</v>
      </c>
      <c r="J240" s="4">
        <f t="shared" si="14"/>
        <v>0.72448120208026079</v>
      </c>
    </row>
    <row r="241" spans="1:10">
      <c r="A241" s="4">
        <f t="shared" si="16"/>
        <v>2085</v>
      </c>
      <c r="G241" s="4">
        <f>carbondioxide!L341</f>
        <v>511.76627657389599</v>
      </c>
      <c r="H241" s="4">
        <f t="shared" si="13"/>
        <v>3.3228685866416998</v>
      </c>
      <c r="I241" s="4">
        <f t="shared" si="15"/>
        <v>2.5738451141347594</v>
      </c>
      <c r="J241" s="4">
        <f t="shared" si="14"/>
        <v>0.73487872379811303</v>
      </c>
    </row>
    <row r="242" spans="1:10">
      <c r="A242" s="4">
        <f t="shared" si="16"/>
        <v>2086</v>
      </c>
      <c r="G242" s="4">
        <f>carbondioxide!L342</f>
        <v>513.20415920446044</v>
      </c>
      <c r="H242" s="4">
        <f t="shared" si="13"/>
        <v>3.3378791212900798</v>
      </c>
      <c r="I242" s="4">
        <f t="shared" si="15"/>
        <v>2.5925571570304617</v>
      </c>
      <c r="J242" s="4">
        <f t="shared" si="14"/>
        <v>0.74532405289522519</v>
      </c>
    </row>
    <row r="243" spans="1:10">
      <c r="A243" s="4">
        <f t="shared" si="16"/>
        <v>2087</v>
      </c>
      <c r="G243" s="4">
        <f>carbondioxide!L343</f>
        <v>514.63616867918518</v>
      </c>
      <c r="H243" s="4">
        <f t="shared" si="13"/>
        <v>3.3527866033939548</v>
      </c>
      <c r="I243" s="4">
        <f t="shared" si="15"/>
        <v>2.6111676237028081</v>
      </c>
      <c r="J243" s="4">
        <f t="shared" si="14"/>
        <v>0.75581633692671335</v>
      </c>
    </row>
    <row r="244" spans="1:10">
      <c r="A244" s="4">
        <f t="shared" si="16"/>
        <v>2088</v>
      </c>
      <c r="G244" s="4">
        <f>carbondioxide!L344</f>
        <v>516.0623743727856</v>
      </c>
      <c r="H244" s="4">
        <f t="shared" si="13"/>
        <v>3.3675924947616194</v>
      </c>
      <c r="I244" s="4">
        <f t="shared" si="15"/>
        <v>2.6296772226657033</v>
      </c>
      <c r="J244" s="4">
        <f t="shared" si="14"/>
        <v>0.76635473223560158</v>
      </c>
    </row>
    <row r="245" spans="1:10">
      <c r="A245" s="4">
        <f t="shared" si="16"/>
        <v>2089</v>
      </c>
      <c r="G245" s="4">
        <f>carbondioxide!L345</f>
        <v>517.48284431138745</v>
      </c>
      <c r="H245" s="4">
        <f t="shared" si="13"/>
        <v>3.3822982257137029</v>
      </c>
      <c r="I245" s="4">
        <f t="shared" si="15"/>
        <v>2.6480866749088143</v>
      </c>
      <c r="J245" s="4">
        <f t="shared" si="14"/>
        <v>0.77693840398124459</v>
      </c>
    </row>
    <row r="246" spans="1:10">
      <c r="A246" s="4">
        <f t="shared" si="16"/>
        <v>2090</v>
      </c>
      <c r="G246" s="4">
        <f>carbondioxide!L346</f>
        <v>518.8976452171072</v>
      </c>
      <c r="H246" s="4">
        <f t="shared" si="13"/>
        <v>3.3969051960765309</v>
      </c>
      <c r="I246" s="4">
        <f t="shared" si="15"/>
        <v>2.6663967126542842</v>
      </c>
      <c r="J246" s="4">
        <f t="shared" si="14"/>
        <v>0.78756652616011313</v>
      </c>
    </row>
    <row r="247" spans="1:10">
      <c r="A247" s="4">
        <f t="shared" si="16"/>
        <v>2091</v>
      </c>
      <c r="G247" s="4">
        <f>carbondioxide!L347</f>
        <v>520.30684255051574</v>
      </c>
      <c r="H247" s="4">
        <f t="shared" si="13"/>
        <v>3.411414776132411</v>
      </c>
      <c r="I247" s="4">
        <f t="shared" si="15"/>
        <v>2.6846080781825492</v>
      </c>
      <c r="J247" s="4">
        <f t="shared" si="14"/>
        <v>0.79823828161940003</v>
      </c>
    </row>
    <row r="248" spans="1:10">
      <c r="A248" s="4">
        <f t="shared" si="16"/>
        <v>2092</v>
      </c>
      <c r="G248" s="4">
        <f>carbondioxide!L348</f>
        <v>521.71050055109708</v>
      </c>
      <c r="H248" s="4">
        <f t="shared" si="13"/>
        <v>3.425828307529049</v>
      </c>
      <c r="I248" s="4">
        <f t="shared" si="15"/>
        <v>2.7027215227237322</v>
      </c>
      <c r="J248" s="4">
        <f t="shared" si="14"/>
        <v>0.80895286206387873</v>
      </c>
    </row>
    <row r="249" spans="1:10">
      <c r="A249" s="4">
        <f t="shared" si="16"/>
        <v>2093</v>
      </c>
      <c r="G249" s="4">
        <f>carbondioxide!L349</f>
        <v>523.10868227581443</v>
      </c>
      <c r="H249" s="4">
        <f t="shared" si="13"/>
        <v>3.4401471041503084</v>
      </c>
      <c r="I249" s="4">
        <f t="shared" si="15"/>
        <v>2.7207378054112579</v>
      </c>
      <c r="J249" s="4">
        <f t="shared" si="14"/>
        <v>0.81970946805642675</v>
      </c>
    </row>
    <row r="250" spans="1:10">
      <c r="A250" s="4">
        <f t="shared" si="16"/>
        <v>2094</v>
      </c>
      <c r="G250" s="4">
        <f>carbondioxide!L350</f>
        <v>524.50144963588366</v>
      </c>
      <c r="H250" s="4">
        <f t="shared" si="13"/>
        <v>3.4543724529502895</v>
      </c>
      <c r="I250" s="4">
        <f t="shared" si="15"/>
        <v>2.7386576922945127</v>
      </c>
      <c r="J250" s="4">
        <f t="shared" si="14"/>
        <v>0.83050730901260217</v>
      </c>
    </row>
    <row r="251" spans="1:10">
      <c r="A251" s="4">
        <f t="shared" si="16"/>
        <v>2095</v>
      </c>
      <c r="G251" s="4">
        <f>carbondioxide!L351</f>
        <v>525.88886343185254</v>
      </c>
      <c r="H251" s="4">
        <f t="shared" si="13"/>
        <v>3.4685056147526536</v>
      </c>
      <c r="I251" s="4">
        <f t="shared" si="15"/>
        <v>2.7564819554075384</v>
      </c>
      <c r="J251" s="4">
        <f t="shared" si="14"/>
        <v>0.84134560318964347</v>
      </c>
    </row>
    <row r="252" spans="1:10">
      <c r="A252" s="4">
        <f t="shared" si="16"/>
        <v>2096</v>
      </c>
      <c r="G252" s="4">
        <f>carbondioxide!L352</f>
        <v>527.27098338707594</v>
      </c>
      <c r="H252" s="4">
        <f t="shared" si="13"/>
        <v>3.4825478250169697</v>
      </c>
      <c r="I252" s="4">
        <f t="shared" si="15"/>
        <v>2.7742113718908987</v>
      </c>
      <c r="J252" s="4">
        <f t="shared" si="14"/>
        <v>0.85222357767024115</v>
      </c>
    </row>
    <row r="253" spans="1:10">
      <c r="A253" s="4">
        <f t="shared" si="16"/>
        <v>2097</v>
      </c>
      <c r="G253" s="4">
        <f>carbondioxide!L353</f>
        <v>528.6478681796749</v>
      </c>
      <c r="H253" s="4">
        <f t="shared" si="13"/>
        <v>3.4965002945737984</v>
      </c>
      <c r="I253" s="4">
        <f t="shared" si="15"/>
        <v>2.7918467231640065</v>
      </c>
      <c r="J253" s="4">
        <f t="shared" si="14"/>
        <v>0.86314046834141445</v>
      </c>
    </row>
    <row r="254" spans="1:10">
      <c r="A254" s="4">
        <f t="shared" si="16"/>
        <v>2098</v>
      </c>
      <c r="G254" s="4">
        <f>carbondioxide!L354</f>
        <v>530.01957547305869</v>
      </c>
      <c r="H254" s="4">
        <f t="shared" si="13"/>
        <v>3.5103642103300672</v>
      </c>
      <c r="I254" s="4">
        <f t="shared" si="15"/>
        <v>2.8093887941453399</v>
      </c>
      <c r="J254" s="4">
        <f t="shared" si="14"/>
        <v>0.87409551986880674</v>
      </c>
    </row>
    <row r="255" spans="1:10">
      <c r="A255" s="4">
        <f t="shared" si="16"/>
        <v>2099</v>
      </c>
      <c r="G255" s="4">
        <f>carbondioxide!L355</f>
        <v>531.3861619450887</v>
      </c>
      <c r="H255" s="4">
        <f t="shared" si="13"/>
        <v>3.5241407359462671</v>
      </c>
      <c r="I255" s="4">
        <f t="shared" si="15"/>
        <v>2.8268383725181021</v>
      </c>
      <c r="J255" s="4">
        <f t="shared" si="14"/>
        <v>0.88508798566669744</v>
      </c>
    </row>
    <row r="256" spans="1:10">
      <c r="A256" s="4">
        <f t="shared" si="16"/>
        <v>2100</v>
      </c>
      <c r="G256" s="4">
        <f>carbondioxide!L356</f>
        <v>532.74768331595556</v>
      </c>
      <c r="H256" s="4">
        <f t="shared" si="13"/>
        <v>3.5378310124868788</v>
      </c>
      <c r="I256" s="4">
        <f t="shared" si="15"/>
        <v>2.8441962480390095</v>
      </c>
      <c r="J256" s="4">
        <f t="shared" si="14"/>
        <v>0.89611712786401343</v>
      </c>
    </row>
    <row r="257" spans="1:10">
      <c r="A257" s="4">
        <f t="shared" si="16"/>
        <v>2101</v>
      </c>
      <c r="G257" s="4">
        <f>carbondioxide!L357</f>
        <v>534.10419437483858</v>
      </c>
      <c r="H257" s="4">
        <f t="shared" si="13"/>
        <v>3.5514361590453585</v>
      </c>
      <c r="I257" s="4">
        <f t="shared" si="15"/>
        <v>2.8614632118880068</v>
      </c>
      <c r="J257" s="4">
        <f t="shared" si="14"/>
        <v>0.90718221726660742</v>
      </c>
    </row>
    <row r="258" spans="1:10">
      <c r="A258" s="4">
        <f t="shared" si="16"/>
        <v>2102</v>
      </c>
      <c r="G258" s="4">
        <f>carbondioxide!L358</f>
        <v>535.45574900541101</v>
      </c>
      <c r="H258" s="4">
        <f t="shared" si="13"/>
        <v>3.5649572733449348</v>
      </c>
      <c r="I258" s="4">
        <f t="shared" si="15"/>
        <v>2.8786400560568217</v>
      </c>
      <c r="J258" s="4">
        <f t="shared" si="14"/>
        <v>0.91828253331605691</v>
      </c>
    </row>
    <row r="259" spans="1:10">
      <c r="A259" s="4">
        <f t="shared" si="16"/>
        <v>2103</v>
      </c>
      <c r="G259" s="4">
        <f>carbondioxide!L359</f>
        <v>536.80240021025315</v>
      </c>
      <c r="H259" s="4">
        <f t="shared" si="13"/>
        <v>3.5783954323164195</v>
      </c>
      <c r="I259" s="4">
        <f t="shared" si="15"/>
        <v>2.8957275727743754</v>
      </c>
      <c r="J259" s="4">
        <f t="shared" si="14"/>
        <v>0.92941736404522446</v>
      </c>
    </row>
    <row r="260" spans="1:10">
      <c r="A260" s="4">
        <f t="shared" si="16"/>
        <v>2104</v>
      </c>
      <c r="G260" s="4">
        <f>carbondioxide!L360</f>
        <v>538.14420013423103</v>
      </c>
      <c r="H260" s="4">
        <f t="shared" si="13"/>
        <v>3.5917516926541526</v>
      </c>
      <c r="I260" s="4">
        <f t="shared" si="15"/>
        <v>2.9127265539671665</v>
      </c>
      <c r="J260" s="4">
        <f t="shared" si="14"/>
        <v>0.940586006030806</v>
      </c>
    </row>
    <row r="261" spans="1:10">
      <c r="A261" s="4">
        <f t="shared" si="16"/>
        <v>2105</v>
      </c>
      <c r="G261" s="4">
        <f>carbondioxide!L361</f>
        <v>539.4812000868933</v>
      </c>
      <c r="H261" s="4">
        <f t="shared" si="13"/>
        <v>3.6050270913511211</v>
      </c>
      <c r="I261" s="4">
        <f t="shared" si="15"/>
        <v>2.9296377907528393</v>
      </c>
      <c r="J261" s="4">
        <f t="shared" si="14"/>
        <v>0.95178776434308454</v>
      </c>
    </row>
    <row r="262" spans="1:10">
      <c r="A262" s="4">
        <f t="shared" si="16"/>
        <v>2106</v>
      </c>
      <c r="G262" s="4">
        <f>carbondioxide!L362</f>
        <v>540.81345056393923</v>
      </c>
      <c r="H262" s="4">
        <f t="shared" si="13"/>
        <v>3.6182226462142673</v>
      </c>
      <c r="I262" s="4">
        <f t="shared" si="15"/>
        <v>2.9464620729652418</v>
      </c>
      <c r="J262" s="4">
        <f t="shared" si="14"/>
        <v>0.96302195249309197</v>
      </c>
    </row>
    <row r="263" spans="1:10">
      <c r="A263" s="4">
        <f t="shared" si="16"/>
        <v>2107</v>
      </c>
      <c r="G263" s="4">
        <f>carbondioxide!L363</f>
        <v>542.14100126780659</v>
      </c>
      <c r="H263" s="4">
        <f t="shared" ref="H263:H326" si="17">H$3*LN(G263/G$3)</f>
        <v>3.6313393563609386</v>
      </c>
      <c r="I263" s="4">
        <f t="shared" si="15"/>
        <v>2.9632001887093562</v>
      </c>
      <c r="J263" s="4">
        <f t="shared" ref="J263:J326" si="18">J262+J$3*(I262-J262)</f>
        <v>0.97428789237737379</v>
      </c>
    </row>
    <row r="264" spans="1:10">
      <c r="A264" s="4">
        <f t="shared" si="16"/>
        <v>2108</v>
      </c>
      <c r="G264" s="4">
        <f>carbondioxide!L364</f>
        <v>543.4639011274221</v>
      </c>
      <c r="H264" s="4">
        <f t="shared" si="17"/>
        <v>3.6443782026973373</v>
      </c>
      <c r="I264" s="4">
        <f t="shared" ref="I264:I327" si="19">I263+I$3*(I$4*H264-I263)+I$5*(J263-I263)</f>
        <v>2.9798529239445757</v>
      </c>
      <c r="J264" s="4">
        <f t="shared" si="18"/>
        <v>0.9855849142205394</v>
      </c>
    </row>
    <row r="265" spans="1:10">
      <c r="A265" s="4">
        <f t="shared" si="16"/>
        <v>2109</v>
      </c>
      <c r="G265" s="4">
        <f>carbondioxide!L365</f>
        <v>544.78219831716297</v>
      </c>
      <c r="H265" s="4">
        <f t="shared" si="17"/>
        <v>3.6573401483798613</v>
      </c>
      <c r="I265" s="4">
        <f t="shared" si="19"/>
        <v>2.9964210620948659</v>
      </c>
      <c r="J265" s="4">
        <f t="shared" si="18"/>
        <v>0.99691235651577192</v>
      </c>
    </row>
    <row r="266" spans="1:10">
      <c r="A266" s="4">
        <f t="shared" si="16"/>
        <v>2110</v>
      </c>
      <c r="G266" s="4">
        <f>carbondioxide!L366</f>
        <v>546.09594027506319</v>
      </c>
      <c r="H266" s="4">
        <f t="shared" si="17"/>
        <v>3.6702261392600835</v>
      </c>
      <c r="I266" s="4">
        <f t="shared" si="19"/>
        <v>3.0129053836844357</v>
      </c>
      <c r="J266" s="4">
        <f t="shared" si="18"/>
        <v>1.0082695659634613</v>
      </c>
    </row>
    <row r="267" spans="1:10">
      <c r="A267" s="4">
        <f t="shared" si="16"/>
        <v>2111</v>
      </c>
      <c r="G267" s="4">
        <f>carbondioxide!L367</f>
        <v>547.40517372031059</v>
      </c>
      <c r="H267" s="4">
        <f t="shared" si="17"/>
        <v>3.6830371043141641</v>
      </c>
      <c r="I267" s="4">
        <f t="shared" si="19"/>
        <v>3.0293066659975993</v>
      </c>
      <c r="J267" s="4">
        <f t="shared" si="18"/>
        <v>1.0196558974081165</v>
      </c>
    </row>
    <row r="268" spans="1:10">
      <c r="A268" s="4">
        <f t="shared" si="16"/>
        <v>2112</v>
      </c>
      <c r="G268" s="4">
        <f>carbondioxide!L368</f>
        <v>548.70994467006494</v>
      </c>
      <c r="H268" s="4">
        <f t="shared" si="17"/>
        <v>3.695773956057383</v>
      </c>
      <c r="I268" s="4">
        <f t="shared" si="19"/>
        <v>3.0456256827615795</v>
      </c>
      <c r="J268" s="4">
        <f t="shared" si="18"/>
        <v>1.0310707137737047</v>
      </c>
    </row>
    <row r="269" spans="1:10">
      <c r="A269" s="4">
        <f t="shared" si="16"/>
        <v>2113</v>
      </c>
      <c r="G269" s="4">
        <f>carbondioxide!L369</f>
        <v>550.01029845563517</v>
      </c>
      <c r="H269" s="4">
        <f t="shared" si="17"/>
        <v>3.7084375909444818</v>
      </c>
      <c r="I269" s="4">
        <f t="shared" si="19"/>
        <v>3.0618632038510762</v>
      </c>
      <c r="J269" s="4">
        <f t="shared" si="18"/>
        <v>1.0425133859975559</v>
      </c>
    </row>
    <row r="270" spans="1:10">
      <c r="A270" s="4">
        <f t="shared" si="16"/>
        <v>2114</v>
      </c>
      <c r="G270" s="4">
        <f>carbondioxide!L370</f>
        <v>551.30627973804621</v>
      </c>
      <c r="H270" s="4">
        <f t="shared" si="17"/>
        <v>3.7210288897564445</v>
      </c>
      <c r="I270" s="4">
        <f t="shared" si="19"/>
        <v>3.0780199950134621</v>
      </c>
      <c r="J270" s="4">
        <f t="shared" si="18"/>
        <v>1.053983292962964</v>
      </c>
    </row>
    <row r="271" spans="1:10">
      <c r="A271" s="4">
        <f t="shared" si="16"/>
        <v>2115</v>
      </c>
      <c r="G271" s="4">
        <f>carbondioxide!L371</f>
        <v>552.59793252302688</v>
      </c>
      <c r="H271" s="4">
        <f t="shared" si="17"/>
        <v>3.733548717974327</v>
      </c>
      <c r="I271" s="4">
        <f t="shared" si="19"/>
        <v>3.0940968176135382</v>
      </c>
      <c r="J271" s="4">
        <f t="shared" si="18"/>
        <v>1.0654798214306109</v>
      </c>
    </row>
    <row r="272" spans="1:10">
      <c r="A272" s="4">
        <f t="shared" si="16"/>
        <v>2116</v>
      </c>
      <c r="G272" s="4">
        <f>carbondioxide!L372</f>
        <v>553.88530017544781</v>
      </c>
      <c r="H272" s="4">
        <f t="shared" si="17"/>
        <v>3.7459979261407081</v>
      </c>
      <c r="I272" s="4">
        <f t="shared" si="19"/>
        <v>3.1100944283968355</v>
      </c>
      <c r="J272" s="4">
        <f t="shared" si="18"/>
        <v>1.0770023659689301</v>
      </c>
    </row>
    <row r="273" spans="1:10">
      <c r="A273" s="4">
        <f t="shared" si="16"/>
        <v>2117</v>
      </c>
      <c r="G273" s="4">
        <f>carbondioxide!L373</f>
        <v>555.16842543323548</v>
      </c>
      <c r="H273" s="4">
        <f t="shared" si="17"/>
        <v>3.7583773502092965</v>
      </c>
      <c r="I273" s="4">
        <f t="shared" si="19"/>
        <v>3.1260135792704915</v>
      </c>
      <c r="J273" s="4">
        <f t="shared" si="18"/>
        <v>1.0885503288835205</v>
      </c>
    </row>
    <row r="274" spans="1:10">
      <c r="A274" s="4">
        <f t="shared" si="16"/>
        <v>2118</v>
      </c>
      <c r="G274" s="4">
        <f>carbondioxide!L374</f>
        <v>556.44735042079139</v>
      </c>
      <c r="H274" s="4">
        <f t="shared" si="17"/>
        <v>3.7706878118832261</v>
      </c>
      <c r="I274" s="4">
        <f t="shared" si="19"/>
        <v>3.1418550171007795</v>
      </c>
      <c r="J274" s="4">
        <f t="shared" si="18"/>
        <v>1.1001231201457184</v>
      </c>
    </row>
    <row r="275" spans="1:10">
      <c r="A275" s="4">
        <f t="shared" si="16"/>
        <v>2119</v>
      </c>
      <c r="G275" s="4">
        <f>carbondioxide!L375</f>
        <v>557.72211666193641</v>
      </c>
      <c r="H275" s="4">
        <f t="shared" si="17"/>
        <v>3.7829301189425073</v>
      </c>
      <c r="I275" s="4">
        <f t="shared" si="19"/>
        <v>3.1576194835264215</v>
      </c>
      <c r="J275" s="4">
        <f t="shared" si="18"/>
        <v>1.1117201573204232</v>
      </c>
    </row>
    <row r="276" spans="1:10">
      <c r="A276" s="4">
        <f t="shared" si="16"/>
        <v>2120</v>
      </c>
      <c r="G276" s="4">
        <f>carbondioxide!L376</f>
        <v>558.99276509240667</v>
      </c>
      <c r="H276" s="4">
        <f t="shared" si="17"/>
        <v>3.7951050655611027</v>
      </c>
      <c r="I276" s="4">
        <f t="shared" si="19"/>
        <v>3.1733077147868518</v>
      </c>
      <c r="J276" s="4">
        <f t="shared" si="18"/>
        <v>1.1233408654932733</v>
      </c>
    </row>
    <row r="277" spans="1:10">
      <c r="A277" s="4">
        <f t="shared" si="16"/>
        <v>2121</v>
      </c>
      <c r="G277" s="4">
        <f>carbondioxide!L377</f>
        <v>560.25933607192178</v>
      </c>
      <c r="H277" s="4">
        <f t="shared" si="17"/>
        <v>3.8072134326140756</v>
      </c>
      <c r="I277" s="4">
        <f t="shared" si="19"/>
        <v>3.1889204415646377</v>
      </c>
      <c r="J277" s="4">
        <f t="shared" si="18"/>
        <v>1.1349846771972607</v>
      </c>
    </row>
    <row r="278" spans="1:10">
      <c r="A278" s="4">
        <f t="shared" si="16"/>
        <v>2122</v>
      </c>
      <c r="G278" s="4">
        <f>carbondioxide!L378</f>
        <v>561.52186939584533</v>
      </c>
      <c r="H278" s="4">
        <f t="shared" si="17"/>
        <v>3.8192559879752079</v>
      </c>
      <c r="I278" s="4">
        <f t="shared" si="19"/>
        <v>3.2044583888413145</v>
      </c>
      <c r="J278" s="4">
        <f t="shared" si="18"/>
        <v>1.1466510323388674</v>
      </c>
    </row>
    <row r="279" spans="1:10">
      <c r="A279" s="4">
        <f t="shared" si="16"/>
        <v>2123</v>
      </c>
      <c r="G279" s="4">
        <f>carbondioxide!L379</f>
        <v>562.78040430645865</v>
      </c>
      <c r="H279" s="4">
        <f t="shared" si="17"/>
        <v>3.8312334868055085</v>
      </c>
      <c r="I279" s="4">
        <f t="shared" si="19"/>
        <v>3.2199222757659105</v>
      </c>
      <c r="J279" s="4">
        <f t="shared" si="18"/>
        <v>1.1583393781238014</v>
      </c>
    </row>
    <row r="280" spans="1:10">
      <c r="A280" s="4">
        <f t="shared" si="16"/>
        <v>2124</v>
      </c>
      <c r="G280" s="4">
        <f>carbondioxide!L380</f>
        <v>564.03497950386463</v>
      </c>
      <c r="H280" s="4">
        <f t="shared" si="17"/>
        <v>3.8431466718329563</v>
      </c>
      <c r="I280" s="4">
        <f t="shared" si="19"/>
        <v>3.2353128155354898</v>
      </c>
      <c r="J280" s="4">
        <f t="shared" si="18"/>
        <v>1.1700491689824086</v>
      </c>
    </row>
    <row r="281" spans="1:10">
      <c r="A281" s="4">
        <f t="shared" si="16"/>
        <v>2125</v>
      </c>
      <c r="G281" s="4">
        <f>carbondioxide!L381</f>
        <v>565.28563315653992</v>
      </c>
      <c r="H281" s="4">
        <f t="shared" si="17"/>
        <v>3.8549962736238572</v>
      </c>
      <c r="I281" s="4">
        <f t="shared" si="19"/>
        <v>3.2506307152870657</v>
      </c>
      <c r="J281" s="4">
        <f t="shared" si="18"/>
        <v>1.18177986649483</v>
      </c>
    </row>
    <row r="282" spans="1:10">
      <c r="A282" s="4">
        <f t="shared" si="16"/>
        <v>2126</v>
      </c>
      <c r="G282" s="4">
        <f>carbondioxide!L382</f>
        <v>566.53240291155225</v>
      </c>
      <c r="H282" s="4">
        <f t="shared" si="17"/>
        <v>3.8667830108461509</v>
      </c>
      <c r="I282" s="4">
        <f t="shared" si="19"/>
        <v>3.2658766760002709</v>
      </c>
      <c r="J282" s="4">
        <f t="shared" si="18"/>
        <v>1.1935309393159699</v>
      </c>
    </row>
    <row r="283" spans="1:10">
      <c r="A283" s="4">
        <f t="shared" si="16"/>
        <v>2127</v>
      </c>
      <c r="G283" s="4">
        <f>carbondioxide!L383</f>
        <v>567.77532590445753</v>
      </c>
      <c r="H283" s="4">
        <f t="shared" si="17"/>
        <v>3.8785075905249746</v>
      </c>
      <c r="I283" s="4">
        <f t="shared" si="19"/>
        <v>3.2810513924102005</v>
      </c>
      <c r="J283" s="4">
        <f t="shared" si="18"/>
        <v>1.2053018631003367</v>
      </c>
    </row>
    <row r="284" spans="1:10">
      <c r="A284" s="4">
        <f t="shared" si="16"/>
        <v>2128</v>
      </c>
      <c r="G284" s="4">
        <f>carbondioxide!L384</f>
        <v>569.01443876889198</v>
      </c>
      <c r="H284" s="4">
        <f t="shared" si="17"/>
        <v>3.8901707082907948</v>
      </c>
      <c r="I284" s="4">
        <f t="shared" si="19"/>
        <v>3.2961555529298727</v>
      </c>
      <c r="J284" s="4">
        <f t="shared" si="18"/>
        <v>1.2170921204268168</v>
      </c>
    </row>
    <row r="285" spans="1:10">
      <c r="A285" s="4">
        <f t="shared" si="16"/>
        <v>2129</v>
      </c>
      <c r="G285" s="4">
        <f>carbondioxide!L385</f>
        <v>570.24977764587356</v>
      </c>
      <c r="H285" s="4">
        <f t="shared" si="17"/>
        <v>3.9017730486204223</v>
      </c>
      <c r="I285" s="4">
        <f t="shared" si="19"/>
        <v>3.3111898395817798</v>
      </c>
      <c r="J285" s="4">
        <f t="shared" si="18"/>
        <v>1.2289012007234341</v>
      </c>
    </row>
    <row r="286" spans="1:10">
      <c r="A286" s="4">
        <f t="shared" si="16"/>
        <v>2130</v>
      </c>
      <c r="G286" s="4">
        <f>carbondioxide!L386</f>
        <v>571.48137819282579</v>
      </c>
      <c r="H286" s="4">
        <f t="shared" si="17"/>
        <v>3.9133152850711443</v>
      </c>
      <c r="I286" s="4">
        <f t="shared" si="19"/>
        <v>3.326154927938028</v>
      </c>
      <c r="J286" s="4">
        <f t="shared" si="18"/>
        <v>1.2407286001921496</v>
      </c>
    </row>
    <row r="287" spans="1:10">
      <c r="A287" s="4">
        <f t="shared" si="16"/>
        <v>2131</v>
      </c>
      <c r="G287" s="4">
        <f>carbondioxide!L387</f>
        <v>572.70927559233473</v>
      </c>
      <c r="H287" s="4">
        <f t="shared" si="17"/>
        <v>3.9247980805082654</v>
      </c>
      <c r="I287" s="4">
        <f t="shared" si="19"/>
        <v>3.3410514870685906</v>
      </c>
      <c r="J287" s="4">
        <f t="shared" si="18"/>
        <v>1.2525738217337461</v>
      </c>
    </row>
    <row r="288" spans="1:10">
      <c r="A288" s="4">
        <f t="shared" si="16"/>
        <v>2132</v>
      </c>
      <c r="G288" s="4">
        <f>carbondioxide!L388</f>
        <v>573.9335045606548</v>
      </c>
      <c r="H288" s="4">
        <f t="shared" si="17"/>
        <v>3.9362220873263127</v>
      </c>
      <c r="I288" s="4">
        <f t="shared" si="19"/>
        <v>3.3558801794972162</v>
      </c>
      <c r="J288" s="4">
        <f t="shared" si="18"/>
        <v>1.264436374872848</v>
      </c>
    </row>
    <row r="289" spans="1:10">
      <c r="A289" s="4">
        <f t="shared" si="16"/>
        <v>2133</v>
      </c>
      <c r="G289" s="4">
        <f>carbondioxide!L389</f>
        <v>575.15409935597006</v>
      </c>
      <c r="H289" s="4">
        <f t="shared" si="17"/>
        <v>3.9475879476641151</v>
      </c>
      <c r="I289" s="4">
        <f t="shared" si="19"/>
        <v>3.3706416611645666</v>
      </c>
      <c r="J289" s="4">
        <f t="shared" si="18"/>
        <v>1.2763157756831145</v>
      </c>
    </row>
    <row r="290" spans="1:10">
      <c r="A290" s="4">
        <f t="shared" si="16"/>
        <v>2134</v>
      </c>
      <c r="G290" s="4">
        <f>carbondioxide!L390</f>
        <v>576.37109378642481</v>
      </c>
      <c r="H290" s="4">
        <f t="shared" si="17"/>
        <v>3.9588962936140146</v>
      </c>
      <c r="I290" s="4">
        <f t="shared" si="19"/>
        <v>3.3853365813981706</v>
      </c>
      <c r="J290" s="4">
        <f t="shared" si="18"/>
        <v>1.2882115467126491</v>
      </c>
    </row>
    <row r="291" spans="1:10">
      <c r="A291" s="4">
        <f t="shared" si="16"/>
        <v>2135</v>
      </c>
      <c r="G291" s="4">
        <f>carbondioxide!L391</f>
        <v>577.58452121793289</v>
      </c>
      <c r="H291" s="4">
        <f t="shared" si="17"/>
        <v>3.9701477474254108</v>
      </c>
      <c r="I291" s="4">
        <f t="shared" si="19"/>
        <v>3.3999655828888038</v>
      </c>
      <c r="J291" s="4">
        <f t="shared" si="18"/>
        <v>1.3001232169096628</v>
      </c>
    </row>
    <row r="292" spans="1:10">
      <c r="A292" s="4">
        <f t="shared" si="16"/>
        <v>2136</v>
      </c>
      <c r="G292" s="4">
        <f>carbondioxide!L392</f>
        <v>578.79441458177325</v>
      </c>
      <c r="H292" s="4">
        <f t="shared" si="17"/>
        <v>3.9813429217028387</v>
      </c>
      <c r="I292" s="4">
        <f t="shared" si="19"/>
        <v>3.414529301672927</v>
      </c>
      <c r="J292" s="4">
        <f t="shared" si="18"/>
        <v>1.3120503215484243</v>
      </c>
    </row>
    <row r="293" spans="1:10">
      <c r="A293" s="4">
        <f t="shared" si="16"/>
        <v>2137</v>
      </c>
      <c r="G293" s="4">
        <f>carbondioxide!L393</f>
        <v>580.00080638198415</v>
      </c>
      <c r="H293" s="4">
        <f t="shared" si="17"/>
        <v>3.9924824195988071</v>
      </c>
      <c r="I293" s="4">
        <f t="shared" si="19"/>
        <v>3.4290283671208268</v>
      </c>
      <c r="J293" s="4">
        <f t="shared" si="18"/>
        <v>1.3239924021555314</v>
      </c>
    </row>
    <row r="294" spans="1:10">
      <c r="A294" s="4">
        <f t="shared" si="16"/>
        <v>2138</v>
      </c>
      <c r="G294" s="4">
        <f>carbondioxide!L394</f>
        <v>581.20372870256074</v>
      </c>
      <c r="H294" s="4">
        <f t="shared" si="17"/>
        <v>4.0035668350015374</v>
      </c>
      <c r="I294" s="4">
        <f t="shared" si="19"/>
        <v>3.4434634019301269</v>
      </c>
      <c r="J294" s="4">
        <f t="shared" si="18"/>
        <v>1.3359490064365342</v>
      </c>
    </row>
    <row r="295" spans="1:10">
      <c r="A295" s="4">
        <f t="shared" si="16"/>
        <v>2139</v>
      </c>
      <c r="G295" s="4">
        <f>carbondioxide!L395</f>
        <v>582.403213214468</v>
      </c>
      <c r="H295" s="4">
        <f t="shared" si="17"/>
        <v>4.0145967527178339</v>
      </c>
      <c r="I295" s="4">
        <f t="shared" si="19"/>
        <v>3.4578350221243488</v>
      </c>
      <c r="J295" s="4">
        <f t="shared" si="18"/>
        <v>1.3479196882029378</v>
      </c>
    </row>
    <row r="296" spans="1:10">
      <c r="A296" s="4">
        <f t="shared" si="16"/>
        <v>2140</v>
      </c>
      <c r="G296" s="4">
        <f>carbondioxide!L396</f>
        <v>583.59929118247362</v>
      </c>
      <c r="H296" s="4">
        <f t="shared" si="17"/>
        <v>4.0255727486512249</v>
      </c>
      <c r="I296" s="4">
        <f t="shared" si="19"/>
        <v>3.472143837056223</v>
      </c>
      <c r="J296" s="4">
        <f t="shared" si="18"/>
        <v>1.3599040072996114</v>
      </c>
    </row>
    <row r="297" spans="1:10">
      <c r="A297" s="4">
        <f t="shared" si="16"/>
        <v>2141</v>
      </c>
      <c r="G297" s="4">
        <f>carbondioxide!L397</f>
        <v>584.79199347180872</v>
      </c>
      <c r="H297" s="4">
        <f t="shared" si="17"/>
        <v>4.0364953899755358</v>
      </c>
      <c r="I297" s="4">
        <f t="shared" si="19"/>
        <v>3.4863904494154569</v>
      </c>
      <c r="J297" s="4">
        <f t="shared" si="18"/>
        <v>1.3719015295326289</v>
      </c>
    </row>
    <row r="298" spans="1:10">
      <c r="A298" s="4">
        <f t="shared" ref="A298:A361" si="20">1+A297</f>
        <v>2142</v>
      </c>
      <c r="G298" s="4">
        <f>carbondioxide!L398</f>
        <v>585.98135055466514</v>
      </c>
      <c r="H298" s="4">
        <f t="shared" si="17"/>
        <v>4.0473652353040741</v>
      </c>
      <c r="I298" s="4">
        <f t="shared" si="19"/>
        <v>3.5005754552406931</v>
      </c>
      <c r="J298" s="4">
        <f t="shared" si="18"/>
        <v>1.3839118265975634</v>
      </c>
    </row>
    <row r="299" spans="1:10">
      <c r="A299" s="4">
        <f t="shared" si="20"/>
        <v>2143</v>
      </c>
      <c r="G299" s="4">
        <f>carbondioxide!L399</f>
        <v>587.1673925165336</v>
      </c>
      <c r="H299" s="4">
        <f t="shared" si="17"/>
        <v>4.0581828348545637</v>
      </c>
      <c r="I299" s="4">
        <f t="shared" si="19"/>
        <v>3.5146994439353954</v>
      </c>
      <c r="J299" s="4">
        <f t="shared" si="18"/>
        <v>1.3959344760082564</v>
      </c>
    </row>
    <row r="300" spans="1:10">
      <c r="A300" s="4">
        <f t="shared" si="20"/>
        <v>2144</v>
      </c>
      <c r="G300" s="4">
        <f>carbondioxide!L400</f>
        <v>588.35014906238962</v>
      </c>
      <c r="H300" s="4">
        <f t="shared" si="17"/>
        <v>4.0689487306099581</v>
      </c>
      <c r="I300" s="4">
        <f t="shared" si="19"/>
        <v>3.5287629982874118</v>
      </c>
      <c r="J300" s="4">
        <f t="shared" si="18"/>
        <v>1.4079690610260824</v>
      </c>
    </row>
    <row r="301" spans="1:10">
      <c r="A301" s="4">
        <f t="shared" si="20"/>
        <v>2145</v>
      </c>
      <c r="G301" s="4">
        <f>carbondioxide!L401</f>
        <v>589.52964952273442</v>
      </c>
      <c r="H301" s="4">
        <f t="shared" si="17"/>
        <v>4.0796634564752985</v>
      </c>
      <c r="I301" s="4">
        <f t="shared" si="19"/>
        <v>3.5427666944919878</v>
      </c>
      <c r="J301" s="4">
        <f t="shared" si="18"/>
        <v>1.4200151705897268</v>
      </c>
    </row>
    <row r="302" spans="1:10">
      <c r="A302" s="4">
        <f t="shared" si="20"/>
        <v>2146</v>
      </c>
      <c r="G302" s="4">
        <f>carbondioxide!L402</f>
        <v>590.70592285949363</v>
      </c>
      <c r="H302" s="4">
        <f t="shared" si="17"/>
        <v>4.0903275384307127</v>
      </c>
      <c r="I302" s="4">
        <f t="shared" si="19"/>
        <v>3.5567111021779985</v>
      </c>
      <c r="J302" s="4">
        <f t="shared" si="18"/>
        <v>1.4320723992454916</v>
      </c>
    </row>
    <row r="303" spans="1:10">
      <c r="A303" s="4">
        <f t="shared" si="20"/>
        <v>2147</v>
      </c>
      <c r="G303" s="4">
        <f>carbondioxide!L403</f>
        <v>591.87899767178192</v>
      </c>
      <c r="H303" s="4">
        <f t="shared" si="17"/>
        <v>4.1009414946807157</v>
      </c>
      <c r="I303" s="4">
        <f t="shared" si="19"/>
        <v>3.5705967844371966</v>
      </c>
      <c r="J303" s="4">
        <f t="shared" si="18"/>
        <v>1.4441403470781482</v>
      </c>
    </row>
    <row r="304" spans="1:10">
      <c r="A304" s="4">
        <f t="shared" si="20"/>
        <v>2148</v>
      </c>
      <c r="G304" s="4">
        <f>carbondioxide!L404</f>
        <v>593.0489022015372</v>
      </c>
      <c r="H304" s="4">
        <f t="shared" si="17"/>
        <v>4.1115058357999041</v>
      </c>
      <c r="I304" s="4">
        <f t="shared" si="19"/>
        <v>3.5844242978562684</v>
      </c>
      <c r="J304" s="4">
        <f t="shared" si="18"/>
        <v>1.4562186196423477</v>
      </c>
    </row>
    <row r="305" spans="1:10">
      <c r="A305" s="4">
        <f t="shared" si="20"/>
        <v>2149</v>
      </c>
      <c r="G305" s="4">
        <f>carbondioxide!L405</f>
        <v>594.2156643390291</v>
      </c>
      <c r="H305" s="4">
        <f t="shared" si="17"/>
        <v>4.1220210648751818</v>
      </c>
      <c r="I305" s="4">
        <f t="shared" si="19"/>
        <v>3.598194192551508</v>
      </c>
      <c r="J305" s="4">
        <f t="shared" si="18"/>
        <v>1.4683068278946028</v>
      </c>
    </row>
    <row r="306" spans="1:10">
      <c r="A306" s="4">
        <f t="shared" si="20"/>
        <v>2150</v>
      </c>
      <c r="G306" s="4">
        <f>carbondioxide!L406</f>
        <v>595.37931162824611</v>
      </c>
      <c r="H306" s="4">
        <f t="shared" si="17"/>
        <v>4.1324876776445905</v>
      </c>
      <c r="I306" s="4">
        <f t="shared" si="19"/>
        <v>3.6119070122059331</v>
      </c>
      <c r="J306" s="4">
        <f t="shared" si="18"/>
        <v>1.4804045881258541</v>
      </c>
    </row>
    <row r="307" spans="1:10">
      <c r="A307" s="4">
        <f t="shared" si="20"/>
        <v>2151</v>
      </c>
      <c r="G307" s="4">
        <f>carbondioxide!L407</f>
        <v>596.53987127216772</v>
      </c>
      <c r="H307" s="4">
        <f t="shared" si="17"/>
        <v>4.1429061626329169</v>
      </c>
      <c r="I307" s="4">
        <f t="shared" si="19"/>
        <v>3.6255632941086646</v>
      </c>
      <c r="J307" s="4">
        <f t="shared" si="18"/>
        <v>1.492511521894629</v>
      </c>
    </row>
    <row r="308" spans="1:10">
      <c r="A308" s="4">
        <f t="shared" si="20"/>
        <v>2152</v>
      </c>
      <c r="G308" s="4">
        <f>carbondioxide!L408</f>
        <v>597.69737013792178</v>
      </c>
      <c r="H308" s="4">
        <f t="shared" si="17"/>
        <v>4.1532770012840894</v>
      </c>
      <c r="I308" s="4">
        <f t="shared" si="19"/>
        <v>3.639163569196409</v>
      </c>
      <c r="J308" s="4">
        <f t="shared" si="18"/>
        <v>1.5046272559608047</v>
      </c>
    </row>
    <row r="309" spans="1:10">
      <c r="A309" s="4">
        <f t="shared" si="20"/>
        <v>2153</v>
      </c>
      <c r="G309" s="4">
        <f>carbondioxide!L409</f>
        <v>598.85183476183568</v>
      </c>
      <c r="H309" s="4">
        <f t="shared" si="17"/>
        <v>4.1636006680905489</v>
      </c>
      <c r="I309" s="4">
        <f t="shared" si="19"/>
        <v>3.6527083620968899</v>
      </c>
      <c r="J309" s="4">
        <f t="shared" si="18"/>
        <v>1.5167514222199829</v>
      </c>
    </row>
    <row r="310" spans="1:10">
      <c r="A310" s="4">
        <f t="shared" si="20"/>
        <v>2154</v>
      </c>
      <c r="G310" s="4">
        <f>carbondioxide!L410</f>
        <v>600.00329135438062</v>
      </c>
      <c r="H310" s="4">
        <f t="shared" si="17"/>
        <v>4.173877630719625</v>
      </c>
      <c r="I310" s="4">
        <f t="shared" si="19"/>
        <v>3.6661981911740784</v>
      </c>
      <c r="J310" s="4">
        <f t="shared" si="18"/>
        <v>1.5288836576384837</v>
      </c>
    </row>
    <row r="311" spans="1:10">
      <c r="A311" s="4">
        <f t="shared" si="20"/>
        <v>2155</v>
      </c>
      <c r="G311" s="4">
        <f>carbondioxide!L411</f>
        <v>601.15176580501611</v>
      </c>
      <c r="H311" s="4">
        <f t="shared" si="17"/>
        <v>4.1841083501370351</v>
      </c>
      <c r="I311" s="4">
        <f t="shared" si="19"/>
        <v>3.6796335685750852</v>
      </c>
      <c r="J311" s="4">
        <f t="shared" si="18"/>
        <v>1.5410236041889658</v>
      </c>
    </row>
    <row r="312" spans="1:10">
      <c r="A312" s="4">
        <f t="shared" si="20"/>
        <v>2156</v>
      </c>
      <c r="G312" s="4">
        <f>carbondioxide!L412</f>
        <v>602.29728368693588</v>
      </c>
      <c r="H312" s="4">
        <f t="shared" si="17"/>
        <v>4.194293280727587</v>
      </c>
      <c r="I312" s="4">
        <f t="shared" si="19"/>
        <v>3.6930150002785798</v>
      </c>
      <c r="J312" s="4">
        <f t="shared" si="18"/>
        <v>1.553170908786679</v>
      </c>
    </row>
    <row r="313" spans="1:10">
      <c r="A313" s="4">
        <f t="shared" si="20"/>
        <v>2157</v>
      </c>
      <c r="G313" s="4">
        <f>carbondioxide!L413</f>
        <v>603.43987026171874</v>
      </c>
      <c r="H313" s="4">
        <f t="shared" si="17"/>
        <v>4.2044328704131697</v>
      </c>
      <c r="I313" s="4">
        <f t="shared" si="19"/>
        <v>3.7063429861446169</v>
      </c>
      <c r="J313" s="4">
        <f t="shared" si="18"/>
        <v>1.565325223226353</v>
      </c>
    </row>
    <row r="314" spans="1:10">
      <c r="A314" s="4">
        <f t="shared" si="20"/>
        <v>2158</v>
      </c>
      <c r="G314" s="4">
        <f>carbondioxide!L414</f>
        <v>604.57955048388851</v>
      </c>
      <c r="H314" s="4">
        <f t="shared" si="17"/>
        <v>4.2145275607681079</v>
      </c>
      <c r="I314" s="4">
        <f t="shared" si="19"/>
        <v>3.7196180199657412</v>
      </c>
      <c r="J314" s="4">
        <f t="shared" si="18"/>
        <v>1.5774862041197288</v>
      </c>
    </row>
    <row r="315" spans="1:10">
      <c r="A315" s="4">
        <f t="shared" si="20"/>
        <v>2159</v>
      </c>
      <c r="G315" s="4">
        <f>carbondioxide!L415</f>
        <v>605.7163490053847</v>
      </c>
      <c r="H315" s="4">
        <f t="shared" si="17"/>
        <v>4.2245777871319543</v>
      </c>
      <c r="I315" s="4">
        <f t="shared" si="19"/>
        <v>3.7328405895192662</v>
      </c>
      <c r="J315" s="4">
        <f t="shared" si="18"/>
        <v>1.5896535128337341</v>
      </c>
    </row>
    <row r="316" spans="1:10">
      <c r="A316" s="4">
        <f t="shared" si="20"/>
        <v>2160</v>
      </c>
      <c r="G316" s="4">
        <f>carbondioxide!L416</f>
        <v>606.85029017994748</v>
      </c>
      <c r="H316" s="4">
        <f t="shared" si="17"/>
        <v>4.2345839787198045</v>
      </c>
      <c r="I316" s="4">
        <f t="shared" si="19"/>
        <v>3.746011176620617</v>
      </c>
      <c r="J316" s="4">
        <f t="shared" si="18"/>
        <v>1.601826815429308</v>
      </c>
    </row>
    <row r="317" spans="1:10">
      <c r="A317" s="4">
        <f t="shared" si="20"/>
        <v>2161</v>
      </c>
      <c r="G317" s="4">
        <f>carbondioxide!L417</f>
        <v>607.9813980674196</v>
      </c>
      <c r="H317" s="4">
        <f t="shared" si="17"/>
        <v>4.2445465587302014</v>
      </c>
      <c r="I317" s="4">
        <f t="shared" si="19"/>
        <v>3.7591302571776359</v>
      </c>
      <c r="J317" s="4">
        <f t="shared" si="18"/>
        <v>1.6140057826008747</v>
      </c>
    </row>
    <row r="318" spans="1:10">
      <c r="A318" s="4">
        <f t="shared" si="20"/>
        <v>2162</v>
      </c>
      <c r="G318" s="4">
        <f>carbondioxide!L418</f>
        <v>609.10969643796625</v>
      </c>
      <c r="H318" s="4">
        <f t="shared" si="17"/>
        <v>4.2544659444506765</v>
      </c>
      <c r="I318" s="4">
        <f t="shared" si="19"/>
        <v>3.7721983012457532</v>
      </c>
      <c r="J318" s="4">
        <f t="shared" si="18"/>
        <v>1.6261900896164707</v>
      </c>
    </row>
    <row r="319" spans="1:10">
      <c r="A319" s="4">
        <f t="shared" si="20"/>
        <v>2163</v>
      </c>
      <c r="G319" s="4">
        <f>carbondioxide!L419</f>
        <v>610.23520877621809</v>
      </c>
      <c r="H319" s="4">
        <f t="shared" si="17"/>
        <v>4.2643425473610312</v>
      </c>
      <c r="I319" s="4">
        <f t="shared" si="19"/>
        <v>3.7852157730839364</v>
      </c>
      <c r="J319" s="4">
        <f t="shared" si="18"/>
        <v>1.638379416258525</v>
      </c>
    </row>
    <row r="320" spans="1:10">
      <c r="A320" s="4">
        <f t="shared" si="20"/>
        <v>2164</v>
      </c>
      <c r="G320" s="4">
        <f>carbondioxide!L420</f>
        <v>611.35795828533821</v>
      </c>
      <c r="H320" s="4">
        <f t="shared" si="17"/>
        <v>4.2741767732343972</v>
      </c>
      <c r="I320" s="4">
        <f t="shared" si="19"/>
        <v>3.7981831312113283</v>
      </c>
      <c r="J320" s="4">
        <f t="shared" si="18"/>
        <v>1.6505734467652933</v>
      </c>
    </row>
    <row r="321" spans="1:10">
      <c r="A321" s="4">
        <f t="shared" si="20"/>
        <v>2165</v>
      </c>
      <c r="G321" s="4">
        <f>carbondioxide!L421</f>
        <v>612.47796789101335</v>
      </c>
      <c r="H321" s="4">
        <f t="shared" si="17"/>
        <v>4.2839690222361275</v>
      </c>
      <c r="I321" s="4">
        <f t="shared" si="19"/>
        <v>3.8111008284644945</v>
      </c>
      <c r="J321" s="4">
        <f t="shared" si="18"/>
        <v>1.6627718697729468</v>
      </c>
    </row>
    <row r="322" spans="1:10">
      <c r="A322" s="4">
        <f t="shared" si="20"/>
        <v>2166</v>
      </c>
      <c r="G322" s="4">
        <f>carbondioxide!L422</f>
        <v>613.59526024537604</v>
      </c>
      <c r="H322" s="4">
        <f t="shared" si="17"/>
        <v>4.2937196890206142</v>
      </c>
      <c r="I322" s="4">
        <f t="shared" si="19"/>
        <v>3.8239693120552007</v>
      </c>
      <c r="J322" s="4">
        <f t="shared" si="18"/>
        <v>1.6749743782583149</v>
      </c>
    </row>
    <row r="323" spans="1:10">
      <c r="A323" s="4">
        <f t="shared" si="20"/>
        <v>2167</v>
      </c>
      <c r="G323" s="4">
        <f>carbondioxide!L423</f>
        <v>614.70985773085431</v>
      </c>
      <c r="H323" s="4">
        <f t="shared" si="17"/>
        <v>4.3034291628260366</v>
      </c>
      <c r="I323" s="4">
        <f t="shared" si="19"/>
        <v>3.8367890236286528</v>
      </c>
      <c r="J323" s="4">
        <f t="shared" si="18"/>
        <v>1.6871806694822811</v>
      </c>
    </row>
    <row r="324" spans="1:10">
      <c r="A324" s="4">
        <f t="shared" si="20"/>
        <v>2168</v>
      </c>
      <c r="G324" s="4">
        <f>carbondioxide!L424</f>
        <v>615.82178246395642</v>
      </c>
      <c r="H324" s="4">
        <f t="shared" si="17"/>
        <v>4.3130978275671614</v>
      </c>
      <c r="I324" s="4">
        <f t="shared" si="19"/>
        <v>3.8495603993221241</v>
      </c>
      <c r="J324" s="4">
        <f t="shared" si="18"/>
        <v>1.6993904449338324</v>
      </c>
    </row>
    <row r="325" spans="1:10">
      <c r="A325" s="4">
        <f t="shared" si="20"/>
        <v>2169</v>
      </c>
      <c r="G325" s="4">
        <f>carbondioxide!L425</f>
        <v>616.93105629898696</v>
      </c>
      <c r="H325" s="4">
        <f t="shared" si="17"/>
        <v>4.3227260619261711</v>
      </c>
      <c r="I325" s="4">
        <f t="shared" si="19"/>
        <v>3.862283869823909</v>
      </c>
      <c r="J325" s="4">
        <f t="shared" si="18"/>
        <v>1.7116034102747579</v>
      </c>
    </row>
    <row r="326" spans="1:10">
      <c r="A326" s="4">
        <f t="shared" si="20"/>
        <v>2170</v>
      </c>
      <c r="G326" s="4">
        <f>carbondioxide!L426</f>
        <v>618.0377008317007</v>
      </c>
      <c r="H326" s="4">
        <f t="shared" si="17"/>
        <v>4.3323142394416374</v>
      </c>
      <c r="I326" s="4">
        <f t="shared" si="19"/>
        <v>3.8749598604325417</v>
      </c>
      <c r="J326" s="4">
        <f t="shared" si="18"/>
        <v>1.723819275284997</v>
      </c>
    </row>
    <row r="327" spans="1:10">
      <c r="A327" s="4">
        <f t="shared" si="20"/>
        <v>2171</v>
      </c>
      <c r="G327" s="4">
        <f>carbondioxide!L427</f>
        <v>619.14173740289311</v>
      </c>
      <c r="H327" s="4">
        <f t="shared" ref="H327:H390" si="21">H$3*LN(G327/G$3)</f>
        <v>4.341862728595653</v>
      </c>
      <c r="I327" s="4">
        <f t="shared" si="19"/>
        <v>3.8875887911162197</v>
      </c>
      <c r="J327" s="4">
        <f t="shared" ref="J327:J390" si="22">J326+J$3*(I326-J326)</f>
        <v>1.7360377538086351</v>
      </c>
    </row>
    <row r="328" spans="1:10">
      <c r="A328" s="4">
        <f t="shared" si="20"/>
        <v>2172</v>
      </c>
      <c r="G328" s="4">
        <f>carbondioxide!L428</f>
        <v>620.24318710192983</v>
      </c>
      <c r="H328" s="4">
        <f t="shared" si="21"/>
        <v>4.3513718928991754</v>
      </c>
      <c r="I328" s="4">
        <f t="shared" ref="I328:I391" si="23">I327+I$3*(I$4*H328-I327)+I$5*(J327-I327)</f>
        <v>3.9001710765723829</v>
      </c>
      <c r="J328" s="4">
        <f t="shared" si="22"/>
        <v>1.7482585637005421</v>
      </c>
    </row>
    <row r="329" spans="1:10">
      <c r="A329" s="4">
        <f t="shared" si="20"/>
        <v>2173</v>
      </c>
      <c r="G329" s="4">
        <f>carbondioxide!L429</f>
        <v>621.34207077021802</v>
      </c>
      <c r="H329" s="4">
        <f t="shared" si="21"/>
        <v>4.360842090975642</v>
      </c>
      <c r="I329" s="4">
        <f t="shared" si="23"/>
        <v>3.9127071262873865</v>
      </c>
      <c r="J329" s="4">
        <f t="shared" si="22"/>
        <v>1.7604814267736542</v>
      </c>
    </row>
    <row r="330" spans="1:10">
      <c r="A330" s="4">
        <f t="shared" si="20"/>
        <v>2174</v>
      </c>
      <c r="G330" s="4">
        <f>carbondioxide!L430</f>
        <v>622.43840900461782</v>
      </c>
      <c r="H330" s="4">
        <f t="shared" si="21"/>
        <v>4.3702736766428734</v>
      </c>
      <c r="I330" s="4">
        <f t="shared" si="23"/>
        <v>3.9251973445962336</v>
      </c>
      <c r="J330" s="4">
        <f t="shared" si="22"/>
        <v>1.7727060687468921</v>
      </c>
    </row>
    <row r="331" spans="1:10">
      <c r="A331" s="4">
        <f t="shared" si="20"/>
        <v>2175</v>
      </c>
      <c r="G331" s="4">
        <f>carbondioxide!L431</f>
        <v>623.53222216079962</v>
      </c>
      <c r="H331" s="4">
        <f t="shared" si="21"/>
        <v>4.3796669989933399</v>
      </c>
      <c r="I331" s="4">
        <f t="shared" si="23"/>
        <v>3.9376421307423075</v>
      </c>
      <c r="J331" s="4">
        <f t="shared" si="22"/>
        <v>1.7849322191937163</v>
      </c>
    </row>
    <row r="332" spans="1:10">
      <c r="A332" s="4">
        <f t="shared" si="20"/>
        <v>2176</v>
      </c>
      <c r="G332" s="4">
        <f>carbondioxide!L432</f>
        <v>624.62353035654485</v>
      </c>
      <c r="H332" s="4">
        <f t="shared" si="21"/>
        <v>4.3890224024728131</v>
      </c>
      <c r="I332" s="4">
        <f t="shared" si="23"/>
        <v>3.9500418789370726</v>
      </c>
      <c r="J332" s="4">
        <f t="shared" si="22"/>
        <v>1.7971596114913122</v>
      </c>
    </row>
    <row r="333" spans="1:10">
      <c r="A333" s="4">
        <f t="shared" si="20"/>
        <v>2177</v>
      </c>
      <c r="G333" s="4">
        <f>carbondioxide!L433</f>
        <v>625.71235347499385</v>
      </c>
      <c r="H333" s="4">
        <f t="shared" si="21"/>
        <v>4.3983402269574432</v>
      </c>
      <c r="I333" s="4">
        <f t="shared" si="23"/>
        <v>3.962396978419696</v>
      </c>
      <c r="J333" s="4">
        <f t="shared" si="22"/>
        <v>1.809387982770404</v>
      </c>
    </row>
    <row r="334" spans="1:10">
      <c r="A334" s="4">
        <f t="shared" si="20"/>
        <v>2178</v>
      </c>
      <c r="G334" s="4">
        <f>carbondioxide!L434</f>
        <v>626.79871116784102</v>
      </c>
      <c r="H334" s="4">
        <f t="shared" si="21"/>
        <v>4.4076208078293115</v>
      </c>
      <c r="I334" s="4">
        <f t="shared" si="23"/>
        <v>3.9747078135165537</v>
      </c>
      <c r="J334" s="4">
        <f t="shared" si="22"/>
        <v>1.821617073865692</v>
      </c>
    </row>
    <row r="335" spans="1:10">
      <c r="A335" s="4">
        <f t="shared" si="20"/>
        <v>2179</v>
      </c>
      <c r="G335" s="4">
        <f>carbondioxide!L435</f>
        <v>627.88262285847873</v>
      </c>
      <c r="H335" s="4">
        <f t="shared" si="21"/>
        <v>4.416864476050482</v>
      </c>
      <c r="I335" s="4">
        <f t="shared" si="23"/>
        <v>3.986974763700589</v>
      </c>
      <c r="J335" s="4">
        <f t="shared" si="22"/>
        <v>1.8338466292669089</v>
      </c>
    </row>
    <row r="336" spans="1:10">
      <c r="A336" s="4">
        <f t="shared" si="20"/>
        <v>2180</v>
      </c>
      <c r="G336" s="4">
        <f>carbondioxide!L436</f>
        <v>628.9641077450915</v>
      </c>
      <c r="H336" s="4">
        <f t="shared" si="21"/>
        <v>4.4260715582356003</v>
      </c>
      <c r="I336" s="4">
        <f t="shared" si="23"/>
        <v>3.9991982036504865</v>
      </c>
      <c r="J336" s="4">
        <f t="shared" si="22"/>
        <v>1.8460763970704921</v>
      </c>
    </row>
    <row r="337" spans="1:10">
      <c r="A337" s="4">
        <f t="shared" si="20"/>
        <v>2181</v>
      </c>
      <c r="G337" s="4">
        <f>carbondioxide!L437</f>
        <v>630.04318480370068</v>
      </c>
      <c r="H337" s="4">
        <f t="shared" si="21"/>
        <v>4.4352423767230693</v>
      </c>
      <c r="I337" s="4">
        <f t="shared" si="23"/>
        <v>4.011378503309631</v>
      </c>
      <c r="J337" s="4">
        <f t="shared" si="22"/>
        <v>1.8583061289318665</v>
      </c>
    </row>
    <row r="338" spans="1:10">
      <c r="A338" s="4">
        <f t="shared" si="20"/>
        <v>2182</v>
      </c>
      <c r="G338" s="4">
        <f>carbondioxide!L438</f>
        <v>631.11987279116238</v>
      </c>
      <c r="H338" s="4">
        <f t="shared" si="21"/>
        <v>4.4443772496448357</v>
      </c>
      <c r="I338" s="4">
        <f t="shared" si="23"/>
        <v>4.0235160279448188</v>
      </c>
      <c r="J338" s="4">
        <f t="shared" si="22"/>
        <v>1.8705355800183323</v>
      </c>
    </row>
    <row r="339" spans="1:10">
      <c r="A339" s="4">
        <f t="shared" si="20"/>
        <v>2183</v>
      </c>
      <c r="G339" s="4">
        <f>carbondioxide!L439</f>
        <v>632.19419024811816</v>
      </c>
      <c r="H339" s="4">
        <f t="shared" si="21"/>
        <v>4.453476490994829</v>
      </c>
      <c r="I339" s="4">
        <f t="shared" si="23"/>
        <v>4.0356111382047066</v>
      </c>
      <c r="J339" s="4">
        <f t="shared" si="22"/>
        <v>1.8827645089625547</v>
      </c>
    </row>
    <row r="340" spans="1:10">
      <c r="A340" s="4">
        <f t="shared" si="20"/>
        <v>2184</v>
      </c>
      <c r="G340" s="4">
        <f>carbondioxide!L440</f>
        <v>633.26615550189877</v>
      </c>
      <c r="H340" s="4">
        <f t="shared" si="21"/>
        <v>4.4625404106960609</v>
      </c>
      <c r="I340" s="4">
        <f t="shared" si="23"/>
        <v>4.0476641901779553</v>
      </c>
      <c r="J340" s="4">
        <f t="shared" si="22"/>
        <v>1.8949926778166502</v>
      </c>
    </row>
    <row r="341" spans="1:10">
      <c r="A341" s="4">
        <f t="shared" si="20"/>
        <v>2185</v>
      </c>
      <c r="G341" s="4">
        <f>carbondioxide!L441</f>
        <v>634.33578666938593</v>
      </c>
      <c r="H341" s="4">
        <f t="shared" si="21"/>
        <v>4.4715693146664526</v>
      </c>
      <c r="I341" s="4">
        <f t="shared" si="23"/>
        <v>4.0596755354510554</v>
      </c>
      <c r="J341" s="4">
        <f t="shared" si="22"/>
        <v>1.9072198520068624</v>
      </c>
    </row>
    <row r="342" spans="1:10">
      <c r="A342" s="4">
        <f t="shared" si="20"/>
        <v>2186</v>
      </c>
      <c r="G342" s="4">
        <f>carbondioxide!L442</f>
        <v>635.40310165982737</v>
      </c>
      <c r="H342" s="4">
        <f t="shared" si="21"/>
        <v>4.4805635048833867</v>
      </c>
      <c r="I342" s="4">
        <f t="shared" si="23"/>
        <v>4.071645521165812</v>
      </c>
      <c r="J342" s="4">
        <f t="shared" si="22"/>
        <v>1.9194458002888255</v>
      </c>
    </row>
    <row r="343" spans="1:10">
      <c r="A343" s="4">
        <f t="shared" si="20"/>
        <v>2187</v>
      </c>
      <c r="G343" s="4">
        <f>carbondioxide!L443</f>
        <v>636.46811817761102</v>
      </c>
      <c r="H343" s="4">
        <f t="shared" si="21"/>
        <v>4.4895232794470381</v>
      </c>
      <c r="I343" s="4">
        <f t="shared" si="23"/>
        <v>4.0835744900764617</v>
      </c>
      <c r="J343" s="4">
        <f t="shared" si="22"/>
        <v>1.9316702947034068</v>
      </c>
    </row>
    <row r="344" spans="1:10">
      <c r="A344" s="4">
        <f t="shared" si="20"/>
        <v>2188</v>
      </c>
      <c r="G344" s="4">
        <f>carbondioxide!L444</f>
        <v>637.53085372499606</v>
      </c>
      <c r="H344" s="4">
        <f t="shared" si="21"/>
        <v>4.498448932642491</v>
      </c>
      <c r="I344" s="4">
        <f t="shared" si="23"/>
        <v>4.0954627806064137</v>
      </c>
      <c r="J344" s="4">
        <f t="shared" si="22"/>
        <v>1.9438931105331256</v>
      </c>
    </row>
    <row r="345" spans="1:10">
      <c r="A345" s="4">
        <f t="shared" si="20"/>
        <v>2189</v>
      </c>
      <c r="G345" s="4">
        <f>carbondioxide!L445</f>
        <v>638.59132560480361</v>
      </c>
      <c r="H345" s="4">
        <f t="shared" si="21"/>
        <v>4.5073407550006888</v>
      </c>
      <c r="I345" s="4">
        <f t="shared" si="23"/>
        <v>4.1073107269045837</v>
      </c>
      <c r="J345" s="4">
        <f t="shared" si="22"/>
        <v>1.9561140262591419</v>
      </c>
    </row>
    <row r="346" spans="1:10">
      <c r="A346" s="4">
        <f t="shared" si="20"/>
        <v>2190</v>
      </c>
      <c r="G346" s="4">
        <f>carbondioxide!L446</f>
        <v>639.6495509230665</v>
      </c>
      <c r="H346" s="4">
        <f t="shared" si="21"/>
        <v>4.5161990333582258</v>
      </c>
      <c r="I346" s="4">
        <f t="shared" si="23"/>
        <v>4.1191186589013151</v>
      </c>
      <c r="J346" s="4">
        <f t="shared" si="22"/>
        <v>1.968332823518808</v>
      </c>
    </row>
    <row r="347" spans="1:10">
      <c r="A347" s="4">
        <f t="shared" si="20"/>
        <v>2191</v>
      </c>
      <c r="G347" s="4">
        <f>carbondioxide!L447</f>
        <v>640.70554659163952</v>
      </c>
      <c r="H347" s="4">
        <f t="shared" si="21"/>
        <v>4.5250240509160244</v>
      </c>
      <c r="I347" s="4">
        <f t="shared" si="23"/>
        <v>4.1308869023638675</v>
      </c>
      <c r="J347" s="4">
        <f t="shared" si="22"/>
        <v>1.9805492870637806</v>
      </c>
    </row>
    <row r="348" spans="1:10">
      <c r="A348" s="4">
        <f t="shared" si="20"/>
        <v>2192</v>
      </c>
      <c r="G348" s="4">
        <f>carbondioxide!L448</f>
        <v>641.75932933077161</v>
      </c>
      <c r="H348" s="4">
        <f t="shared" si="21"/>
        <v>4.5338160872969144</v>
      </c>
      <c r="I348" s="4">
        <f t="shared" si="23"/>
        <v>4.1426157789514599</v>
      </c>
      <c r="J348" s="4">
        <f t="shared" si="22"/>
        <v>1.9927632047186852</v>
      </c>
    </row>
    <row r="349" spans="1:10">
      <c r="A349" s="4">
        <f t="shared" si="20"/>
        <v>2193</v>
      </c>
      <c r="G349" s="4">
        <f>carbondioxide!L449</f>
        <v>642.81091567163912</v>
      </c>
      <c r="H349" s="4">
        <f t="shared" si="21"/>
        <v>4.542575418602131</v>
      </c>
      <c r="I349" s="4">
        <f t="shared" si="23"/>
        <v>4.1543056062698538</v>
      </c>
      <c r="J349" s="4">
        <f t="shared" si="22"/>
        <v>2.0049743673403273</v>
      </c>
    </row>
    <row r="350" spans="1:10">
      <c r="A350" s="4">
        <f t="shared" si="20"/>
        <v>2194</v>
      </c>
      <c r="G350" s="4">
        <f>carbondioxide!L450</f>
        <v>643.86032195884263</v>
      </c>
      <c r="H350" s="4">
        <f t="shared" si="21"/>
        <v>4.5513023174667726</v>
      </c>
      <c r="I350" s="4">
        <f t="shared" si="23"/>
        <v>4.1659566979254681</v>
      </c>
      <c r="J350" s="4">
        <f t="shared" si="22"/>
        <v>2.0171825687774469</v>
      </c>
    </row>
    <row r="351" spans="1:10">
      <c r="A351" s="4">
        <f t="shared" si="20"/>
        <v>2195</v>
      </c>
      <c r="G351" s="4">
        <f>carbondioxide!L451</f>
        <v>644.90756435286607</v>
      </c>
      <c r="H351" s="4">
        <f t="shared" si="21"/>
        <v>4.5599970531142215</v>
      </c>
      <c r="I351" s="4">
        <f t="shared" si="23"/>
        <v>4.1775693635790123</v>
      </c>
      <c r="J351" s="4">
        <f t="shared" si="22"/>
        <v>2.0293876058310079</v>
      </c>
    </row>
    <row r="352" spans="1:10">
      <c r="A352" s="4">
        <f t="shared" si="20"/>
        <v>2196</v>
      </c>
      <c r="G352" s="4">
        <f>carbondioxide!L452</f>
        <v>645.95265883250124</v>
      </c>
      <c r="H352" s="4">
        <f t="shared" si="21"/>
        <v>4.5686598914095784</v>
      </c>
      <c r="I352" s="4">
        <f t="shared" si="23"/>
        <v>4.1891439089986271</v>
      </c>
      <c r="J352" s="4">
        <f t="shared" si="22"/>
        <v>2.0415892782150165</v>
      </c>
    </row>
    <row r="353" spans="1:10">
      <c r="A353" s="4">
        <f t="shared" si="20"/>
        <v>2197</v>
      </c>
      <c r="G353" s="4">
        <f>carbondioxide!L453</f>
        <v>646.99562119723646</v>
      </c>
      <c r="H353" s="4">
        <f t="shared" si="21"/>
        <v>4.5772910949121011</v>
      </c>
      <c r="I353" s="4">
        <f t="shared" si="23"/>
        <v>4.2006806361125326</v>
      </c>
      <c r="J353" s="4">
        <f t="shared" si="22"/>
        <v>2.0537873885178675</v>
      </c>
    </row>
    <row r="354" spans="1:10">
      <c r="A354" s="4">
        <f t="shared" si="20"/>
        <v>2198</v>
      </c>
      <c r="G354" s="4">
        <f>carbondioxide!L454</f>
        <v>648.03646706961047</v>
      </c>
      <c r="H354" s="4">
        <f t="shared" si="21"/>
        <v>4.5858909229266889</v>
      </c>
      <c r="I354" s="4">
        <f t="shared" si="23"/>
        <v>4.2121798430611594</v>
      </c>
      <c r="J354" s="4">
        <f t="shared" si="22"/>
        <v>2.065981742164205</v>
      </c>
    </row>
    <row r="355" spans="1:10">
      <c r="A355" s="4">
        <f t="shared" si="20"/>
        <v>2199</v>
      </c>
      <c r="G355" s="4">
        <f>carbondioxide!L455</f>
        <v>649.07521189753231</v>
      </c>
      <c r="H355" s="4">
        <f t="shared" si="21"/>
        <v>4.5944596315544208</v>
      </c>
      <c r="I355" s="4">
        <f t="shared" si="23"/>
        <v>4.2236418242487721</v>
      </c>
      <c r="J355" s="4">
        <f t="shared" si="22"/>
        <v>2.0781721473772996</v>
      </c>
    </row>
    <row r="356" spans="1:10">
      <c r="A356" s="4">
        <f t="shared" si="20"/>
        <v>2200</v>
      </c>
      <c r="G356" s="4">
        <f>carbondioxide!L456</f>
        <v>650.11187095656862</v>
      </c>
      <c r="H356" s="4">
        <f t="shared" si="21"/>
        <v>4.6029974737421941</v>
      </c>
      <c r="I356" s="4">
        <f t="shared" si="23"/>
        <v>4.2350668703945722</v>
      </c>
      <c r="J356" s="4">
        <f t="shared" si="22"/>
        <v>2.0903584151419294</v>
      </c>
    </row>
    <row r="357" spans="1:10">
      <c r="A357" s="4">
        <f t="shared" si="20"/>
        <v>2201</v>
      </c>
      <c r="G357" s="4">
        <f>carbondioxide!L457</f>
        <v>651.1464593521971</v>
      </c>
      <c r="H357" s="4">
        <f t="shared" si="21"/>
        <v>4.6115046993314346</v>
      </c>
      <c r="I357" s="4">
        <f t="shared" si="23"/>
        <v>4.2464552685832713</v>
      </c>
      <c r="J357" s="4">
        <f t="shared" si="22"/>
        <v>2.1025403591677643</v>
      </c>
    </row>
    <row r="358" spans="1:10">
      <c r="A358" s="4">
        <f t="shared" si="20"/>
        <v>2202</v>
      </c>
      <c r="G358" s="4">
        <f>carbondioxide!L458</f>
        <v>652.17899202202841</v>
      </c>
      <c r="H358" s="4">
        <f t="shared" si="21"/>
        <v>4.6199815551059533</v>
      </c>
      <c r="I358" s="4">
        <f t="shared" si="23"/>
        <v>4.2578073023151362</v>
      </c>
      <c r="J358" s="4">
        <f t="shared" si="22"/>
        <v>2.1147177958532444</v>
      </c>
    </row>
    <row r="359" spans="1:10">
      <c r="A359" s="4">
        <f t="shared" si="20"/>
        <v>2203</v>
      </c>
      <c r="G359" s="4">
        <f>carbondioxide!L459</f>
        <v>653.20948373799649</v>
      </c>
      <c r="H359" s="4">
        <f t="shared" si="21"/>
        <v>4.6284282848389289</v>
      </c>
      <c r="I359" s="4">
        <f t="shared" si="23"/>
        <v>4.269123251555496</v>
      </c>
      <c r="J359" s="4">
        <f t="shared" si="22"/>
        <v>2.1268905442499477</v>
      </c>
    </row>
    <row r="360" spans="1:10">
      <c r="A360" s="4">
        <f t="shared" si="20"/>
        <v>2204</v>
      </c>
      <c r="G360" s="4">
        <f>carbondioxide!L460</f>
        <v>654.23794910851745</v>
      </c>
      <c r="H360" s="4">
        <f t="shared" si="21"/>
        <v>4.6368451293390507</v>
      </c>
      <c r="I360" s="4">
        <f t="shared" si="23"/>
        <v>4.2804033927837164</v>
      </c>
      <c r="J360" s="4">
        <f t="shared" si="22"/>
        <v>2.1390584260274434</v>
      </c>
    </row>
    <row r="361" spans="1:10">
      <c r="A361" s="4">
        <f t="shared" si="20"/>
        <v>2205</v>
      </c>
      <c r="G361" s="4">
        <f>carbondioxide!L461</f>
        <v>655.2644025806178</v>
      </c>
      <c r="H361" s="4">
        <f t="shared" si="21"/>
        <v>4.6452323264958277</v>
      </c>
      <c r="I361" s="4">
        <f t="shared" si="23"/>
        <v>4.2916479990416248</v>
      </c>
      <c r="J361" s="4">
        <f t="shared" si="22"/>
        <v>2.1512212654386191</v>
      </c>
    </row>
    <row r="362" spans="1:10">
      <c r="A362" s="4">
        <f t="shared" ref="A362:A425" si="24">1+A361</f>
        <v>2206</v>
      </c>
      <c r="G362" s="4">
        <f>carbondioxide!L462</f>
        <v>656.28885844203296</v>
      </c>
      <c r="H362" s="4">
        <f t="shared" si="21"/>
        <v>4.6535901113241049</v>
      </c>
      <c r="I362" s="4">
        <f t="shared" si="23"/>
        <v>4.3028573399813963</v>
      </c>
      <c r="J362" s="4">
        <f t="shared" si="22"/>
        <v>2.1633788892854842</v>
      </c>
    </row>
    <row r="363" spans="1:10">
      <c r="A363" s="4">
        <f t="shared" si="24"/>
        <v>2207</v>
      </c>
      <c r="G363" s="4">
        <f>carbondioxide!L463</f>
        <v>657.31133082327631</v>
      </c>
      <c r="H363" s="4">
        <f t="shared" si="21"/>
        <v>4.6619187160077784</v>
      </c>
      <c r="I363" s="4">
        <f t="shared" si="23"/>
        <v>4.3140316819128941</v>
      </c>
      <c r="J363" s="4">
        <f t="shared" si="22"/>
        <v>2.1755311268854371</v>
      </c>
    </row>
    <row r="364" spans="1:10">
      <c r="A364" s="4">
        <f t="shared" si="24"/>
        <v>2208</v>
      </c>
      <c r="G364" s="4">
        <f>carbondioxide!L464</f>
        <v>658.33183369967867</v>
      </c>
      <c r="H364" s="4">
        <f t="shared" si="21"/>
        <v>4.6702183699427327</v>
      </c>
      <c r="I364" s="4">
        <f t="shared" si="23"/>
        <v>4.3251712878504609</v>
      </c>
      <c r="J364" s="4">
        <f t="shared" si="22"/>
        <v>2.187677810037993</v>
      </c>
    </row>
    <row r="365" spans="1:10">
      <c r="A365" s="4">
        <f t="shared" si="24"/>
        <v>2209</v>
      </c>
      <c r="G365" s="4">
        <f>carbondioxide!L465</f>
        <v>659.35038089339969</v>
      </c>
      <c r="H365" s="4">
        <f t="shared" si="21"/>
        <v>4.6784892997790326</v>
      </c>
      <c r="I365" s="4">
        <f t="shared" si="23"/>
        <v>4.3362764175591604</v>
      </c>
      <c r="J365" s="4">
        <f t="shared" si="22"/>
        <v>2.1998187729919678</v>
      </c>
    </row>
    <row r="366" spans="1:10">
      <c r="A366" s="4">
        <f t="shared" si="24"/>
        <v>2210</v>
      </c>
      <c r="G366" s="4">
        <f>carbondioxide!L466</f>
        <v>660.36698607541052</v>
      </c>
      <c r="H366" s="4">
        <f t="shared" si="21"/>
        <v>4.6867317294623527</v>
      </c>
      <c r="I366" s="4">
        <f t="shared" si="23"/>
        <v>4.3473473276004748</v>
      </c>
      <c r="J366" s="4">
        <f t="shared" si="22"/>
        <v>2.2119538524131093</v>
      </c>
    </row>
    <row r="367" spans="1:10">
      <c r="A367" s="4">
        <f t="shared" si="24"/>
        <v>2211</v>
      </c>
      <c r="G367" s="4">
        <f>carbondioxide!L467</f>
        <v>661.38166276744994</v>
      </c>
      <c r="H367" s="4">
        <f t="shared" si="21"/>
        <v>4.6949458802746999</v>
      </c>
      <c r="I367" s="4">
        <f t="shared" si="23"/>
        <v>4.3583842713774539</v>
      </c>
      <c r="J367" s="4">
        <f t="shared" si="22"/>
        <v>2.2240828873521736</v>
      </c>
    </row>
    <row r="368" spans="1:10">
      <c r="A368" s="4">
        <f t="shared" si="24"/>
        <v>2212</v>
      </c>
      <c r="G368" s="4">
        <f>carbondioxide!L468</f>
        <v>662.39442434395164</v>
      </c>
      <c r="H368" s="4">
        <f t="shared" si="21"/>
        <v>4.703131970874403</v>
      </c>
      <c r="I368" s="4">
        <f t="shared" si="23"/>
        <v>4.3693874991793074</v>
      </c>
      <c r="J368" s="4">
        <f t="shared" si="22"/>
        <v>2.2362057192134372</v>
      </c>
    </row>
    <row r="369" spans="1:10">
      <c r="A369" s="4">
        <f t="shared" si="24"/>
        <v>2213</v>
      </c>
      <c r="G369" s="4">
        <f>carbondioxide!L469</f>
        <v>663.4052840339466</v>
      </c>
      <c r="H369" s="4">
        <f t="shared" si="21"/>
        <v>4.7112902173354172</v>
      </c>
      <c r="I369" s="4">
        <f t="shared" si="23"/>
        <v>4.3803572582254615</v>
      </c>
      <c r="J369" s="4">
        <f t="shared" si="22"/>
        <v>2.2483221917236436</v>
      </c>
    </row>
    <row r="370" spans="1:10">
      <c r="A370" s="4">
        <f t="shared" si="24"/>
        <v>2214</v>
      </c>
      <c r="G370" s="4">
        <f>carbondioxide!L470</f>
        <v>664.41425492293729</v>
      </c>
      <c r="H370" s="4">
        <f t="shared" si="21"/>
        <v>4.7194208331859429</v>
      </c>
      <c r="I370" s="4">
        <f t="shared" si="23"/>
        <v>4.3912937927090638</v>
      </c>
      <c r="J370" s="4">
        <f t="shared" si="22"/>
        <v>2.2604321509013738</v>
      </c>
    </row>
    <row r="371" spans="1:10">
      <c r="A371" s="4">
        <f t="shared" si="24"/>
        <v>2215</v>
      </c>
      <c r="G371" s="4">
        <f>carbondioxide!L471</f>
        <v>665.42134995474703</v>
      </c>
      <c r="H371" s="4">
        <f t="shared" si="21"/>
        <v>4.7275240294463607</v>
      </c>
      <c r="I371" s="4">
        <f t="shared" si="23"/>
        <v>4.4021973438399415</v>
      </c>
      <c r="J371" s="4">
        <f t="shared" si="22"/>
        <v>2.2725354450268416</v>
      </c>
    </row>
    <row r="372" spans="1:10">
      <c r="A372" s="4">
        <f t="shared" si="24"/>
        <v>2216</v>
      </c>
      <c r="G372" s="4">
        <f>carbondioxide!L472</f>
        <v>666.42658193334387</v>
      </c>
      <c r="H372" s="4">
        <f t="shared" si="21"/>
        <v>4.73560001466653</v>
      </c>
      <c r="I372" s="4">
        <f t="shared" si="23"/>
        <v>4.413068149887021</v>
      </c>
      <c r="J372" s="4">
        <f t="shared" si="22"/>
        <v>2.2846319246120999</v>
      </c>
    </row>
    <row r="373" spans="1:10">
      <c r="A373" s="4">
        <f t="shared" si="24"/>
        <v>2217</v>
      </c>
      <c r="G373" s="4">
        <f>carbondioxide!L473</f>
        <v>667.42996352463888</v>
      </c>
      <c r="H373" s="4">
        <f t="shared" si="21"/>
        <v>4.743648994962423</v>
      </c>
      <c r="I373" s="4">
        <f t="shared" si="23"/>
        <v>4.4239064462202018</v>
      </c>
      <c r="J373" s="4">
        <f t="shared" si="22"/>
        <v>2.2967214423716613</v>
      </c>
    </row>
    <row r="374" spans="1:10">
      <c r="A374" s="4">
        <f t="shared" si="24"/>
        <v>2218</v>
      </c>
      <c r="G374" s="4">
        <f>carbondioxide!L474</f>
        <v>668.43150725825956</v>
      </c>
      <c r="H374" s="4">
        <f t="shared" si="21"/>
        <v>4.7516711740521425</v>
      </c>
      <c r="I374" s="4">
        <f t="shared" si="23"/>
        <v>4.4347124653516961</v>
      </c>
      <c r="J374" s="4">
        <f t="shared" si="22"/>
        <v>2.3088038531935209</v>
      </c>
    </row>
    <row r="375" spans="1:10">
      <c r="A375" s="4">
        <f t="shared" si="24"/>
        <v>2219</v>
      </c>
      <c r="G375" s="4">
        <f>carbondioxide!L475</f>
        <v>669.43122552929935</v>
      </c>
      <c r="H375" s="4">
        <f t="shared" si="21"/>
        <v>4.7596667532913086</v>
      </c>
      <c r="I375" s="4">
        <f t="shared" si="23"/>
        <v>4.4454864369768288</v>
      </c>
      <c r="J375" s="4">
        <f t="shared" si="22"/>
        <v>2.3208790141105795</v>
      </c>
    </row>
    <row r="376" spans="1:10">
      <c r="A376" s="4">
        <f t="shared" si="24"/>
        <v>2220</v>
      </c>
      <c r="G376" s="4">
        <f>carbondioxide!L476</f>
        <v>670.42913060004332</v>
      </c>
      <c r="H376" s="4">
        <f t="shared" si="21"/>
        <v>4.767635931707856</v>
      </c>
      <c r="I376" s="4">
        <f t="shared" si="23"/>
        <v>4.4562285880143069</v>
      </c>
      <c r="J376" s="4">
        <f t="shared" si="22"/>
        <v>2.3329467842724596</v>
      </c>
    </row>
    <row r="377" spans="1:10">
      <c r="A377" s="4">
        <f t="shared" si="24"/>
        <v>2221</v>
      </c>
      <c r="G377" s="4">
        <f>carbondioxide!L477</f>
        <v>671.42523460166922</v>
      </c>
      <c r="H377" s="4">
        <f t="shared" si="21"/>
        <v>4.775578906036209</v>
      </c>
      <c r="I377" s="4">
        <f t="shared" si="23"/>
        <v>4.4669391426459555</v>
      </c>
      <c r="J377" s="4">
        <f t="shared" si="22"/>
        <v>2.3450070249177135</v>
      </c>
    </row>
    <row r="378" spans="1:10">
      <c r="A378" s="4">
        <f t="shared" si="24"/>
        <v>2222</v>
      </c>
      <c r="G378" s="4">
        <f>carbondioxide!L478</f>
        <v>672.41954953592619</v>
      </c>
      <c r="H378" s="4">
        <f t="shared" si="21"/>
        <v>4.7834958707509045</v>
      </c>
      <c r="I378" s="4">
        <f t="shared" si="23"/>
        <v>4.4776183223559292</v>
      </c>
      <c r="J378" s="4">
        <f t="shared" si="22"/>
        <v>2.3570595993464099</v>
      </c>
    </row>
    <row r="379" spans="1:10">
      <c r="A379" s="4">
        <f t="shared" si="24"/>
        <v>2223</v>
      </c>
      <c r="G379" s="4">
        <f>carbondioxide!L479</f>
        <v>673.41208727679077</v>
      </c>
      <c r="H379" s="4">
        <f t="shared" si="21"/>
        <v>4.7913870180996234</v>
      </c>
      <c r="I379" s="4">
        <f t="shared" si="23"/>
        <v>4.4882663459693983</v>
      </c>
      <c r="J379" s="4">
        <f t="shared" si="22"/>
        <v>2.369104372893104</v>
      </c>
    </row>
    <row r="380" spans="1:10">
      <c r="A380" s="4">
        <f t="shared" si="24"/>
        <v>2224</v>
      </c>
      <c r="G380" s="4">
        <f>carbondioxide!L480</f>
        <v>674.40285957209881</v>
      </c>
      <c r="H380" s="4">
        <f t="shared" si="21"/>
        <v>4.7992525381356632</v>
      </c>
      <c r="I380" s="4">
        <f t="shared" si="23"/>
        <v>4.498883429690717</v>
      </c>
      <c r="J380" s="4">
        <f t="shared" si="22"/>
        <v>2.3811412129001774</v>
      </c>
    </row>
    <row r="381" spans="1:10">
      <c r="A381" s="4">
        <f t="shared" si="24"/>
        <v>2225</v>
      </c>
      <c r="G381" s="4">
        <f>carbondioxide!L481</f>
        <v>675.39187804515711</v>
      </c>
      <c r="H381" s="4">
        <f t="shared" si="21"/>
        <v>4.8070926187498699</v>
      </c>
      <c r="I381" s="4">
        <f t="shared" si="23"/>
        <v>4.5094697871410698</v>
      </c>
      <c r="J381" s="4">
        <f t="shared" si="22"/>
        <v>2.3931699886915476</v>
      </c>
    </row>
    <row r="382" spans="1:10">
      <c r="A382" s="4">
        <f t="shared" si="24"/>
        <v>2226</v>
      </c>
      <c r="G382" s="4">
        <f>carbondioxide!L482</f>
        <v>676.37915419633168</v>
      </c>
      <c r="H382" s="4">
        <f t="shared" si="21"/>
        <v>4.8149074457020227</v>
      </c>
      <c r="I382" s="4">
        <f t="shared" si="23"/>
        <v>4.5200256293956125</v>
      </c>
      <c r="J382" s="4">
        <f t="shared" si="22"/>
        <v>2.4051905715467408</v>
      </c>
    </row>
    <row r="383" spans="1:10">
      <c r="A383" s="4">
        <f t="shared" si="24"/>
        <v>2227</v>
      </c>
      <c r="G383" s="4">
        <f>carbondioxide!L483</f>
        <v>677.36469940461529</v>
      </c>
      <c r="H383" s="4">
        <f t="shared" si="21"/>
        <v>4.8226972026516934</v>
      </c>
      <c r="I383" s="4">
        <f t="shared" si="23"/>
        <v>4.5305511650200989</v>
      </c>
      <c r="J383" s="4">
        <f t="shared" si="22"/>
        <v>2.4172028346753223</v>
      </c>
    </row>
    <row r="384" spans="1:10">
      <c r="A384" s="4">
        <f t="shared" si="24"/>
        <v>2228</v>
      </c>
      <c r="G384" s="4">
        <f>carbondioxide!L484</f>
        <v>678.34852492917298</v>
      </c>
      <c r="H384" s="4">
        <f t="shared" si="21"/>
        <v>4.8304620711885864</v>
      </c>
      <c r="I384" s="4">
        <f t="shared" si="23"/>
        <v>4.5410466001070064</v>
      </c>
      <c r="J384" s="4">
        <f t="shared" si="22"/>
        <v>2.4292066531916805</v>
      </c>
    </row>
    <row r="385" spans="1:10">
      <c r="A385" s="4">
        <f t="shared" si="24"/>
        <v>2229</v>
      </c>
      <c r="G385" s="4">
        <f>carbondioxide!L485</f>
        <v>679.3306419108676</v>
      </c>
      <c r="H385" s="4">
        <f t="shared" si="21"/>
        <v>4.8382022308623718</v>
      </c>
      <c r="I385" s="4">
        <f t="shared" si="23"/>
        <v>4.5515121383111605</v>
      </c>
      <c r="J385" s="4">
        <f t="shared" si="22"/>
        <v>2.4412019040901596</v>
      </c>
    </row>
    <row r="386" spans="1:10">
      <c r="A386" s="4">
        <f t="shared" si="24"/>
        <v>2230</v>
      </c>
      <c r="G386" s="4">
        <f>carbondioxide!L486</f>
        <v>680.31106137376366</v>
      </c>
      <c r="H386" s="4">
        <f t="shared" si="21"/>
        <v>4.8459178592120145</v>
      </c>
      <c r="I386" s="4">
        <f t="shared" si="23"/>
        <v>4.561947980884864</v>
      </c>
      <c r="J386" s="4">
        <f t="shared" si="22"/>
        <v>2.453188466220535</v>
      </c>
    </row>
    <row r="387" spans="1:10">
      <c r="A387" s="4">
        <f t="shared" si="24"/>
        <v>2231</v>
      </c>
      <c r="G387" s="4">
        <f>carbondioxide!L487</f>
        <v>681.28979422661155</v>
      </c>
      <c r="H387" s="4">
        <f t="shared" si="21"/>
        <v>4.8536091317946246</v>
      </c>
      <c r="I387" s="4">
        <f t="shared" si="23"/>
        <v>4.5723543267125324</v>
      </c>
      <c r="J387" s="4">
        <f t="shared" si="22"/>
        <v>2.4651662202638285</v>
      </c>
    </row>
    <row r="388" spans="1:10">
      <c r="A388" s="4">
        <f t="shared" si="24"/>
        <v>2232</v>
      </c>
      <c r="G388" s="4">
        <f>carbondioxide!L488</f>
        <v>682.2668512643113</v>
      </c>
      <c r="H388" s="4">
        <f t="shared" si="21"/>
        <v>4.8612762222138075</v>
      </c>
      <c r="I388" s="4">
        <f t="shared" si="23"/>
        <v>4.5827313723448482</v>
      </c>
      <c r="J388" s="4">
        <f t="shared" si="22"/>
        <v>2.4771350487084569</v>
      </c>
    </row>
    <row r="389" spans="1:10">
      <c r="A389" s="4">
        <f t="shared" si="24"/>
        <v>2233</v>
      </c>
      <c r="G389" s="4">
        <f>carbondioxide!L489</f>
        <v>683.24224316935738</v>
      </c>
      <c r="H389" s="4">
        <f t="shared" si="21"/>
        <v>4.8689193021475763</v>
      </c>
      <c r="I389" s="4">
        <f t="shared" si="23"/>
        <v>4.5930793120324287</v>
      </c>
      <c r="J389" s="4">
        <f t="shared" si="22"/>
        <v>2.4890948358267115</v>
      </c>
    </row>
    <row r="390" spans="1:10">
      <c r="A390" s="4">
        <f t="shared" si="24"/>
        <v>2234</v>
      </c>
      <c r="G390" s="4">
        <f>carbondioxide!L490</f>
        <v>684.21598051326248</v>
      </c>
      <c r="H390" s="4">
        <f t="shared" si="21"/>
        <v>4.876538541375762</v>
      </c>
      <c r="I390" s="4">
        <f t="shared" si="23"/>
        <v>4.6033983377590157</v>
      </c>
      <c r="J390" s="4">
        <f t="shared" si="22"/>
        <v>2.5010454676515601</v>
      </c>
    </row>
    <row r="391" spans="1:10">
      <c r="A391" s="4">
        <f t="shared" si="24"/>
        <v>2235</v>
      </c>
      <c r="G391" s="4">
        <f>carbondioxide!L491</f>
        <v>685.18807375796382</v>
      </c>
      <c r="H391" s="4">
        <f t="shared" ref="H391:H454" si="25">H$3*LN(G391/G$3)</f>
        <v>4.8841341078070011</v>
      </c>
      <c r="I391" s="4">
        <f t="shared" si="23"/>
        <v>4.6136886392741987</v>
      </c>
      <c r="J391" s="4">
        <f t="shared" ref="J391:J454" si="26">J390+J$3*(I390-J390)</f>
        <v>2.5129868319537705</v>
      </c>
    </row>
    <row r="392" spans="1:10">
      <c r="A392" s="4">
        <f t="shared" si="24"/>
        <v>2236</v>
      </c>
      <c r="G392" s="4">
        <f>carbondioxide!L492</f>
        <v>686.15853325720923</v>
      </c>
      <c r="H392" s="4">
        <f t="shared" si="25"/>
        <v>4.8917061675052667</v>
      </c>
      <c r="I392" s="4">
        <f t="shared" ref="I392:I455" si="27">I391+I$3*(I$4*H392-I391)+I$5*(J391-I391)</f>
        <v>4.6239504041256643</v>
      </c>
      <c r="J392" s="4">
        <f t="shared" si="26"/>
        <v>2.5249188182193505</v>
      </c>
    </row>
    <row r="393" spans="1:10">
      <c r="A393" s="4">
        <f t="shared" si="24"/>
        <v>2237</v>
      </c>
      <c r="G393" s="4">
        <f>carbondioxide!L493</f>
        <v>687.12736925792535</v>
      </c>
      <c r="H393" s="4">
        <f t="shared" si="25"/>
        <v>4.8992548847159583</v>
      </c>
      <c r="I393" s="4">
        <f t="shared" si="27"/>
        <v>4.6341838176909853</v>
      </c>
      <c r="J393" s="4">
        <f t="shared" si="26"/>
        <v>2.5368413176272981</v>
      </c>
    </row>
    <row r="394" spans="1:10">
      <c r="A394" s="4">
        <f t="shared" si="24"/>
        <v>2238</v>
      </c>
      <c r="G394" s="4">
        <f>carbondioxide!L494</f>
        <v>688.09459190156713</v>
      </c>
      <c r="H394" s="4">
        <f t="shared" si="25"/>
        <v>4.9067804218915736</v>
      </c>
      <c r="I394" s="4">
        <f t="shared" si="27"/>
        <v>4.6443890632089548</v>
      </c>
      <c r="J394" s="4">
        <f t="shared" si="26"/>
        <v>2.5487542230276601</v>
      </c>
    </row>
    <row r="395" spans="1:10">
      <c r="A395" s="4">
        <f t="shared" si="24"/>
        <v>2239</v>
      </c>
      <c r="G395" s="4">
        <f>carbondioxide!L495</f>
        <v>689.06021122544951</v>
      </c>
      <c r="H395" s="4">
        <f t="shared" si="25"/>
        <v>4.9142829397169532</v>
      </c>
      <c r="I395" s="4">
        <f t="shared" si="27"/>
        <v>4.6545663218104618</v>
      </c>
      <c r="J395" s="4">
        <f t="shared" si="26"/>
        <v>2.5606574289198898</v>
      </c>
    </row>
    <row r="396" spans="1:10">
      <c r="A396" s="4">
        <f t="shared" si="24"/>
        <v>2240</v>
      </c>
      <c r="G396" s="4">
        <f>carbondioxide!L496</f>
        <v>690.0242371640602</v>
      </c>
      <c r="H396" s="4">
        <f t="shared" si="25"/>
        <v>4.9217625971341095</v>
      </c>
      <c r="I396" s="4">
        <f t="shared" si="27"/>
        <v>4.6647157725489237</v>
      </c>
      <c r="J396" s="4">
        <f t="shared" si="26"/>
        <v>2.5725508314315082</v>
      </c>
    </row>
    <row r="397" spans="1:10">
      <c r="A397" s="4">
        <f t="shared" si="24"/>
        <v>2241</v>
      </c>
      <c r="G397" s="4">
        <f>carbondioxide!L497</f>
        <v>690.98667955035671</v>
      </c>
      <c r="H397" s="4">
        <f t="shared" si="25"/>
        <v>4.9292195513666597</v>
      </c>
      <c r="I397" s="4">
        <f t="shared" si="27"/>
        <v>4.6748375924302747</v>
      </c>
      <c r="J397" s="4">
        <f t="shared" si="26"/>
        <v>2.5844343282970552</v>
      </c>
    </row>
    <row r="398" spans="1:10">
      <c r="A398" s="4">
        <f t="shared" si="24"/>
        <v>2242</v>
      </c>
      <c r="G398" s="4">
        <f>carbondioxide!L498</f>
        <v>691.94754811704422</v>
      </c>
      <c r="H398" s="4">
        <f t="shared" si="25"/>
        <v>4.9366539579438538</v>
      </c>
      <c r="I398" s="4">
        <f t="shared" si="27"/>
        <v>4.6849319564425178</v>
      </c>
      <c r="J398" s="4">
        <f t="shared" si="26"/>
        <v>2.5963078188373321</v>
      </c>
    </row>
    <row r="399" spans="1:10">
      <c r="A399" s="4">
        <f t="shared" si="24"/>
        <v>2243</v>
      </c>
      <c r="G399" s="4">
        <f>carbondioxide!L499</f>
        <v>692.90685249783724</v>
      </c>
      <c r="H399" s="4">
        <f t="shared" si="25"/>
        <v>4.9440659707242158</v>
      </c>
      <c r="I399" s="4">
        <f t="shared" si="27"/>
        <v>4.6949990375848403</v>
      </c>
      <c r="J399" s="4">
        <f t="shared" si="26"/>
        <v>2.6081712039389293</v>
      </c>
    </row>
    <row r="400" spans="1:10">
      <c r="A400" s="4">
        <f t="shared" si="24"/>
        <v>2244</v>
      </c>
      <c r="G400" s="4">
        <f>carbondioxide!L500</f>
        <v>693.86460222870448</v>
      </c>
      <c r="H400" s="4">
        <f t="shared" si="25"/>
        <v>4.9514557419188003</v>
      </c>
      <c r="I400" s="4">
        <f t="shared" si="27"/>
        <v>4.7050390068963086</v>
      </c>
      <c r="J400" s="4">
        <f t="shared" si="26"/>
        <v>2.620024386034038</v>
      </c>
    </row>
    <row r="401" spans="1:10">
      <c r="A401" s="4">
        <f t="shared" si="24"/>
        <v>2245</v>
      </c>
      <c r="G401" s="4">
        <f>carbondioxide!L501</f>
        <v>694.82080674909616</v>
      </c>
      <c r="H401" s="4">
        <f t="shared" si="25"/>
        <v>4.9588234221140661</v>
      </c>
      <c r="I401" s="4">
        <f t="shared" si="27"/>
        <v>4.7150520334841337</v>
      </c>
      <c r="J401" s="4">
        <f t="shared" si="26"/>
        <v>2.6318672690805358</v>
      </c>
    </row>
    <row r="402" spans="1:10">
      <c r="A402" s="4">
        <f t="shared" si="24"/>
        <v>2246</v>
      </c>
      <c r="G402" s="4">
        <f>carbondioxide!L502</f>
        <v>695.77547540315618</v>
      </c>
      <c r="H402" s="4">
        <f t="shared" si="25"/>
        <v>4.9661691602943971</v>
      </c>
      <c r="I402" s="4">
        <f t="shared" si="27"/>
        <v>4.7250382845515251</v>
      </c>
      <c r="J402" s="4">
        <f t="shared" si="26"/>
        <v>2.6436997585423483</v>
      </c>
    </row>
    <row r="403" spans="1:10">
      <c r="A403" s="4">
        <f t="shared" si="24"/>
        <v>2247</v>
      </c>
      <c r="G403" s="4">
        <f>carbondioxide!L503</f>
        <v>696.72861744091733</v>
      </c>
      <c r="H403" s="4">
        <f t="shared" si="25"/>
        <v>4.9734931038642491</v>
      </c>
      <c r="I403" s="4">
        <f t="shared" si="27"/>
        <v>4.7349979254251293</v>
      </c>
      <c r="J403" s="4">
        <f t="shared" si="26"/>
        <v>2.6555217613700806</v>
      </c>
    </row>
    <row r="404" spans="1:10">
      <c r="A404" s="4">
        <f t="shared" si="24"/>
        <v>2248</v>
      </c>
      <c r="G404" s="4">
        <f>carbondioxide!L504</f>
        <v>697.68024201948049</v>
      </c>
      <c r="H404" s="4">
        <f t="shared" si="25"/>
        <v>4.9807953986699305</v>
      </c>
      <c r="I404" s="4">
        <f t="shared" si="27"/>
        <v>4.7449311195820618</v>
      </c>
      <c r="J404" s="4">
        <f t="shared" si="26"/>
        <v>2.6673331859819132</v>
      </c>
    </row>
    <row r="405" spans="1:10">
      <c r="A405" s="4">
        <f t="shared" si="24"/>
        <v>2249</v>
      </c>
      <c r="G405" s="4">
        <f>carbondioxide!L505</f>
        <v>698.63035820417849</v>
      </c>
      <c r="H405" s="4">
        <f t="shared" si="25"/>
        <v>4.9880761890210605</v>
      </c>
      <c r="I405" s="4">
        <f t="shared" si="27"/>
        <v>4.7548380286765388</v>
      </c>
      <c r="J405" s="4">
        <f t="shared" si="26"/>
        <v>2.679133942244762</v>
      </c>
    </row>
    <row r="406" spans="1:10">
      <c r="A406" s="4">
        <f t="shared" si="24"/>
        <v>2250</v>
      </c>
      <c r="G406" s="4">
        <f>carbondioxide!L506</f>
        <v>699.57897496972419</v>
      </c>
      <c r="H406" s="4">
        <f t="shared" si="25"/>
        <v>4.9953356177116595</v>
      </c>
      <c r="I406" s="4">
        <f t="shared" si="27"/>
        <v>4.7647188125661124</v>
      </c>
      <c r="J406" s="4">
        <f t="shared" si="26"/>
        <v>2.6909239414556945</v>
      </c>
    </row>
    <row r="407" spans="1:10">
      <c r="A407" s="4">
        <f t="shared" si="24"/>
        <v>2251</v>
      </c>
      <c r="G407" s="4">
        <f>carbondioxide!L507</f>
        <v>700.52610120134352</v>
      </c>
      <c r="H407" s="4">
        <f t="shared" si="25"/>
        <v>5.0025738260409103</v>
      </c>
      <c r="I407" s="4">
        <f t="shared" si="27"/>
        <v>4.7745736293375085</v>
      </c>
      <c r="J407" s="4">
        <f t="shared" si="26"/>
        <v>2.7027030963236016</v>
      </c>
    </row>
    <row r="408" spans="1:10">
      <c r="A408" s="4">
        <f t="shared" si="24"/>
        <v>2252</v>
      </c>
      <c r="G408" s="4">
        <f>carbondioxide!L508</f>
        <v>701.47174569589288</v>
      </c>
      <c r="H408" s="4">
        <f t="shared" si="25"/>
        <v>5.0097909538335932</v>
      </c>
      <c r="I408" s="4">
        <f t="shared" si="27"/>
        <v>4.7844026353320874</v>
      </c>
      <c r="J408" s="4">
        <f t="shared" si="26"/>
        <v>2.7144713209511204</v>
      </c>
    </row>
    <row r="409" spans="1:10">
      <c r="A409" s="4">
        <f t="shared" si="24"/>
        <v>2253</v>
      </c>
      <c r="G409" s="4">
        <f>carbondioxide!L509</f>
        <v>702.41591716296227</v>
      </c>
      <c r="H409" s="4">
        <f t="shared" si="25"/>
        <v>5.0169871394601904</v>
      </c>
      <c r="I409" s="4">
        <f t="shared" si="27"/>
        <v>4.7942059851709162</v>
      </c>
      <c r="J409" s="4">
        <f t="shared" si="26"/>
        <v>2.7262285308168042</v>
      </c>
    </row>
    <row r="410" spans="1:10">
      <c r="A410" s="4">
        <f t="shared" si="24"/>
        <v>2254</v>
      </c>
      <c r="G410" s="4">
        <f>carbondioxide!L510</f>
        <v>703.35862422596381</v>
      </c>
      <c r="H410" s="4">
        <f t="shared" si="25"/>
        <v>5.0241625198566684</v>
      </c>
      <c r="I410" s="4">
        <f t="shared" si="27"/>
        <v>4.8039838317794645</v>
      </c>
      <c r="J410" s="4">
        <f t="shared" si="26"/>
        <v>2.7379746427575355</v>
      </c>
    </row>
    <row r="411" spans="1:10">
      <c r="A411" s="4">
        <f t="shared" si="24"/>
        <v>2255</v>
      </c>
      <c r="G411" s="4">
        <f>carbondioxide!L511</f>
        <v>704.29987542320487</v>
      </c>
      <c r="H411" s="4">
        <f t="shared" si="25"/>
        <v>5.0313172305439569</v>
      </c>
      <c r="I411" s="4">
        <f t="shared" si="27"/>
        <v>4.8137363264119326</v>
      </c>
      <c r="J411" s="4">
        <f t="shared" si="26"/>
        <v>2.7497095749511802</v>
      </c>
    </row>
    <row r="412" spans="1:10">
      <c r="A412" s="4">
        <f t="shared" si="24"/>
        <v>2256</v>
      </c>
      <c r="G412" s="4">
        <f>carbondioxide!L512</f>
        <v>705.2396792089479</v>
      </c>
      <c r="H412" s="4">
        <f t="shared" si="25"/>
        <v>5.038451405647109</v>
      </c>
      <c r="I412" s="4">
        <f t="shared" si="27"/>
        <v>4.82346361867521</v>
      </c>
      <c r="J412" s="4">
        <f t="shared" si="26"/>
        <v>2.7614332468994771</v>
      </c>
    </row>
    <row r="413" spans="1:10">
      <c r="A413" s="4">
        <f t="shared" si="24"/>
        <v>2257</v>
      </c>
      <c r="G413" s="4">
        <f>carbondioxide!L513</f>
        <v>706.1780439544558</v>
      </c>
      <c r="H413" s="4">
        <f t="shared" si="25"/>
        <v>5.0455651779141641</v>
      </c>
      <c r="I413" s="4">
        <f t="shared" si="27"/>
        <v>4.8331658565524727</v>
      </c>
      <c r="J413" s="4">
        <f t="shared" si="26"/>
        <v>2.7731455794111635</v>
      </c>
    </row>
    <row r="414" spans="1:10">
      <c r="A414" s="4">
        <f t="shared" si="24"/>
        <v>2258</v>
      </c>
      <c r="G414" s="4">
        <f>carbondioxide!L514</f>
        <v>707.11497794902357</v>
      </c>
      <c r="H414" s="4">
        <f t="shared" si="25"/>
        <v>5.052658678734713</v>
      </c>
      <c r="I414" s="4">
        <f t="shared" si="27"/>
        <v>4.8428431864264256</v>
      </c>
      <c r="J414" s="4">
        <f t="shared" si="26"/>
        <v>2.784846494585326</v>
      </c>
    </row>
    <row r="415" spans="1:10">
      <c r="A415" s="4">
        <f t="shared" si="24"/>
        <v>2259</v>
      </c>
      <c r="G415" s="4">
        <f>carbondioxide!L515</f>
        <v>708.05048940099573</v>
      </c>
      <c r="H415" s="4">
        <f t="shared" si="25"/>
        <v>5.0597320381581685</v>
      </c>
      <c r="I415" s="4">
        <f t="shared" si="27"/>
        <v>4.8524957531021897</v>
      </c>
      <c r="J415" s="4">
        <f t="shared" si="26"/>
        <v>2.7965359157949834</v>
      </c>
    </row>
    <row r="416" spans="1:10">
      <c r="A416" s="4">
        <f t="shared" si="24"/>
        <v>2260</v>
      </c>
      <c r="G416" s="4">
        <f>carbondioxide!L516</f>
        <v>708.98458643877109</v>
      </c>
      <c r="H416" s="4">
        <f t="shared" si="25"/>
        <v>5.0667853849117552</v>
      </c>
      <c r="I416" s="4">
        <f t="shared" si="27"/>
        <v>4.8621236998298425</v>
      </c>
      <c r="J416" s="4">
        <f t="shared" si="26"/>
        <v>2.8082137676708885</v>
      </c>
    </row>
    <row r="417" spans="1:10">
      <c r="A417" s="4">
        <f t="shared" si="24"/>
        <v>2261</v>
      </c>
      <c r="G417" s="4">
        <f>carbondioxide!L517</f>
        <v>709.91727711179351</v>
      </c>
      <c r="H417" s="4">
        <f t="shared" si="25"/>
        <v>5.0738188464182077</v>
      </c>
      <c r="I417" s="4">
        <f t="shared" si="27"/>
        <v>4.8717271683266228</v>
      </c>
      <c r="J417" s="4">
        <f t="shared" si="26"/>
        <v>2.8198799760855513</v>
      </c>
    </row>
    <row r="418" spans="1:10">
      <c r="A418" s="4">
        <f t="shared" si="24"/>
        <v>2262</v>
      </c>
      <c r="G418" s="4">
        <f>carbondioxide!L518</f>
        <v>710.84856939152996</v>
      </c>
      <c r="H418" s="4">
        <f t="shared" si="25"/>
        <v>5.0808325488132047</v>
      </c>
      <c r="I418" s="4">
        <f t="shared" si="27"/>
        <v>4.8813062987987879</v>
      </c>
      <c r="J418" s="4">
        <f t="shared" si="26"/>
        <v>2.8315344681374808</v>
      </c>
    </row>
    <row r="419" spans="1:10">
      <c r="A419" s="4">
        <f t="shared" si="24"/>
        <v>2263</v>
      </c>
      <c r="G419" s="4">
        <f>carbondioxide!L519</f>
        <v>711.77847117243459</v>
      </c>
      <c r="H419" s="4">
        <f t="shared" si="25"/>
        <v>5.087826616962511</v>
      </c>
      <c r="I419" s="4">
        <f t="shared" si="27"/>
        <v>4.8908612299631438</v>
      </c>
      <c r="J419" s="4">
        <f t="shared" si="26"/>
        <v>2.8431771721356371</v>
      </c>
    </row>
    <row r="420" spans="1:10">
      <c r="A420" s="4">
        <f t="shared" si="24"/>
        <v>2264</v>
      </c>
      <c r="G420" s="4">
        <f>carbondioxide!L520</f>
        <v>712.70699027290254</v>
      </c>
      <c r="H420" s="4">
        <f t="shared" si="25"/>
        <v>5.094801174478885</v>
      </c>
      <c r="I420" s="4">
        <f t="shared" si="27"/>
        <v>4.9003920990682515</v>
      </c>
      <c r="J420" s="4">
        <f t="shared" si="26"/>
        <v>2.8548080175840975</v>
      </c>
    </row>
    <row r="421" spans="1:10">
      <c r="A421" s="4">
        <f t="shared" si="24"/>
        <v>2265</v>
      </c>
      <c r="G421" s="4">
        <f>carbondioxide!L521</f>
        <v>713.63413443620777</v>
      </c>
      <c r="H421" s="4">
        <f t="shared" si="25"/>
        <v>5.1017563437386828</v>
      </c>
      <c r="I421" s="4">
        <f t="shared" si="27"/>
        <v>4.9098990419152972</v>
      </c>
      <c r="J421" s="4">
        <f t="shared" si="26"/>
        <v>2.8664269351669276</v>
      </c>
    </row>
    <row r="422" spans="1:10">
      <c r="A422" s="4">
        <f t="shared" si="24"/>
        <v>2266</v>
      </c>
      <c r="G422" s="4">
        <f>carbondioxide!L522</f>
        <v>714.55991133143084</v>
      </c>
      <c r="H422" s="4">
        <f t="shared" si="25"/>
        <v>5.1086922458982391</v>
      </c>
      <c r="I422" s="4">
        <f t="shared" si="27"/>
        <v>4.9193821928786559</v>
      </c>
      <c r="J422" s="4">
        <f t="shared" si="26"/>
        <v>2.8780338567332584</v>
      </c>
    </row>
    <row r="423" spans="1:10">
      <c r="A423" s="4">
        <f t="shared" si="24"/>
        <v>2267</v>
      </c>
      <c r="G423" s="4">
        <f>carbondioxide!L523</f>
        <v>715.48432855437409</v>
      </c>
      <c r="H423" s="4">
        <f t="shared" si="25"/>
        <v>5.1156090009099753</v>
      </c>
      <c r="I423" s="4">
        <f t="shared" si="27"/>
        <v>4.9288416849261356</v>
      </c>
      <c r="J423" s="4">
        <f t="shared" si="26"/>
        <v>2.8896287152825644</v>
      </c>
    </row>
    <row r="424" spans="1:10">
      <c r="A424" s="4">
        <f t="shared" si="24"/>
        <v>2268</v>
      </c>
      <c r="G424" s="4">
        <f>carbondioxide!L524</f>
        <v>716.40739362846352</v>
      </c>
      <c r="H424" s="4">
        <f t="shared" si="25"/>
        <v>5.1225067275382621</v>
      </c>
      <c r="I424" s="4">
        <f t="shared" si="27"/>
        <v>4.9382776496389127</v>
      </c>
      <c r="J424" s="4">
        <f t="shared" si="26"/>
        <v>2.9012114449501398</v>
      </c>
    </row>
    <row r="425" spans="1:10">
      <c r="A425" s="4">
        <f t="shared" si="24"/>
        <v>2269</v>
      </c>
      <c r="G425" s="4">
        <f>carbondioxide!L525</f>
        <v>717.32911400564024</v>
      </c>
      <c r="H425" s="4">
        <f t="shared" si="25"/>
        <v>5.1293855433750428</v>
      </c>
      <c r="I425" s="4">
        <f t="shared" si="27"/>
        <v>4.9476902172311616</v>
      </c>
      <c r="J425" s="4">
        <f t="shared" si="26"/>
        <v>2.9127819809927722</v>
      </c>
    </row>
    <row r="426" spans="1:10">
      <c r="A426" s="4">
        <f t="shared" ref="A426:A456" si="28">1+A425</f>
        <v>2270</v>
      </c>
      <c r="G426" s="4">
        <f>carbondioxide!L526</f>
        <v>718.24949706723908</v>
      </c>
      <c r="H426" s="4">
        <f t="shared" si="25"/>
        <v>5.1362455648552086</v>
      </c>
      <c r="I426" s="4">
        <f t="shared" si="27"/>
        <v>4.9570795165693822</v>
      </c>
      <c r="J426" s="4">
        <f t="shared" si="26"/>
        <v>2.9243402597746062</v>
      </c>
    </row>
    <row r="427" spans="1:10">
      <c r="A427" s="4">
        <f t="shared" si="28"/>
        <v>2271</v>
      </c>
      <c r="G427" s="4">
        <f>carbondioxide!L527</f>
        <v>719.16855012485644</v>
      </c>
      <c r="H427" s="4">
        <f t="shared" si="25"/>
        <v>5.1430869072717433</v>
      </c>
      <c r="I427" s="4">
        <f t="shared" si="27"/>
        <v>4.9664456751914354</v>
      </c>
      <c r="J427" s="4">
        <f t="shared" si="26"/>
        <v>2.9358862187532004</v>
      </c>
    </row>
    <row r="428" spans="1:10">
      <c r="A428" s="4">
        <f t="shared" si="28"/>
        <v>2272</v>
      </c>
      <c r="G428" s="4">
        <f>carbondioxide!L528</f>
        <v>720.08628042120563</v>
      </c>
      <c r="H428" s="4">
        <f t="shared" si="25"/>
        <v>5.1499096847906278</v>
      </c>
      <c r="I428" s="4">
        <f t="shared" si="27"/>
        <v>4.9757888193252811</v>
      </c>
      <c r="J428" s="4">
        <f t="shared" si="26"/>
        <v>2.9474197964657698</v>
      </c>
    </row>
    <row r="429" spans="1:10">
      <c r="A429" s="4">
        <f t="shared" si="28"/>
        <v>2273</v>
      </c>
      <c r="G429" s="4">
        <f>carbondioxide!L529</f>
        <v>721.00269513096191</v>
      </c>
      <c r="H429" s="4">
        <f t="shared" si="25"/>
        <v>5.156714010465528</v>
      </c>
      <c r="I429" s="4">
        <f t="shared" si="27"/>
        <v>4.9851090739074326</v>
      </c>
      <c r="J429" s="4">
        <f t="shared" si="26"/>
        <v>2.958940932515612</v>
      </c>
    </row>
    <row r="430" spans="1:10">
      <c r="A430" s="4">
        <f t="shared" si="28"/>
        <v>2274</v>
      </c>
      <c r="G430" s="4">
        <f>carbondioxide!L530</f>
        <v>721.91780136159582</v>
      </c>
      <c r="H430" s="4">
        <f t="shared" si="25"/>
        <v>5.1634999962522485</v>
      </c>
      <c r="I430" s="4">
        <f t="shared" si="27"/>
        <v>4.9944065626011245</v>
      </c>
      <c r="J430" s="4">
        <f t="shared" si="26"/>
        <v>2.9704495675587177</v>
      </c>
    </row>
    <row r="431" spans="1:10">
      <c r="A431" s="4">
        <f t="shared" si="28"/>
        <v>2275</v>
      </c>
      <c r="G431" s="4">
        <f>carbondioxide!L531</f>
        <v>722.83160615419547</v>
      </c>
      <c r="H431" s="4">
        <f t="shared" si="25"/>
        <v>5.1702677530229595</v>
      </c>
      <c r="I431" s="4">
        <f t="shared" si="27"/>
        <v>5.0036814078142031</v>
      </c>
      <c r="J431" s="4">
        <f t="shared" si="26"/>
        <v>2.9819456432905587</v>
      </c>
    </row>
    <row r="432" spans="1:10">
      <c r="A432" s="4">
        <f t="shared" si="28"/>
        <v>2276</v>
      </c>
      <c r="G432" s="4">
        <f>carbondioxide!L532</f>
        <v>723.74411648427917</v>
      </c>
      <c r="H432" s="4">
        <f t="shared" si="25"/>
        <v>5.1770173905802377</v>
      </c>
      <c r="I432" s="4">
        <f t="shared" si="27"/>
        <v>5.0129337307167416</v>
      </c>
      <c r="J432" s="4">
        <f t="shared" si="26"/>
        <v>2.993429102433053</v>
      </c>
    </row>
    <row r="433" spans="1:10">
      <c r="A433" s="4">
        <f t="shared" si="28"/>
        <v>2277</v>
      </c>
      <c r="G433" s="4">
        <f>carbondioxide!L533</f>
        <v>724.65533926259468</v>
      </c>
      <c r="H433" s="4">
        <f t="shared" si="25"/>
        <v>5.1837490176708458</v>
      </c>
      <c r="I433" s="4">
        <f t="shared" si="27"/>
        <v>5.0221636512583832</v>
      </c>
      <c r="J433" s="4">
        <f t="shared" si="26"/>
        <v>3.0048998887217042</v>
      </c>
    </row>
    <row r="434" spans="1:10">
      <c r="A434" s="4">
        <f t="shared" si="28"/>
        <v>2278</v>
      </c>
      <c r="G434" s="4">
        <f>carbondioxide!L534</f>
        <v>725.56528133591121</v>
      </c>
      <c r="H434" s="4">
        <f t="shared" si="25"/>
        <v>5.1904627419993465</v>
      </c>
      <c r="I434" s="4">
        <f t="shared" si="27"/>
        <v>5.0313712881854169</v>
      </c>
      <c r="J434" s="4">
        <f t="shared" si="26"/>
        <v>3.0163579468929127</v>
      </c>
    </row>
    <row r="435" spans="1:10">
      <c r="A435" s="4">
        <f t="shared" si="28"/>
        <v>2279</v>
      </c>
      <c r="G435" s="4">
        <f>carbondioxide!L535</f>
        <v>726.47394948779834</v>
      </c>
      <c r="H435" s="4">
        <f t="shared" si="25"/>
        <v>5.1971586702414871</v>
      </c>
      <c r="I435" s="4">
        <f t="shared" si="27"/>
        <v>5.0405567590575941</v>
      </c>
      <c r="J435" s="4">
        <f t="shared" si="26"/>
        <v>3.0278032226714542</v>
      </c>
    </row>
    <row r="436" spans="1:10">
      <c r="A436" s="4">
        <f t="shared" si="28"/>
        <v>2280</v>
      </c>
      <c r="G436" s="4">
        <f>carbondioxide!L536</f>
        <v>727.38135043939633</v>
      </c>
      <c r="H436" s="4">
        <f t="shared" si="25"/>
        <v>5.2038369080573839</v>
      </c>
      <c r="I436" s="4">
        <f t="shared" si="27"/>
        <v>5.0497201802646785</v>
      </c>
      <c r="J436" s="4">
        <f t="shared" si="26"/>
        <v>3.0392356627581276</v>
      </c>
    </row>
    <row r="437" spans="1:10">
      <c r="A437" s="4">
        <f t="shared" si="28"/>
        <v>2281</v>
      </c>
      <c r="G437" s="4">
        <f>carbondioxide!L537</f>
        <v>728.28749085017523</v>
      </c>
      <c r="H437" s="4">
        <f t="shared" si="25"/>
        <v>5.210497560104514</v>
      </c>
      <c r="I437" s="4">
        <f t="shared" si="27"/>
        <v>5.0588616670427493</v>
      </c>
      <c r="J437" s="4">
        <f t="shared" si="26"/>
        <v>3.050655214817565</v>
      </c>
    </row>
    <row r="438" spans="1:10">
      <c r="A438" s="4">
        <f t="shared" si="28"/>
        <v>2282</v>
      </c>
      <c r="G438" s="4">
        <f>carbondioxide!L538</f>
        <v>729.19237731868452</v>
      </c>
      <c r="H438" s="4">
        <f t="shared" si="25"/>
        <v>5.2171407300505042</v>
      </c>
      <c r="I438" s="4">
        <f t="shared" si="27"/>
        <v>5.0679813334902475</v>
      </c>
      <c r="J438" s="4">
        <f t="shared" si="26"/>
        <v>3.0620618274662039</v>
      </c>
    </row>
    <row r="439" spans="1:10">
      <c r="A439" s="4">
        <f t="shared" si="28"/>
        <v>2283</v>
      </c>
      <c r="G439" s="4">
        <f>carbondioxide!L539</f>
        <v>730.09601638329355</v>
      </c>
      <c r="H439" s="4">
        <f t="shared" si="25"/>
        <v>5.2237665205857375</v>
      </c>
      <c r="I439" s="4">
        <f t="shared" si="27"/>
        <v>5.0770792925837762</v>
      </c>
      <c r="J439" s="4">
        <f t="shared" si="26"/>
        <v>3.0734554502604206</v>
      </c>
    </row>
    <row r="440" spans="1:10">
      <c r="A440" s="4">
        <f t="shared" si="28"/>
        <v>2284</v>
      </c>
      <c r="G440" s="4">
        <f>carbondioxide!L540</f>
        <v>730.99841452291992</v>
      </c>
      <c r="H440" s="4">
        <f t="shared" si="25"/>
        <v>5.2303750334357497</v>
      </c>
      <c r="I440" s="4">
        <f t="shared" si="27"/>
        <v>5.0861556561936601</v>
      </c>
      <c r="J440" s="4">
        <f t="shared" si="26"/>
        <v>3.0848360336848173</v>
      </c>
    </row>
    <row r="441" spans="1:10">
      <c r="A441" s="4">
        <f t="shared" si="28"/>
        <v>2285</v>
      </c>
      <c r="G441" s="4">
        <f>carbondioxide!L541</f>
        <v>731.89957815775165</v>
      </c>
      <c r="H441" s="4">
        <f t="shared" si="25"/>
        <v>5.2369663693734729</v>
      </c>
      <c r="I441" s="4">
        <f t="shared" si="27"/>
        <v>5.0952105350992589</v>
      </c>
      <c r="J441" s="4">
        <f t="shared" si="26"/>
        <v>3.0962035291406673</v>
      </c>
    </row>
    <row r="442" spans="1:10">
      <c r="A442" s="4">
        <f t="shared" si="28"/>
        <v>2286</v>
      </c>
      <c r="G442" s="4">
        <f>carbondioxide!L542</f>
        <v>732.79951364995679</v>
      </c>
      <c r="H442" s="4">
        <f t="shared" si="25"/>
        <v>5.2435406282312593</v>
      </c>
      <c r="I442" s="4">
        <f t="shared" si="27"/>
        <v>5.104244039004052</v>
      </c>
      <c r="J442" s="4">
        <f t="shared" si="26"/>
        <v>3.1075578889345121</v>
      </c>
    </row>
    <row r="443" spans="1:10">
      <c r="A443" s="4">
        <f t="shared" si="28"/>
        <v>2287</v>
      </c>
      <c r="G443" s="4">
        <f>carbondioxide!L543</f>
        <v>733.69822730438534</v>
      </c>
      <c r="H443" s="4">
        <f t="shared" si="25"/>
        <v>5.2500979089127515</v>
      </c>
      <c r="I443" s="4">
        <f t="shared" si="27"/>
        <v>5.1132562765504828</v>
      </c>
      <c r="J443" s="4">
        <f t="shared" si="26"/>
        <v>3.1188990662669069</v>
      </c>
    </row>
    <row r="444" spans="1:10">
      <c r="A444" s="4">
        <f t="shared" si="28"/>
        <v>2288</v>
      </c>
      <c r="G444" s="4">
        <f>carbondioxide!L544</f>
        <v>734.59572536926203</v>
      </c>
      <c r="H444" s="4">
        <f t="shared" si="25"/>
        <v>5.2566383094045674</v>
      </c>
      <c r="I444" s="4">
        <f t="shared" si="27"/>
        <v>5.1222473553345811</v>
      </c>
      <c r="J444" s="4">
        <f t="shared" si="26"/>
        <v>3.1302270152213176</v>
      </c>
    </row>
    <row r="445" spans="1:10">
      <c r="A445" s="4">
        <f t="shared" si="28"/>
        <v>2289</v>
      </c>
      <c r="G445" s="4">
        <f>carbondioxide!L545</f>
        <v>735.49201403686902</v>
      </c>
      <c r="H445" s="4">
        <f t="shared" si="25"/>
        <v>5.2631619267878076</v>
      </c>
      <c r="I445" s="4">
        <f t="shared" si="27"/>
        <v>5.1312173819203553</v>
      </c>
      <c r="J445" s="4">
        <f t="shared" si="26"/>
        <v>3.141541690753161</v>
      </c>
    </row>
    <row r="446" spans="1:10">
      <c r="A446" s="4">
        <f t="shared" si="28"/>
        <v>2290</v>
      </c>
      <c r="G446" s="4">
        <f>carbondioxide!L546</f>
        <v>736.38709944421987</v>
      </c>
      <c r="H446" s="4">
        <f t="shared" si="25"/>
        <v>5.2696688572493908</v>
      </c>
      <c r="I446" s="4">
        <f t="shared" si="27"/>
        <v>5.1401664618539629</v>
      </c>
      <c r="J446" s="4">
        <f t="shared" si="26"/>
        <v>3.1528430486789909</v>
      </c>
    </row>
    <row r="447" spans="1:10">
      <c r="A447" s="4">
        <f t="shared" si="28"/>
        <v>2291</v>
      </c>
      <c r="G447" s="4">
        <f>carbondioxide!L547</f>
        <v>737.28098767372614</v>
      </c>
      <c r="H447" s="4">
        <f t="shared" si="25"/>
        <v>5.2761591960932366</v>
      </c>
      <c r="I447" s="4">
        <f t="shared" si="27"/>
        <v>5.1490946996776623</v>
      </c>
      <c r="J447" s="4">
        <f t="shared" si="26"/>
        <v>3.1641310456658247</v>
      </c>
    </row>
    <row r="448" spans="1:10">
      <c r="A448" s="4">
        <f t="shared" si="28"/>
        <v>2292</v>
      </c>
      <c r="G448" s="4">
        <f>carbondioxide!L548</f>
        <v>738.17368475385285</v>
      </c>
      <c r="H448" s="4">
        <f t="shared" si="25"/>
        <v>5.2826330377512587</v>
      </c>
      <c r="I448" s="4">
        <f t="shared" si="27"/>
        <v>5.1580021989435547</v>
      </c>
      <c r="J448" s="4">
        <f t="shared" si="26"/>
        <v>3.175405639220612</v>
      </c>
    </row>
    <row r="449" spans="1:10">
      <c r="A449" s="4">
        <f t="shared" si="28"/>
        <v>2293</v>
      </c>
      <c r="G449" s="4">
        <f>carbondioxide!L549</f>
        <v>739.06519665976725</v>
      </c>
      <c r="H449" s="4">
        <f t="shared" si="25"/>
        <v>5.2890904757942154</v>
      </c>
      <c r="I449" s="4">
        <f t="shared" si="27"/>
        <v>5.1668890622271064</v>
      </c>
      <c r="J449" s="4">
        <f t="shared" si="26"/>
        <v>3.1866667876798385</v>
      </c>
    </row>
    <row r="450" spans="1:10">
      <c r="A450" s="4">
        <f t="shared" si="28"/>
        <v>2294</v>
      </c>
      <c r="G450" s="4">
        <f>carbondioxide!L550</f>
        <v>739.9555293139781</v>
      </c>
      <c r="H450" s="4">
        <f t="shared" si="25"/>
        <v>5.295531602942388</v>
      </c>
      <c r="I450" s="4">
        <f t="shared" si="27"/>
        <v>5.1757553911404663</v>
      </c>
      <c r="J450" s="4">
        <f t="shared" si="26"/>
        <v>3.1979144501992671</v>
      </c>
    </row>
    <row r="451" spans="1:10">
      <c r="A451" s="4">
        <f t="shared" si="28"/>
        <v>2295</v>
      </c>
      <c r="G451" s="4">
        <f>carbondioxide!L551</f>
        <v>740.8446885869671</v>
      </c>
      <c r="H451" s="4">
        <f t="shared" si="25"/>
        <v>5.30195651107611</v>
      </c>
      <c r="I451" s="4">
        <f t="shared" si="27"/>
        <v>5.184601286345579</v>
      </c>
      <c r="J451" s="4">
        <f t="shared" si="26"/>
        <v>3.209148586743813</v>
      </c>
    </row>
    <row r="452" spans="1:10">
      <c r="A452" s="4">
        <f t="shared" si="28"/>
        <v>2296</v>
      </c>
      <c r="G452" s="4">
        <f>carbondioxide!L552</f>
        <v>741.73268029781138</v>
      </c>
      <c r="H452" s="4">
        <f t="shared" si="25"/>
        <v>5.3083652912461323</v>
      </c>
      <c r="I452" s="4">
        <f t="shared" si="27"/>
        <v>5.1934268475670926</v>
      </c>
      <c r="J452" s="4">
        <f t="shared" si="26"/>
        <v>3.2203691580775509</v>
      </c>
    </row>
    <row r="453" spans="1:10">
      <c r="A453" s="4">
        <f t="shared" si="28"/>
        <v>2297</v>
      </c>
      <c r="G453" s="4">
        <f>carbondioxide!L553</f>
        <v>742.61951021479854</v>
      </c>
      <c r="H453" s="4">
        <f t="shared" si="25"/>
        <v>5.3147580336838471</v>
      </c>
      <c r="I453" s="4">
        <f t="shared" si="27"/>
        <v>5.2022321736050703</v>
      </c>
      <c r="J453" s="4">
        <f t="shared" si="26"/>
        <v>3.2315761257538513</v>
      </c>
    </row>
    <row r="454" spans="1:10">
      <c r="A454" s="4">
        <f t="shared" si="28"/>
        <v>2298</v>
      </c>
      <c r="G454" s="4">
        <f>carbondioxide!L554</f>
        <v>743.50518405603373</v>
      </c>
      <c r="H454" s="4">
        <f t="shared" si="25"/>
        <v>5.3211348278113517</v>
      </c>
      <c r="I454" s="4">
        <f t="shared" si="27"/>
        <v>5.2110173623475058</v>
      </c>
      <c r="J454" s="4">
        <f t="shared" si="26"/>
        <v>3.2427694521056463</v>
      </c>
    </row>
    <row r="455" spans="1:10">
      <c r="A455" s="4">
        <f t="shared" si="28"/>
        <v>2299</v>
      </c>
      <c r="G455" s="4">
        <f>carbondioxide!L555</f>
        <v>744.38970749003749</v>
      </c>
      <c r="H455" s="4">
        <f t="shared" ref="H455:H456" si="29">H$3*LN(G455/G$3)</f>
        <v>5.3274957622513721</v>
      </c>
      <c r="I455" s="4">
        <f t="shared" si="27"/>
        <v>5.219782510782645</v>
      </c>
      <c r="J455" s="4">
        <f t="shared" ref="J455:J456" si="30">J454+J$3*(I454-J454)</f>
        <v>3.2539491002358201</v>
      </c>
    </row>
    <row r="456" spans="1:10">
      <c r="A456" s="4">
        <f t="shared" si="28"/>
        <v>2300</v>
      </c>
      <c r="G456" s="4">
        <f>carbondioxide!L556</f>
        <v>745.27308613633772</v>
      </c>
      <c r="H456" s="4">
        <f t="shared" si="29"/>
        <v>5.333840924837042</v>
      </c>
      <c r="I456" s="4">
        <f t="shared" ref="I456" si="31">I455+I$3*(I$4*H456-I455)+I$5*(J455-I455)</f>
        <v>5.2285277150111167</v>
      </c>
      <c r="J456" s="4">
        <f t="shared" si="30"/>
        <v>3.2651150340077262</v>
      </c>
    </row>
    <row r="457" spans="1:10">
      <c r="A457" s="4"/>
    </row>
    <row r="458" spans="1:10">
      <c r="A458" s="4"/>
    </row>
    <row r="459" spans="1:10">
      <c r="A459" s="4"/>
    </row>
    <row r="460" spans="1:10">
      <c r="A460" s="4"/>
    </row>
    <row r="461" spans="1:10">
      <c r="A461" s="4"/>
    </row>
    <row r="462" spans="1:10">
      <c r="A462" s="4"/>
    </row>
    <row r="463" spans="1:10">
      <c r="A463" s="4"/>
    </row>
    <row r="464" spans="1:10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364"/>
  <sheetViews>
    <sheetView tabSelected="1" workbookViewId="0">
      <pane xSplit="1" ySplit="5" topLeftCell="B40" activePane="bottomRight" state="frozen"/>
      <selection pane="topRight" activeCell="B1" sqref="B1"/>
      <selection pane="bottomLeft" activeCell="A6" sqref="A6"/>
      <selection pane="bottomRight" activeCell="A45" sqref="A45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</cols>
  <sheetData>
    <row r="1" spans="1:49" s="2" customFormat="1">
      <c r="B1" s="2" t="s">
        <v>43</v>
      </c>
      <c r="AI1" s="2" t="s">
        <v>11</v>
      </c>
      <c r="AR1" s="1"/>
      <c r="AS1" s="1"/>
      <c r="AT1" s="1"/>
    </row>
    <row r="2" spans="1:49">
      <c r="B2" t="s">
        <v>22</v>
      </c>
      <c r="D2" s="1">
        <f>SUM(B146:D146)</f>
        <v>0</v>
      </c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</row>
    <row r="3" spans="1:49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</row>
    <row r="4" spans="1:49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</row>
    <row r="5" spans="1:49" s="2" customFormat="1">
      <c r="E5" s="2">
        <v>0.95</v>
      </c>
      <c r="AI5" s="2">
        <v>0.1</v>
      </c>
      <c r="AL5" s="2">
        <v>0.02</v>
      </c>
      <c r="AM5" s="2">
        <v>0.02</v>
      </c>
      <c r="AN5" s="2">
        <v>0.02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</row>
    <row r="6" spans="1:49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/>
      <c r="L6" s="1"/>
      <c r="M6" s="1"/>
      <c r="N6" s="1"/>
      <c r="O6" s="1"/>
      <c r="P6" s="1"/>
      <c r="Q6" s="1">
        <v>1823.3279449999998</v>
      </c>
      <c r="R6" s="1"/>
      <c r="S6" s="1"/>
      <c r="T6" s="1"/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/>
      <c r="AD6" s="12"/>
      <c r="AE6" s="12"/>
      <c r="AF6" s="1"/>
      <c r="AG6" s="1"/>
      <c r="AH6" s="1"/>
      <c r="AI6" s="1"/>
      <c r="AJ6" s="1"/>
      <c r="AK6" s="1"/>
      <c r="AL6" s="14">
        <v>1</v>
      </c>
      <c r="AM6" s="14">
        <v>1</v>
      </c>
      <c r="AN6" s="14">
        <v>1</v>
      </c>
      <c r="AO6" s="14"/>
      <c r="AP6" s="14"/>
      <c r="AQ6" s="14"/>
      <c r="AR6" s="1"/>
      <c r="AS6" s="1"/>
      <c r="AT6" s="1"/>
      <c r="AU6" s="1"/>
      <c r="AV6" s="1"/>
      <c r="AW6" s="1"/>
    </row>
    <row r="7" spans="1:49">
      <c r="A7">
        <v>1961</v>
      </c>
      <c r="B7" s="1">
        <v>765.20640414189029</v>
      </c>
      <c r="C7" s="1">
        <v>1199.703955575138</v>
      </c>
      <c r="D7" s="1">
        <v>1092.2120901999997</v>
      </c>
      <c r="E7" s="11"/>
      <c r="F7" s="11"/>
      <c r="G7" s="11"/>
      <c r="H7" s="1">
        <v>7938.6671723835716</v>
      </c>
      <c r="I7" s="1">
        <v>859.14436793764219</v>
      </c>
      <c r="J7" s="1">
        <v>272.32060767723522</v>
      </c>
      <c r="K7" s="1"/>
      <c r="L7" s="1"/>
      <c r="M7" s="1"/>
      <c r="N7" s="11"/>
      <c r="O7" s="11"/>
      <c r="P7" s="11"/>
      <c r="Q7" s="1">
        <v>1869.6711979999998</v>
      </c>
      <c r="R7" s="1"/>
      <c r="S7" s="1"/>
      <c r="T7" s="1"/>
      <c r="U7" s="1"/>
      <c r="V7" s="1"/>
      <c r="W7" s="11"/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/>
      <c r="AD7" s="12"/>
      <c r="AE7" s="12"/>
      <c r="AF7" s="11"/>
      <c r="AG7" s="11"/>
      <c r="AH7" s="11"/>
      <c r="AI7" s="1"/>
      <c r="AJ7" s="1"/>
      <c r="AK7" s="1"/>
      <c r="AL7" s="14">
        <f t="shared" ref="AL7:AL38" si="0">(1+AL$5)*AL6</f>
        <v>1.02</v>
      </c>
      <c r="AM7" s="14">
        <f t="shared" ref="AM7:AM38" si="1">(1+AM$5)*AM6</f>
        <v>1.02</v>
      </c>
      <c r="AN7" s="14">
        <f t="shared" ref="AN7:AN38" si="2">(1+AN$5)*AN6</f>
        <v>1.02</v>
      </c>
      <c r="AO7" s="11">
        <f>AL7/AL6-1</f>
        <v>2.0000000000000018E-2</v>
      </c>
      <c r="AP7" s="11">
        <f t="shared" ref="AP7:AP56" si="3">AM7/AM6-1</f>
        <v>2.0000000000000018E-2</v>
      </c>
      <c r="AQ7" s="11">
        <f t="shared" ref="AQ7:AQ56" si="4">AN7/AN6-1</f>
        <v>2.0000000000000018E-2</v>
      </c>
      <c r="AR7" s="1"/>
      <c r="AS7" s="1"/>
      <c r="AT7" s="1"/>
      <c r="AU7" s="1"/>
      <c r="AV7" s="1"/>
      <c r="AW7" s="1"/>
    </row>
    <row r="8" spans="1:49">
      <c r="A8">
        <v>1962</v>
      </c>
      <c r="B8" s="1">
        <v>774.39776372023073</v>
      </c>
      <c r="C8" s="1">
        <v>1217.6206076086175</v>
      </c>
      <c r="D8" s="1">
        <v>1118.5717372000001</v>
      </c>
      <c r="E8" s="11"/>
      <c r="F8" s="11"/>
      <c r="G8" s="11"/>
      <c r="H8" s="1">
        <v>8404.7182349558934</v>
      </c>
      <c r="I8" s="1">
        <v>888.83152857875427</v>
      </c>
      <c r="J8" s="1">
        <v>282.68917580048731</v>
      </c>
      <c r="K8" s="1"/>
      <c r="L8" s="1"/>
      <c r="M8" s="1"/>
      <c r="N8" s="11"/>
      <c r="O8" s="11"/>
      <c r="P8" s="11"/>
      <c r="Q8" s="1">
        <v>1971.492958</v>
      </c>
      <c r="R8" s="1"/>
      <c r="S8" s="1"/>
      <c r="T8" s="1"/>
      <c r="U8" s="1"/>
      <c r="V8" s="1"/>
      <c r="W8" s="11"/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/>
      <c r="AD8" s="12"/>
      <c r="AE8" s="12"/>
      <c r="AF8" s="11"/>
      <c r="AG8" s="11"/>
      <c r="AH8" s="11"/>
      <c r="AI8" s="1"/>
      <c r="AJ8" s="1"/>
      <c r="AK8" s="1"/>
      <c r="AL8" s="14">
        <f t="shared" si="0"/>
        <v>1.0404</v>
      </c>
      <c r="AM8" s="14">
        <f t="shared" si="1"/>
        <v>1.0404</v>
      </c>
      <c r="AN8" s="14">
        <f t="shared" si="2"/>
        <v>1.0404</v>
      </c>
      <c r="AO8" s="11">
        <f t="shared" ref="AO8:AO56" si="5">AL8/AL7-1</f>
        <v>2.0000000000000018E-2</v>
      </c>
      <c r="AP8" s="11">
        <f t="shared" si="3"/>
        <v>2.0000000000000018E-2</v>
      </c>
      <c r="AQ8" s="11">
        <f t="shared" si="4"/>
        <v>2.0000000000000018E-2</v>
      </c>
      <c r="AR8" s="1"/>
      <c r="AS8" s="1"/>
      <c r="AT8" s="1"/>
      <c r="AU8" s="1"/>
      <c r="AV8" s="1"/>
      <c r="AW8" s="1"/>
    </row>
    <row r="9" spans="1:49">
      <c r="A9">
        <v>1963</v>
      </c>
      <c r="B9" s="1">
        <v>783.2823189713107</v>
      </c>
      <c r="C9" s="1">
        <v>1246.8459439187275</v>
      </c>
      <c r="D9" s="1">
        <v>1145.8723861999999</v>
      </c>
      <c r="E9" s="11"/>
      <c r="F9" s="11"/>
      <c r="G9" s="11"/>
      <c r="H9" s="1">
        <v>8839.1053396553361</v>
      </c>
      <c r="I9" s="1">
        <v>905.66771909142631</v>
      </c>
      <c r="J9" s="1">
        <v>301.23830663487456</v>
      </c>
      <c r="K9" s="1"/>
      <c r="L9" s="1"/>
      <c r="M9" s="1"/>
      <c r="N9" s="11"/>
      <c r="O9" s="11"/>
      <c r="P9" s="11"/>
      <c r="Q9" s="1">
        <v>2097.4392969999994</v>
      </c>
      <c r="R9" s="1"/>
      <c r="S9" s="1"/>
      <c r="T9" s="1"/>
      <c r="U9" s="1"/>
      <c r="V9" s="1"/>
      <c r="W9" s="11"/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/>
      <c r="AD9" s="12"/>
      <c r="AE9" s="12"/>
      <c r="AF9" s="11"/>
      <c r="AG9" s="11"/>
      <c r="AH9" s="11"/>
      <c r="AI9" s="1"/>
      <c r="AJ9" s="1"/>
      <c r="AK9" s="1"/>
      <c r="AL9" s="14">
        <f t="shared" si="0"/>
        <v>1.0612079999999999</v>
      </c>
      <c r="AM9" s="14">
        <f t="shared" si="1"/>
        <v>1.0612079999999999</v>
      </c>
      <c r="AN9" s="14">
        <f t="shared" si="2"/>
        <v>1.0612079999999999</v>
      </c>
      <c r="AO9" s="11">
        <f t="shared" si="5"/>
        <v>2.0000000000000018E-2</v>
      </c>
      <c r="AP9" s="11">
        <f t="shared" si="3"/>
        <v>2.0000000000000018E-2</v>
      </c>
      <c r="AQ9" s="11">
        <f t="shared" si="4"/>
        <v>2.0000000000000018E-2</v>
      </c>
      <c r="AR9" s="1"/>
      <c r="AS9" s="1"/>
      <c r="AT9" s="1"/>
      <c r="AU9" s="1"/>
      <c r="AV9" s="1"/>
      <c r="AW9" s="1"/>
    </row>
    <row r="10" spans="1:49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/>
      <c r="F10" s="11"/>
      <c r="G10" s="11"/>
      <c r="H10" s="1">
        <v>9402.5054139943568</v>
      </c>
      <c r="I10" s="1">
        <v>994.08499373853465</v>
      </c>
      <c r="J10" s="1">
        <v>319.57074016746537</v>
      </c>
      <c r="K10" s="1"/>
      <c r="L10" s="1"/>
      <c r="M10" s="1"/>
      <c r="N10" s="11"/>
      <c r="O10" s="11"/>
      <c r="P10" s="11"/>
      <c r="Q10" s="1">
        <v>2194.1947959999998</v>
      </c>
      <c r="R10" s="1"/>
      <c r="S10" s="1"/>
      <c r="T10" s="1"/>
      <c r="U10" s="1"/>
      <c r="V10" s="1"/>
      <c r="W10" s="11"/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/>
      <c r="AD10" s="12"/>
      <c r="AE10" s="12"/>
      <c r="AF10" s="11"/>
      <c r="AG10" s="11"/>
      <c r="AH10" s="11"/>
      <c r="AI10" s="1"/>
      <c r="AJ10" s="1"/>
      <c r="AK10" s="1"/>
      <c r="AL10" s="14">
        <f t="shared" si="0"/>
        <v>1.08243216</v>
      </c>
      <c r="AM10" s="14">
        <f t="shared" si="1"/>
        <v>1.08243216</v>
      </c>
      <c r="AN10" s="14">
        <f t="shared" si="2"/>
        <v>1.08243216</v>
      </c>
      <c r="AO10" s="11">
        <f t="shared" si="5"/>
        <v>2.0000000000000018E-2</v>
      </c>
      <c r="AP10" s="11">
        <f t="shared" si="3"/>
        <v>2.0000000000000018E-2</v>
      </c>
      <c r="AQ10" s="11">
        <f t="shared" si="4"/>
        <v>2.0000000000000018E-2</v>
      </c>
      <c r="AR10" s="1"/>
      <c r="AS10" s="1"/>
      <c r="AT10" s="1"/>
      <c r="AU10" s="1"/>
      <c r="AV10" s="1"/>
      <c r="AW10" s="1"/>
    </row>
    <row r="11" spans="1:49">
      <c r="A11">
        <v>1965</v>
      </c>
      <c r="B11" s="1">
        <v>800.66078402081905</v>
      </c>
      <c r="C11" s="1">
        <v>1305.235463</v>
      </c>
      <c r="D11" s="1">
        <v>1203.382967</v>
      </c>
      <c r="E11" s="11"/>
      <c r="F11" s="11"/>
      <c r="G11" s="11"/>
      <c r="H11" s="1">
        <v>9927.918917714087</v>
      </c>
      <c r="I11" s="1">
        <v>1083.6516565061327</v>
      </c>
      <c r="J11" s="1">
        <v>350.81110400362127</v>
      </c>
      <c r="K11" s="1"/>
      <c r="L11" s="1"/>
      <c r="M11" s="1"/>
      <c r="N11" s="11"/>
      <c r="O11" s="11"/>
      <c r="P11" s="11"/>
      <c r="Q11" s="1">
        <v>2371.6535028912936</v>
      </c>
      <c r="R11" s="1"/>
      <c r="S11" s="1"/>
      <c r="T11" s="1"/>
      <c r="U11" s="1"/>
      <c r="V11" s="1"/>
      <c r="W11" s="11"/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/>
      <c r="AD11" s="12"/>
      <c r="AE11" s="12"/>
      <c r="AF11" s="11"/>
      <c r="AG11" s="11"/>
      <c r="AH11" s="11"/>
      <c r="AI11" s="1"/>
      <c r="AJ11" s="1"/>
      <c r="AK11" s="1"/>
      <c r="AL11" s="14">
        <f t="shared" si="0"/>
        <v>1.1040808032</v>
      </c>
      <c r="AM11" s="14">
        <f t="shared" si="1"/>
        <v>1.1040808032</v>
      </c>
      <c r="AN11" s="14">
        <f t="shared" si="2"/>
        <v>1.1040808032</v>
      </c>
      <c r="AO11" s="11">
        <f t="shared" si="5"/>
        <v>2.0000000000000018E-2</v>
      </c>
      <c r="AP11" s="11">
        <f t="shared" si="3"/>
        <v>2.0000000000000018E-2</v>
      </c>
      <c r="AQ11" s="11">
        <f t="shared" si="4"/>
        <v>2.0000000000000018E-2</v>
      </c>
      <c r="AR11" s="1"/>
      <c r="AS11" s="1"/>
      <c r="AT11" s="1"/>
      <c r="AU11" s="1"/>
      <c r="AV11" s="1"/>
      <c r="AW11" s="1"/>
    </row>
    <row r="12" spans="1:49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/>
      <c r="F12" s="11"/>
      <c r="G12" s="11"/>
      <c r="H12" s="1">
        <v>10508.177890290679</v>
      </c>
      <c r="I12" s="1">
        <v>1143.3797594106147</v>
      </c>
      <c r="J12" s="1">
        <v>359.13498519764448</v>
      </c>
      <c r="K12" s="1"/>
      <c r="L12" s="1"/>
      <c r="M12" s="1"/>
      <c r="N12" s="11"/>
      <c r="O12" s="11"/>
      <c r="P12" s="11"/>
      <c r="Q12" s="1">
        <v>2485.4318011903943</v>
      </c>
      <c r="R12" s="1"/>
      <c r="S12" s="1"/>
      <c r="T12" s="1"/>
      <c r="U12" s="1"/>
      <c r="V12" s="1"/>
      <c r="W12" s="11"/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/>
      <c r="AD12" s="12"/>
      <c r="AE12" s="12"/>
      <c r="AF12" s="11"/>
      <c r="AG12" s="11"/>
      <c r="AH12" s="11"/>
      <c r="AI12" s="1"/>
      <c r="AJ12" s="1"/>
      <c r="AK12" s="1"/>
      <c r="AL12" s="14">
        <f t="shared" si="0"/>
        <v>1.1261624192640001</v>
      </c>
      <c r="AM12" s="14">
        <f t="shared" si="1"/>
        <v>1.1261624192640001</v>
      </c>
      <c r="AN12" s="14">
        <f t="shared" si="2"/>
        <v>1.1261624192640001</v>
      </c>
      <c r="AO12" s="11">
        <f t="shared" si="5"/>
        <v>2.0000000000000018E-2</v>
      </c>
      <c r="AP12" s="11">
        <f t="shared" si="3"/>
        <v>2.0000000000000018E-2</v>
      </c>
      <c r="AQ12" s="11">
        <f t="shared" si="4"/>
        <v>2.0000000000000018E-2</v>
      </c>
      <c r="AR12" s="1"/>
      <c r="AS12" s="1"/>
      <c r="AT12" s="1"/>
      <c r="AU12" s="1"/>
      <c r="AV12" s="1"/>
      <c r="AW12" s="1"/>
    </row>
    <row r="13" spans="1:49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/>
      <c r="F13" s="11"/>
      <c r="G13" s="11"/>
      <c r="H13" s="1">
        <v>10973.658925626896</v>
      </c>
      <c r="I13" s="1">
        <v>1187.6846076215456</v>
      </c>
      <c r="J13" s="1">
        <v>376.56444599355245</v>
      </c>
      <c r="K13" s="1"/>
      <c r="L13" s="1"/>
      <c r="M13" s="1"/>
      <c r="N13" s="11"/>
      <c r="O13" s="11"/>
      <c r="P13" s="11"/>
      <c r="Q13" s="1">
        <v>2609.7598050683955</v>
      </c>
      <c r="R13" s="1"/>
      <c r="S13" s="1"/>
      <c r="T13" s="1"/>
      <c r="U13" s="1"/>
      <c r="V13" s="1"/>
      <c r="W13" s="11"/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/>
      <c r="AD13" s="12"/>
      <c r="AE13" s="12"/>
      <c r="AF13" s="11"/>
      <c r="AG13" s="11"/>
      <c r="AH13" s="11"/>
      <c r="AI13" s="1"/>
      <c r="AJ13" s="1"/>
      <c r="AK13" s="1"/>
      <c r="AL13" s="14">
        <f t="shared" si="0"/>
        <v>1.14868566764928</v>
      </c>
      <c r="AM13" s="14">
        <f t="shared" si="1"/>
        <v>1.14868566764928</v>
      </c>
      <c r="AN13" s="14">
        <f t="shared" si="2"/>
        <v>1.14868566764928</v>
      </c>
      <c r="AO13" s="11">
        <f t="shared" si="5"/>
        <v>2.0000000000000018E-2</v>
      </c>
      <c r="AP13" s="11">
        <f t="shared" si="3"/>
        <v>2.0000000000000018E-2</v>
      </c>
      <c r="AQ13" s="11">
        <f t="shared" si="4"/>
        <v>2.0000000000000018E-2</v>
      </c>
      <c r="AR13" s="1"/>
      <c r="AS13" s="1"/>
      <c r="AT13" s="1"/>
      <c r="AU13" s="1"/>
      <c r="AV13" s="1"/>
      <c r="AW13" s="1"/>
    </row>
    <row r="14" spans="1:49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/>
      <c r="F14" s="11"/>
      <c r="G14" s="11"/>
      <c r="H14" s="1">
        <v>11637.813654287484</v>
      </c>
      <c r="I14" s="1">
        <v>1301.3743909010927</v>
      </c>
      <c r="J14" s="1">
        <v>397.23862348282364</v>
      </c>
      <c r="K14" s="1"/>
      <c r="L14" s="1"/>
      <c r="M14" s="1"/>
      <c r="N14" s="11"/>
      <c r="O14" s="11"/>
      <c r="P14" s="11"/>
      <c r="Q14" s="1">
        <v>2771.6413588603582</v>
      </c>
      <c r="R14" s="1"/>
      <c r="S14" s="1"/>
      <c r="T14" s="1"/>
      <c r="U14" s="1"/>
      <c r="V14" s="1"/>
      <c r="W14" s="11"/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/>
      <c r="AD14" s="12"/>
      <c r="AE14" s="12"/>
      <c r="AF14" s="11"/>
      <c r="AG14" s="11"/>
      <c r="AH14" s="11"/>
      <c r="AI14" s="1"/>
      <c r="AJ14" s="1"/>
      <c r="AK14" s="1"/>
      <c r="AL14" s="14">
        <f t="shared" si="0"/>
        <v>1.1716593810022657</v>
      </c>
      <c r="AM14" s="14">
        <f t="shared" si="1"/>
        <v>1.1716593810022657</v>
      </c>
      <c r="AN14" s="14">
        <f t="shared" si="2"/>
        <v>1.1716593810022657</v>
      </c>
      <c r="AO14" s="11">
        <f t="shared" si="5"/>
        <v>2.0000000000000018E-2</v>
      </c>
      <c r="AP14" s="11">
        <f t="shared" si="3"/>
        <v>2.0000000000000018E-2</v>
      </c>
      <c r="AQ14" s="11">
        <f t="shared" si="4"/>
        <v>2.0000000000000018E-2</v>
      </c>
      <c r="AR14" s="1"/>
      <c r="AS14" s="1"/>
      <c r="AT14" s="1"/>
      <c r="AU14" s="1"/>
      <c r="AV14" s="1"/>
      <c r="AW14" s="1"/>
    </row>
    <row r="15" spans="1:49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/>
      <c r="F15" s="11"/>
      <c r="G15" s="11"/>
      <c r="H15" s="1">
        <v>12351.153001493121</v>
      </c>
      <c r="I15" s="1">
        <v>1378.7974025472629</v>
      </c>
      <c r="J15" s="1">
        <v>423.26113603013277</v>
      </c>
      <c r="K15" s="1"/>
      <c r="L15" s="1"/>
      <c r="M15" s="1"/>
      <c r="N15" s="11"/>
      <c r="O15" s="11"/>
      <c r="P15" s="11"/>
      <c r="Q15" s="1">
        <v>2952.370692419564</v>
      </c>
      <c r="R15" s="1"/>
      <c r="S15" s="1"/>
      <c r="T15" s="1"/>
      <c r="U15" s="1"/>
      <c r="V15" s="1"/>
      <c r="W15" s="11"/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/>
      <c r="AD15" s="12"/>
      <c r="AE15" s="12"/>
      <c r="AF15" s="11"/>
      <c r="AG15" s="11"/>
      <c r="AH15" s="11"/>
      <c r="AI15" s="1"/>
      <c r="AJ15" s="1"/>
      <c r="AK15" s="1"/>
      <c r="AL15" s="14">
        <f t="shared" si="0"/>
        <v>1.1950925686223111</v>
      </c>
      <c r="AM15" s="14">
        <f t="shared" si="1"/>
        <v>1.1950925686223111</v>
      </c>
      <c r="AN15" s="14">
        <f t="shared" si="2"/>
        <v>1.1950925686223111</v>
      </c>
      <c r="AO15" s="11">
        <f t="shared" si="5"/>
        <v>2.0000000000000018E-2</v>
      </c>
      <c r="AP15" s="11">
        <f t="shared" si="3"/>
        <v>2.0000000000000018E-2</v>
      </c>
      <c r="AQ15" s="11">
        <f t="shared" si="4"/>
        <v>2.0000000000000018E-2</v>
      </c>
      <c r="AR15" s="1"/>
      <c r="AS15" s="1"/>
      <c r="AT15" s="1"/>
      <c r="AU15" s="1"/>
      <c r="AV15" s="1"/>
      <c r="AW15" s="1"/>
    </row>
    <row r="16" spans="1:49">
      <c r="A16">
        <v>1970</v>
      </c>
      <c r="B16" s="1">
        <v>838.68260221630339</v>
      </c>
      <c r="C16" s="1">
        <v>1469.36546</v>
      </c>
      <c r="D16" s="1">
        <v>1361.9334650000001</v>
      </c>
      <c r="E16" s="11"/>
      <c r="F16" s="11"/>
      <c r="G16" s="11"/>
      <c r="H16" s="1">
        <v>12805.771962887051</v>
      </c>
      <c r="I16" s="1">
        <v>1499.1850790730621</v>
      </c>
      <c r="J16" s="1">
        <v>452.74355760717867</v>
      </c>
      <c r="K16" s="1"/>
      <c r="L16" s="1"/>
      <c r="M16" s="1"/>
      <c r="N16" s="11"/>
      <c r="O16" s="11"/>
      <c r="P16" s="11"/>
      <c r="Q16" s="1">
        <v>3224.0732506673107</v>
      </c>
      <c r="R16" s="1"/>
      <c r="S16" s="1"/>
      <c r="T16" s="1"/>
      <c r="U16" s="1"/>
      <c r="V16" s="1"/>
      <c r="W16" s="11"/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/>
      <c r="AD16" s="12"/>
      <c r="AE16" s="12"/>
      <c r="AF16" s="11"/>
      <c r="AG16" s="11"/>
      <c r="AH16" s="11"/>
      <c r="AI16" s="1"/>
      <c r="AJ16" s="1"/>
      <c r="AK16" s="1"/>
      <c r="AL16" s="14">
        <f t="shared" si="0"/>
        <v>1.2189944199947573</v>
      </c>
      <c r="AM16" s="14">
        <f t="shared" si="1"/>
        <v>1.2189944199947573</v>
      </c>
      <c r="AN16" s="14">
        <f t="shared" si="2"/>
        <v>1.2189944199947573</v>
      </c>
      <c r="AO16" s="11">
        <f t="shared" si="5"/>
        <v>2.0000000000000018E-2</v>
      </c>
      <c r="AP16" s="11">
        <f t="shared" si="3"/>
        <v>2.0000000000000018E-2</v>
      </c>
      <c r="AQ16" s="11">
        <f t="shared" si="4"/>
        <v>2.0000000000000018E-2</v>
      </c>
      <c r="AR16" s="1"/>
      <c r="AS16" s="1"/>
      <c r="AT16" s="1"/>
      <c r="AU16" s="1"/>
      <c r="AV16" s="1"/>
      <c r="AW16" s="1"/>
    </row>
    <row r="17" spans="1:49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/>
      <c r="F17" s="11"/>
      <c r="G17" s="11"/>
      <c r="H17" s="1">
        <v>13285.70120064175</v>
      </c>
      <c r="I17" s="1">
        <v>1589.7596273430233</v>
      </c>
      <c r="J17" s="1">
        <v>468.45795490662499</v>
      </c>
      <c r="K17" s="1"/>
      <c r="L17" s="1"/>
      <c r="M17" s="1"/>
      <c r="N17" s="11"/>
      <c r="O17" s="11"/>
      <c r="P17" s="11"/>
      <c r="Q17" s="1">
        <v>3380.1717508506599</v>
      </c>
      <c r="R17" s="1">
        <v>1536.6104996106806</v>
      </c>
      <c r="S17" s="1">
        <v>451.00087500000063</v>
      </c>
      <c r="T17" s="1"/>
      <c r="U17" s="1"/>
      <c r="V17" s="1"/>
      <c r="W17" s="11"/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/>
      <c r="AD17" s="12"/>
      <c r="AE17" s="12"/>
      <c r="AF17" s="11"/>
      <c r="AG17" s="11"/>
      <c r="AH17" s="11"/>
      <c r="AI17" s="1"/>
      <c r="AJ17" s="1"/>
      <c r="AK17" s="1"/>
      <c r="AL17" s="14">
        <f t="shared" si="0"/>
        <v>1.2433743083946525</v>
      </c>
      <c r="AM17" s="14">
        <f t="shared" si="1"/>
        <v>1.2433743083946525</v>
      </c>
      <c r="AN17" s="14">
        <f t="shared" si="2"/>
        <v>1.2433743083946525</v>
      </c>
      <c r="AO17" s="11">
        <f t="shared" si="5"/>
        <v>2.0000000000000018E-2</v>
      </c>
      <c r="AP17" s="11">
        <f t="shared" si="3"/>
        <v>2.0000000000000018E-2</v>
      </c>
      <c r="AQ17" s="11">
        <f t="shared" si="4"/>
        <v>2.0000000000000018E-2</v>
      </c>
      <c r="AR17" s="1"/>
      <c r="AS17" s="1"/>
      <c r="AT17" s="1"/>
      <c r="AU17" s="1"/>
      <c r="AV17" s="1"/>
      <c r="AW17" s="1"/>
    </row>
    <row r="18" spans="1:49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/>
      <c r="F18" s="11"/>
      <c r="G18" s="11"/>
      <c r="H18" s="1">
        <v>14008.102924065448</v>
      </c>
      <c r="I18" s="1">
        <v>1685.5209709800661</v>
      </c>
      <c r="J18" s="1">
        <v>483.44072354310583</v>
      </c>
      <c r="K18" s="1"/>
      <c r="L18" s="1"/>
      <c r="M18" s="1"/>
      <c r="N18" s="11"/>
      <c r="O18" s="11"/>
      <c r="P18" s="11"/>
      <c r="Q18" s="1">
        <v>3548.3558494229128</v>
      </c>
      <c r="R18" s="1">
        <v>1618.8778226047439</v>
      </c>
      <c r="S18" s="1">
        <v>465.1365839999994</v>
      </c>
      <c r="T18" s="1"/>
      <c r="U18" s="1"/>
      <c r="V18" s="1"/>
      <c r="W18" s="11"/>
      <c r="X18" s="11"/>
      <c r="Y18" s="11"/>
      <c r="Z18" s="1">
        <v>9018.6751882392582</v>
      </c>
      <c r="AA18" s="1">
        <v>4588.8911339999995</v>
      </c>
      <c r="AB18" s="1">
        <v>768.42718400000194</v>
      </c>
      <c r="AC18" s="12"/>
      <c r="AD18" s="12"/>
      <c r="AE18" s="12"/>
      <c r="AF18" s="11"/>
      <c r="AG18" s="11"/>
      <c r="AH18" s="11"/>
      <c r="AI18" s="1"/>
      <c r="AJ18" s="1"/>
      <c r="AK18" s="1"/>
      <c r="AL18" s="14">
        <f t="shared" si="0"/>
        <v>1.2682417945625455</v>
      </c>
      <c r="AM18" s="14">
        <f t="shared" si="1"/>
        <v>1.2682417945625455</v>
      </c>
      <c r="AN18" s="14">
        <f t="shared" si="2"/>
        <v>1.2682417945625455</v>
      </c>
      <c r="AO18" s="11">
        <f t="shared" si="5"/>
        <v>2.0000000000000018E-2</v>
      </c>
      <c r="AP18" s="11">
        <f t="shared" si="3"/>
        <v>2.0000000000000018E-2</v>
      </c>
      <c r="AQ18" s="11">
        <f t="shared" si="4"/>
        <v>2.0000000000000018E-2</v>
      </c>
      <c r="AR18" s="1"/>
      <c r="AS18" s="1"/>
      <c r="AT18" s="1"/>
      <c r="AU18" s="1"/>
      <c r="AV18" s="1"/>
      <c r="AW18" s="1"/>
    </row>
    <row r="19" spans="1:49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/>
      <c r="F19" s="11"/>
      <c r="G19" s="11"/>
      <c r="H19" s="1">
        <v>14900.444309713625</v>
      </c>
      <c r="I19" s="1">
        <v>1823.6601117587654</v>
      </c>
      <c r="J19" s="1">
        <v>508.33013935213035</v>
      </c>
      <c r="K19" s="1"/>
      <c r="L19" s="1"/>
      <c r="M19" s="1"/>
      <c r="N19" s="11"/>
      <c r="O19" s="11"/>
      <c r="P19" s="11"/>
      <c r="Q19" s="1">
        <v>3741.9706541378255</v>
      </c>
      <c r="R19" s="1">
        <v>1704.6565220827915</v>
      </c>
      <c r="S19" s="1">
        <v>484.62086999999974</v>
      </c>
      <c r="T19" s="1"/>
      <c r="U19" s="1"/>
      <c r="V19" s="1"/>
      <c r="W19" s="11"/>
      <c r="X19" s="11"/>
      <c r="Y19" s="11"/>
      <c r="Z19" s="1">
        <v>9555.4431678121327</v>
      </c>
      <c r="AA19" s="1">
        <v>4864.2901679999995</v>
      </c>
      <c r="AB19" s="1">
        <v>817.67499400000088</v>
      </c>
      <c r="AC19" s="12"/>
      <c r="AD19" s="12"/>
      <c r="AE19" s="12"/>
      <c r="AF19" s="11"/>
      <c r="AG19" s="11"/>
      <c r="AH19" s="11"/>
      <c r="AI19" s="1"/>
      <c r="AJ19" s="1"/>
      <c r="AK19" s="1"/>
      <c r="AL19" s="14">
        <f t="shared" si="0"/>
        <v>1.2936066304537963</v>
      </c>
      <c r="AM19" s="14">
        <f t="shared" si="1"/>
        <v>1.2936066304537963</v>
      </c>
      <c r="AN19" s="14">
        <f t="shared" si="2"/>
        <v>1.2936066304537963</v>
      </c>
      <c r="AO19" s="11">
        <f t="shared" si="5"/>
        <v>2.0000000000000018E-2</v>
      </c>
      <c r="AP19" s="11">
        <f t="shared" si="3"/>
        <v>2.0000000000000018E-2</v>
      </c>
      <c r="AQ19" s="11">
        <f t="shared" si="4"/>
        <v>2.0000000000000018E-2</v>
      </c>
      <c r="AR19" s="1"/>
      <c r="AS19" s="1"/>
      <c r="AT19" s="1"/>
      <c r="AU19" s="1"/>
      <c r="AV19" s="1"/>
      <c r="AW19" s="1"/>
    </row>
    <row r="20" spans="1:49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/>
      <c r="F20" s="11"/>
      <c r="G20" s="11"/>
      <c r="H20" s="1">
        <v>15096.31488537199</v>
      </c>
      <c r="I20" s="1">
        <v>1934.7650625583994</v>
      </c>
      <c r="J20" s="1">
        <v>538.00451469367886</v>
      </c>
      <c r="K20" s="1"/>
      <c r="L20" s="1"/>
      <c r="M20" s="1"/>
      <c r="N20" s="11"/>
      <c r="O20" s="11"/>
      <c r="P20" s="11"/>
      <c r="Q20" s="1">
        <v>3697.144414367448</v>
      </c>
      <c r="R20" s="1">
        <v>1784.2556804128346</v>
      </c>
      <c r="S20" s="1">
        <v>502.25251600000024</v>
      </c>
      <c r="T20" s="1"/>
      <c r="U20" s="1"/>
      <c r="V20" s="1"/>
      <c r="W20" s="11"/>
      <c r="X20" s="11"/>
      <c r="Y20" s="11"/>
      <c r="Z20" s="1">
        <v>9320.3956839186467</v>
      </c>
      <c r="AA20" s="1">
        <v>5046.2063709999984</v>
      </c>
      <c r="AB20" s="1">
        <v>832.66935700000249</v>
      </c>
      <c r="AC20" s="12"/>
      <c r="AD20" s="12"/>
      <c r="AE20" s="12"/>
      <c r="AF20" s="11"/>
      <c r="AG20" s="11"/>
      <c r="AH20" s="11"/>
      <c r="AI20" s="1"/>
      <c r="AJ20" s="1"/>
      <c r="AK20" s="1"/>
      <c r="AL20" s="14">
        <f t="shared" si="0"/>
        <v>1.3194787630628724</v>
      </c>
      <c r="AM20" s="14">
        <f t="shared" si="1"/>
        <v>1.3194787630628724</v>
      </c>
      <c r="AN20" s="14">
        <f t="shared" si="2"/>
        <v>1.3194787630628724</v>
      </c>
      <c r="AO20" s="11">
        <f t="shared" si="5"/>
        <v>2.0000000000000018E-2</v>
      </c>
      <c r="AP20" s="11">
        <f t="shared" si="3"/>
        <v>2.0000000000000018E-2</v>
      </c>
      <c r="AQ20" s="11">
        <f t="shared" si="4"/>
        <v>2.0000000000000018E-2</v>
      </c>
      <c r="AR20" s="1"/>
      <c r="AS20" s="1"/>
      <c r="AT20" s="1"/>
      <c r="AU20" s="1"/>
      <c r="AV20" s="1"/>
      <c r="AW20" s="1"/>
    </row>
    <row r="21" spans="1:49">
      <c r="A21">
        <v>1975</v>
      </c>
      <c r="B21" s="1">
        <v>877.79244192356566</v>
      </c>
      <c r="C21" s="1">
        <v>1634.0269719999999</v>
      </c>
      <c r="D21" s="1">
        <v>1534.260575</v>
      </c>
      <c r="E21" s="11"/>
      <c r="F21" s="11"/>
      <c r="G21" s="11"/>
      <c r="H21" s="1">
        <v>15122.816533616895</v>
      </c>
      <c r="I21" s="1">
        <v>2034.0754966409875</v>
      </c>
      <c r="J21" s="1">
        <v>562.76663725624007</v>
      </c>
      <c r="K21" s="1"/>
      <c r="L21" s="1"/>
      <c r="M21" s="1"/>
      <c r="N21" s="11"/>
      <c r="O21" s="11"/>
      <c r="P21" s="11"/>
      <c r="Q21" s="1">
        <v>3620.6317502616739</v>
      </c>
      <c r="R21" s="1">
        <v>1894.4515869412896</v>
      </c>
      <c r="S21" s="1">
        <v>522.25850199999991</v>
      </c>
      <c r="T21" s="1"/>
      <c r="U21" s="1"/>
      <c r="V21" s="1"/>
      <c r="W21" s="11"/>
      <c r="X21" s="11"/>
      <c r="Y21" s="11"/>
      <c r="Z21" s="1">
        <v>9047.5681985100637</v>
      </c>
      <c r="AA21" s="1">
        <v>5359.3938399999988</v>
      </c>
      <c r="AB21" s="1">
        <v>862.99544700000115</v>
      </c>
      <c r="AC21" s="12"/>
      <c r="AD21" s="12"/>
      <c r="AE21" s="12"/>
      <c r="AF21" s="11"/>
      <c r="AG21" s="11"/>
      <c r="AH21" s="11"/>
      <c r="AI21" s="1"/>
      <c r="AJ21" s="1"/>
      <c r="AK21" s="1"/>
      <c r="AL21" s="14">
        <f t="shared" si="0"/>
        <v>1.3458683383241299</v>
      </c>
      <c r="AM21" s="14">
        <f t="shared" si="1"/>
        <v>1.3458683383241299</v>
      </c>
      <c r="AN21" s="14">
        <f t="shared" si="2"/>
        <v>1.3458683383241299</v>
      </c>
      <c r="AO21" s="11">
        <f t="shared" si="5"/>
        <v>2.0000000000000018E-2</v>
      </c>
      <c r="AP21" s="11">
        <f t="shared" si="3"/>
        <v>2.0000000000000018E-2</v>
      </c>
      <c r="AQ21" s="11">
        <f t="shared" si="4"/>
        <v>2.0000000000000018E-2</v>
      </c>
      <c r="AR21" s="1"/>
      <c r="AS21" s="1"/>
      <c r="AT21" s="1"/>
      <c r="AU21" s="1"/>
      <c r="AV21" s="1"/>
      <c r="AW21" s="1"/>
    </row>
    <row r="22" spans="1:49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/>
      <c r="F22" s="11"/>
      <c r="G22" s="11"/>
      <c r="H22" s="1">
        <v>15851.186165263352</v>
      </c>
      <c r="I22" s="1">
        <v>2157.8683090753957</v>
      </c>
      <c r="J22" s="1">
        <v>594.8160114712764</v>
      </c>
      <c r="K22" s="1"/>
      <c r="L22" s="1"/>
      <c r="M22" s="1"/>
      <c r="N22" s="11"/>
      <c r="O22" s="11"/>
      <c r="P22" s="11"/>
      <c r="Q22" s="1">
        <v>3852.6922939339001</v>
      </c>
      <c r="R22" s="1">
        <v>1982.9241251712331</v>
      </c>
      <c r="S22" s="1">
        <v>542.76049299999954</v>
      </c>
      <c r="T22" s="1"/>
      <c r="U22" s="1"/>
      <c r="V22" s="1"/>
      <c r="W22" s="11"/>
      <c r="X22" s="11"/>
      <c r="Y22" s="11"/>
      <c r="Z22" s="1">
        <v>9491.5447144670579</v>
      </c>
      <c r="AA22" s="1">
        <v>5634.0484729999989</v>
      </c>
      <c r="AB22" s="1">
        <v>923.65862800000104</v>
      </c>
      <c r="AC22" s="12"/>
      <c r="AD22" s="12"/>
      <c r="AE22" s="12"/>
      <c r="AF22" s="11"/>
      <c r="AG22" s="11"/>
      <c r="AH22" s="11"/>
      <c r="AI22" s="1"/>
      <c r="AJ22" s="1"/>
      <c r="AK22" s="1"/>
      <c r="AL22" s="14">
        <f t="shared" si="0"/>
        <v>1.3727857050906125</v>
      </c>
      <c r="AM22" s="14">
        <f t="shared" si="1"/>
        <v>1.3727857050906125</v>
      </c>
      <c r="AN22" s="14">
        <f t="shared" si="2"/>
        <v>1.3727857050906125</v>
      </c>
      <c r="AO22" s="11">
        <f t="shared" si="5"/>
        <v>2.0000000000000018E-2</v>
      </c>
      <c r="AP22" s="11">
        <f t="shared" si="3"/>
        <v>2.0000000000000018E-2</v>
      </c>
      <c r="AQ22" s="11">
        <f t="shared" si="4"/>
        <v>2.0000000000000018E-2</v>
      </c>
      <c r="AR22" s="1"/>
      <c r="AS22" s="1"/>
      <c r="AT22" s="1"/>
      <c r="AU22" s="1"/>
      <c r="AV22" s="1"/>
      <c r="AW22" s="1"/>
    </row>
    <row r="23" spans="1:49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/>
      <c r="F23" s="11"/>
      <c r="G23" s="11"/>
      <c r="H23" s="1">
        <v>16473.803658719989</v>
      </c>
      <c r="I23" s="1">
        <v>2258.2228872336773</v>
      </c>
      <c r="J23" s="1">
        <v>627.8830385820047</v>
      </c>
      <c r="K23" s="1"/>
      <c r="L23" s="1"/>
      <c r="M23" s="1"/>
      <c r="N23" s="11"/>
      <c r="O23" s="11"/>
      <c r="P23" s="11"/>
      <c r="Q23" s="1">
        <v>3945.5544001953444</v>
      </c>
      <c r="R23" s="1">
        <v>2100.5983651915672</v>
      </c>
      <c r="S23" s="1">
        <v>565.41801399999986</v>
      </c>
      <c r="T23" s="1"/>
      <c r="U23" s="1"/>
      <c r="V23" s="1"/>
      <c r="W23" s="11"/>
      <c r="X23" s="11"/>
      <c r="Y23" s="11"/>
      <c r="Z23" s="1">
        <v>9684.3957788795997</v>
      </c>
      <c r="AA23" s="1">
        <v>5917.9549470000002</v>
      </c>
      <c r="AB23" s="1">
        <v>1015.6123199999984</v>
      </c>
      <c r="AC23" s="12"/>
      <c r="AD23" s="12"/>
      <c r="AE23" s="12"/>
      <c r="AF23" s="11"/>
      <c r="AG23" s="11"/>
      <c r="AH23" s="11"/>
      <c r="AI23" s="1"/>
      <c r="AJ23" s="1"/>
      <c r="AK23" s="1"/>
      <c r="AL23" s="14">
        <f t="shared" si="0"/>
        <v>1.4002414191924248</v>
      </c>
      <c r="AM23" s="14">
        <f t="shared" si="1"/>
        <v>1.4002414191924248</v>
      </c>
      <c r="AN23" s="14">
        <f t="shared" si="2"/>
        <v>1.4002414191924248</v>
      </c>
      <c r="AO23" s="11">
        <f t="shared" si="5"/>
        <v>2.0000000000000018E-2</v>
      </c>
      <c r="AP23" s="11">
        <f t="shared" si="3"/>
        <v>2.0000000000000018E-2</v>
      </c>
      <c r="AQ23" s="11">
        <f t="shared" si="4"/>
        <v>2.0000000000000018E-2</v>
      </c>
      <c r="AR23" s="1"/>
      <c r="AS23" s="1"/>
      <c r="AT23" s="1"/>
      <c r="AU23" s="1"/>
      <c r="AV23" s="1"/>
      <c r="AW23" s="1"/>
    </row>
    <row r="24" spans="1:49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/>
      <c r="F24" s="11"/>
      <c r="G24" s="11"/>
      <c r="H24" s="1">
        <v>17162.141937520821</v>
      </c>
      <c r="I24" s="1">
        <v>2331.2152526726527</v>
      </c>
      <c r="J24" s="1">
        <v>660.38016692725114</v>
      </c>
      <c r="K24" s="1"/>
      <c r="L24" s="1"/>
      <c r="M24" s="1"/>
      <c r="N24" s="11"/>
      <c r="O24" s="11"/>
      <c r="P24" s="11"/>
      <c r="Q24" s="1">
        <v>4066.8441085143877</v>
      </c>
      <c r="R24" s="1">
        <v>2221.7615886869644</v>
      </c>
      <c r="S24" s="1">
        <v>586.23505200000182</v>
      </c>
      <c r="T24" s="1"/>
      <c r="U24" s="1"/>
      <c r="V24" s="1"/>
      <c r="W24" s="11"/>
      <c r="X24" s="11"/>
      <c r="Y24" s="11"/>
      <c r="Z24" s="1">
        <v>9963.0713628096637</v>
      </c>
      <c r="AA24" s="1">
        <v>6244.5929719999986</v>
      </c>
      <c r="AB24" s="1">
        <v>1073.8149440000016</v>
      </c>
      <c r="AC24" s="12"/>
      <c r="AD24" s="12"/>
      <c r="AE24" s="12"/>
      <c r="AF24" s="11"/>
      <c r="AG24" s="11"/>
      <c r="AH24" s="11"/>
      <c r="AI24" s="1"/>
      <c r="AJ24" s="1"/>
      <c r="AK24" s="1"/>
      <c r="AL24" s="14">
        <f t="shared" si="0"/>
        <v>1.4282462475762734</v>
      </c>
      <c r="AM24" s="14">
        <f t="shared" si="1"/>
        <v>1.4282462475762734</v>
      </c>
      <c r="AN24" s="14">
        <f t="shared" si="2"/>
        <v>1.4282462475762734</v>
      </c>
      <c r="AO24" s="11">
        <f t="shared" si="5"/>
        <v>2.0000000000000018E-2</v>
      </c>
      <c r="AP24" s="11">
        <f t="shared" si="3"/>
        <v>2.0000000000000018E-2</v>
      </c>
      <c r="AQ24" s="11">
        <f t="shared" si="4"/>
        <v>2.0000000000000018E-2</v>
      </c>
      <c r="AR24" s="1"/>
      <c r="AS24" s="1"/>
      <c r="AT24" s="1"/>
      <c r="AU24" s="1"/>
      <c r="AV24" s="1"/>
      <c r="AW24" s="1"/>
    </row>
    <row r="25" spans="1:49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/>
      <c r="F25" s="11"/>
      <c r="G25" s="11"/>
      <c r="H25" s="1">
        <v>17824.495256144404</v>
      </c>
      <c r="I25" s="1">
        <v>2451.1983105057357</v>
      </c>
      <c r="J25" s="1">
        <v>680.46841539270599</v>
      </c>
      <c r="K25" s="1"/>
      <c r="L25" s="1"/>
      <c r="M25" s="1"/>
      <c r="N25" s="11"/>
      <c r="O25" s="11"/>
      <c r="P25" s="11"/>
      <c r="Q25" s="1">
        <v>4162.5937119474347</v>
      </c>
      <c r="R25" s="1">
        <v>2298.1921282603412</v>
      </c>
      <c r="S25" s="1">
        <v>614.24516500000072</v>
      </c>
      <c r="T25" s="1"/>
      <c r="U25" s="1"/>
      <c r="V25" s="1"/>
      <c r="W25" s="11"/>
      <c r="X25" s="11"/>
      <c r="Y25" s="11"/>
      <c r="Z25" s="1">
        <v>10196.85018926018</v>
      </c>
      <c r="AA25" s="1">
        <v>6396.5277829999986</v>
      </c>
      <c r="AB25" s="1">
        <v>1136.6636570000019</v>
      </c>
      <c r="AC25" s="12"/>
      <c r="AD25" s="12"/>
      <c r="AE25" s="12"/>
      <c r="AF25" s="11"/>
      <c r="AG25" s="11"/>
      <c r="AH25" s="11"/>
      <c r="AI25" s="1"/>
      <c r="AJ25" s="1"/>
      <c r="AK25" s="1"/>
      <c r="AL25" s="14">
        <f t="shared" si="0"/>
        <v>1.4568111725277988</v>
      </c>
      <c r="AM25" s="14">
        <f t="shared" si="1"/>
        <v>1.4568111725277988</v>
      </c>
      <c r="AN25" s="14">
        <f t="shared" si="2"/>
        <v>1.4568111725277988</v>
      </c>
      <c r="AO25" s="11">
        <f t="shared" si="5"/>
        <v>2.0000000000000018E-2</v>
      </c>
      <c r="AP25" s="11">
        <f t="shared" si="3"/>
        <v>2.0000000000000018E-2</v>
      </c>
      <c r="AQ25" s="11">
        <f t="shared" si="4"/>
        <v>2.0000000000000018E-2</v>
      </c>
      <c r="AR25" s="1"/>
      <c r="AS25" s="1"/>
      <c r="AT25" s="1"/>
      <c r="AU25" s="1"/>
      <c r="AV25" s="1"/>
      <c r="AW25" s="1"/>
    </row>
    <row r="26" spans="1:49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/>
      <c r="F26" s="11"/>
      <c r="G26" s="11"/>
      <c r="H26" s="1">
        <v>18304.771367773254</v>
      </c>
      <c r="I26" s="1">
        <v>2567.816844563456</v>
      </c>
      <c r="J26" s="1">
        <v>723.71836737436615</v>
      </c>
      <c r="K26" s="1"/>
      <c r="L26" s="1"/>
      <c r="M26" s="1"/>
      <c r="N26" s="11"/>
      <c r="O26" s="11"/>
      <c r="P26" s="11"/>
      <c r="Q26" s="1">
        <v>4055.536150077508</v>
      </c>
      <c r="R26" s="1">
        <v>2318.4122303689601</v>
      </c>
      <c r="S26" s="1">
        <v>637.55582599999889</v>
      </c>
      <c r="T26" s="1"/>
      <c r="U26" s="1"/>
      <c r="V26" s="1"/>
      <c r="W26" s="11"/>
      <c r="X26" s="11"/>
      <c r="Y26" s="11"/>
      <c r="Z26" s="1">
        <v>9918.9793807804017</v>
      </c>
      <c r="AA26" s="1">
        <v>6533.856933</v>
      </c>
      <c r="AB26" s="1">
        <v>1193.3664780000026</v>
      </c>
      <c r="AC26" s="12"/>
      <c r="AD26" s="12"/>
      <c r="AE26" s="12"/>
      <c r="AF26" s="11"/>
      <c r="AG26" s="11"/>
      <c r="AH26" s="11"/>
      <c r="AI26" s="1"/>
      <c r="AJ26" s="1"/>
      <c r="AK26" s="1"/>
      <c r="AL26" s="14">
        <f t="shared" si="0"/>
        <v>1.4859473959783549</v>
      </c>
      <c r="AM26" s="14">
        <f t="shared" si="1"/>
        <v>1.4859473959783549</v>
      </c>
      <c r="AN26" s="14">
        <f t="shared" si="2"/>
        <v>1.4859473959783549</v>
      </c>
      <c r="AO26" s="11">
        <f t="shared" si="5"/>
        <v>2.0000000000000018E-2</v>
      </c>
      <c r="AP26" s="11">
        <f t="shared" si="3"/>
        <v>2.0000000000000018E-2</v>
      </c>
      <c r="AQ26" s="11">
        <f t="shared" si="4"/>
        <v>2.0000000000000018E-2</v>
      </c>
      <c r="AR26" s="1"/>
      <c r="AS26" s="1"/>
      <c r="AT26" s="1"/>
      <c r="AU26" s="1"/>
      <c r="AV26" s="1"/>
      <c r="AW26" s="1"/>
    </row>
    <row r="27" spans="1:49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/>
      <c r="F27" s="11"/>
      <c r="G27" s="11"/>
      <c r="H27" s="1">
        <v>18585.782838008105</v>
      </c>
      <c r="I27" s="1">
        <v>2617.053973761886</v>
      </c>
      <c r="J27" s="1">
        <v>761.04401569973516</v>
      </c>
      <c r="K27" s="1"/>
      <c r="L27" s="1"/>
      <c r="M27" s="1"/>
      <c r="N27" s="11"/>
      <c r="O27" s="11"/>
      <c r="P27" s="11"/>
      <c r="Q27" s="1">
        <v>3946.9596667375117</v>
      </c>
      <c r="R27" s="1">
        <v>2355.1102514803902</v>
      </c>
      <c r="S27" s="1">
        <v>671.01365500000111</v>
      </c>
      <c r="T27" s="1"/>
      <c r="U27" s="1"/>
      <c r="V27" s="1"/>
      <c r="W27" s="11"/>
      <c r="X27" s="11"/>
      <c r="Y27" s="11"/>
      <c r="Z27" s="1">
        <v>9531.5916334437134</v>
      </c>
      <c r="AA27" s="1">
        <v>6441.6575519999997</v>
      </c>
      <c r="AB27" s="1">
        <v>1231.3235949999989</v>
      </c>
      <c r="AC27" s="12"/>
      <c r="AD27" s="12"/>
      <c r="AE27" s="12"/>
      <c r="AF27" s="11"/>
      <c r="AG27" s="11"/>
      <c r="AH27" s="11"/>
      <c r="AI27" s="1"/>
      <c r="AJ27" s="1"/>
      <c r="AK27" s="1"/>
      <c r="AL27" s="14">
        <f t="shared" si="0"/>
        <v>1.5156663438979221</v>
      </c>
      <c r="AM27" s="14">
        <f t="shared" si="1"/>
        <v>1.5156663438979221</v>
      </c>
      <c r="AN27" s="14">
        <f t="shared" si="2"/>
        <v>1.5156663438979221</v>
      </c>
      <c r="AO27" s="11">
        <f t="shared" si="5"/>
        <v>2.0000000000000018E-2</v>
      </c>
      <c r="AP27" s="11">
        <f t="shared" si="3"/>
        <v>2.0000000000000018E-2</v>
      </c>
      <c r="AQ27" s="11">
        <f t="shared" si="4"/>
        <v>2.0000000000000018E-2</v>
      </c>
      <c r="AR27" s="1"/>
      <c r="AS27" s="1"/>
      <c r="AT27" s="1"/>
      <c r="AU27" s="1"/>
      <c r="AV27" s="1"/>
      <c r="AW27" s="1"/>
    </row>
    <row r="28" spans="1:49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/>
      <c r="F28" s="11"/>
      <c r="G28" s="11"/>
      <c r="H28" s="1">
        <v>18649.5693477856</v>
      </c>
      <c r="I28" s="1">
        <v>2627.655881045735</v>
      </c>
      <c r="J28" s="1">
        <v>789.89522956821065</v>
      </c>
      <c r="K28" s="1"/>
      <c r="L28" s="1"/>
      <c r="M28" s="1"/>
      <c r="N28" s="11"/>
      <c r="O28" s="11"/>
      <c r="P28" s="11"/>
      <c r="Q28" s="1">
        <v>3848.8696831483066</v>
      </c>
      <c r="R28" s="1">
        <v>2436.0311347254014</v>
      </c>
      <c r="S28" s="1">
        <v>702.69958900000029</v>
      </c>
      <c r="T28" s="1"/>
      <c r="U28" s="1"/>
      <c r="V28" s="1"/>
      <c r="W28" s="11"/>
      <c r="X28" s="11"/>
      <c r="Y28" s="11"/>
      <c r="Z28" s="1">
        <v>9181.9648749908665</v>
      </c>
      <c r="AA28" s="1">
        <v>6672.025826000001</v>
      </c>
      <c r="AB28" s="1">
        <v>1291.7080840000017</v>
      </c>
      <c r="AC28" s="12"/>
      <c r="AD28" s="12"/>
      <c r="AE28" s="12"/>
      <c r="AF28" s="11"/>
      <c r="AG28" s="11"/>
      <c r="AH28" s="11"/>
      <c r="AI28" s="1"/>
      <c r="AJ28" s="1"/>
      <c r="AK28" s="1"/>
      <c r="AL28" s="14">
        <f t="shared" si="0"/>
        <v>1.5459796707758806</v>
      </c>
      <c r="AM28" s="14">
        <f t="shared" si="1"/>
        <v>1.5459796707758806</v>
      </c>
      <c r="AN28" s="14">
        <f t="shared" si="2"/>
        <v>1.5459796707758806</v>
      </c>
      <c r="AO28" s="11">
        <f t="shared" si="5"/>
        <v>2.0000000000000018E-2</v>
      </c>
      <c r="AP28" s="11">
        <f t="shared" si="3"/>
        <v>2.0000000000000018E-2</v>
      </c>
      <c r="AQ28" s="11">
        <f t="shared" si="4"/>
        <v>2.0000000000000018E-2</v>
      </c>
      <c r="AR28" s="1"/>
      <c r="AS28" s="1"/>
      <c r="AT28" s="1"/>
      <c r="AU28" s="1"/>
      <c r="AV28" s="1"/>
      <c r="AW28" s="1"/>
    </row>
    <row r="29" spans="1:49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/>
      <c r="F29" s="11"/>
      <c r="G29" s="11"/>
      <c r="H29" s="1">
        <v>19112.052818472035</v>
      </c>
      <c r="I29" s="1">
        <v>2643.163992556083</v>
      </c>
      <c r="J29" s="1">
        <v>822.39045007983623</v>
      </c>
      <c r="K29" s="1"/>
      <c r="L29" s="1"/>
      <c r="M29" s="1"/>
      <c r="N29" s="11"/>
      <c r="O29" s="11"/>
      <c r="P29" s="11"/>
      <c r="Q29" s="1">
        <v>3862.5636050119006</v>
      </c>
      <c r="R29" s="1">
        <v>2483.9035272710544</v>
      </c>
      <c r="S29" s="1">
        <v>726.66990200000009</v>
      </c>
      <c r="T29" s="1"/>
      <c r="U29" s="1"/>
      <c r="V29" s="1"/>
      <c r="W29" s="11"/>
      <c r="X29" s="11"/>
      <c r="Y29" s="11"/>
      <c r="Z29" s="1">
        <v>9173.9167314395199</v>
      </c>
      <c r="AA29" s="1">
        <v>6816.8026530000006</v>
      </c>
      <c r="AB29" s="1">
        <v>1370.8896149999982</v>
      </c>
      <c r="AC29" s="12"/>
      <c r="AD29" s="12"/>
      <c r="AE29" s="12"/>
      <c r="AF29" s="11"/>
      <c r="AG29" s="11"/>
      <c r="AH29" s="11"/>
      <c r="AI29" s="1"/>
      <c r="AJ29" s="1"/>
      <c r="AK29" s="1"/>
      <c r="AL29" s="14">
        <f t="shared" si="0"/>
        <v>1.5768992641913981</v>
      </c>
      <c r="AM29" s="14">
        <f t="shared" si="1"/>
        <v>1.5768992641913981</v>
      </c>
      <c r="AN29" s="14">
        <f t="shared" si="2"/>
        <v>1.5768992641913981</v>
      </c>
      <c r="AO29" s="11">
        <f t="shared" si="5"/>
        <v>2.0000000000000018E-2</v>
      </c>
      <c r="AP29" s="11">
        <f t="shared" si="3"/>
        <v>2.0000000000000018E-2</v>
      </c>
      <c r="AQ29" s="11">
        <f t="shared" si="4"/>
        <v>2.0000000000000018E-2</v>
      </c>
      <c r="AR29" s="1"/>
      <c r="AS29" s="1"/>
      <c r="AT29" s="1"/>
      <c r="AU29" s="1"/>
      <c r="AV29" s="1"/>
      <c r="AW29" s="1"/>
    </row>
    <row r="30" spans="1:49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/>
      <c r="F30" s="11"/>
      <c r="G30" s="11"/>
      <c r="H30" s="1">
        <v>19892.340495778513</v>
      </c>
      <c r="I30" s="1">
        <v>2753.4540042072113</v>
      </c>
      <c r="J30" s="1">
        <v>865.40473852677314</v>
      </c>
      <c r="K30" s="1"/>
      <c r="L30" s="1"/>
      <c r="M30" s="1"/>
      <c r="N30" s="11"/>
      <c r="O30" s="11"/>
      <c r="P30" s="11"/>
      <c r="Q30" s="1">
        <v>4012.3960597240161</v>
      </c>
      <c r="R30" s="1">
        <v>2592.8270889661512</v>
      </c>
      <c r="S30" s="1">
        <v>755.2512770000003</v>
      </c>
      <c r="T30" s="1"/>
      <c r="U30" s="1"/>
      <c r="V30" s="1"/>
      <c r="W30" s="11"/>
      <c r="X30" s="11"/>
      <c r="Y30" s="11"/>
      <c r="Z30" s="1">
        <v>9392.6562523553712</v>
      </c>
      <c r="AA30" s="1">
        <v>7053.4084939999984</v>
      </c>
      <c r="AB30" s="1">
        <v>1443.6758980000004</v>
      </c>
      <c r="AC30" s="12"/>
      <c r="AD30" s="12"/>
      <c r="AE30" s="12"/>
      <c r="AF30" s="11"/>
      <c r="AG30" s="11"/>
      <c r="AH30" s="11"/>
      <c r="AI30" s="1"/>
      <c r="AJ30" s="1"/>
      <c r="AK30" s="1"/>
      <c r="AL30" s="14">
        <f t="shared" si="0"/>
        <v>1.6084372494752261</v>
      </c>
      <c r="AM30" s="14">
        <f t="shared" si="1"/>
        <v>1.6084372494752261</v>
      </c>
      <c r="AN30" s="14">
        <f t="shared" si="2"/>
        <v>1.6084372494752261</v>
      </c>
      <c r="AO30" s="11">
        <f t="shared" si="5"/>
        <v>2.0000000000000018E-2</v>
      </c>
      <c r="AP30" s="11">
        <f t="shared" si="3"/>
        <v>2.0000000000000018E-2</v>
      </c>
      <c r="AQ30" s="11">
        <f t="shared" si="4"/>
        <v>2.0000000000000018E-2</v>
      </c>
      <c r="AR30" s="1"/>
      <c r="AS30" s="1"/>
      <c r="AT30" s="1"/>
      <c r="AU30" s="1"/>
      <c r="AV30" s="1"/>
      <c r="AW30" s="1"/>
    </row>
    <row r="31" spans="1:49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/>
      <c r="F31" s="11"/>
      <c r="G31" s="11"/>
      <c r="H31" s="1">
        <v>20581.969427712706</v>
      </c>
      <c r="I31" s="1">
        <v>2833.2871687244888</v>
      </c>
      <c r="J31" s="1">
        <v>897.36284211990187</v>
      </c>
      <c r="K31" s="1"/>
      <c r="L31" s="1"/>
      <c r="M31" s="1"/>
      <c r="N31" s="11"/>
      <c r="O31" s="11"/>
      <c r="P31" s="11"/>
      <c r="Q31" s="1">
        <v>4097.4817453164824</v>
      </c>
      <c r="R31" s="1">
        <v>2684.1607024509399</v>
      </c>
      <c r="S31" s="1">
        <v>785.17698400000018</v>
      </c>
      <c r="T31" s="1"/>
      <c r="U31" s="1"/>
      <c r="V31" s="1"/>
      <c r="W31" s="11"/>
      <c r="X31" s="11"/>
      <c r="Y31" s="11"/>
      <c r="Z31" s="1">
        <v>9481.2087128372459</v>
      </c>
      <c r="AA31" s="1">
        <v>7566.1137659999977</v>
      </c>
      <c r="AB31" s="1">
        <v>1525.7176890000001</v>
      </c>
      <c r="AC31" s="12"/>
      <c r="AD31" s="12"/>
      <c r="AE31" s="12"/>
      <c r="AF31" s="11"/>
      <c r="AG31" s="11"/>
      <c r="AH31" s="11"/>
      <c r="AI31" s="1"/>
      <c r="AJ31" s="1"/>
      <c r="AK31" s="1"/>
      <c r="AL31" s="14">
        <f t="shared" si="0"/>
        <v>1.6406059944647307</v>
      </c>
      <c r="AM31" s="14">
        <f t="shared" si="1"/>
        <v>1.6406059944647307</v>
      </c>
      <c r="AN31" s="14">
        <f t="shared" si="2"/>
        <v>1.6406059944647307</v>
      </c>
      <c r="AO31" s="11">
        <f t="shared" si="5"/>
        <v>2.0000000000000018E-2</v>
      </c>
      <c r="AP31" s="11">
        <f t="shared" si="3"/>
        <v>2.0000000000000018E-2</v>
      </c>
      <c r="AQ31" s="11">
        <f t="shared" si="4"/>
        <v>2.0000000000000018E-2</v>
      </c>
      <c r="AR31" s="1"/>
      <c r="AS31" s="1"/>
      <c r="AT31" s="1"/>
      <c r="AU31" s="1"/>
      <c r="AV31" s="1"/>
      <c r="AW31" s="1"/>
    </row>
    <row r="32" spans="1:49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/>
      <c r="F32" s="11"/>
      <c r="G32" s="11"/>
      <c r="H32" s="1">
        <v>21204.646550949445</v>
      </c>
      <c r="I32" s="1">
        <v>2951.8661522554075</v>
      </c>
      <c r="J32" s="1">
        <v>930.38723683286935</v>
      </c>
      <c r="K32" s="1"/>
      <c r="L32" s="1"/>
      <c r="M32" s="1"/>
      <c r="N32" s="11"/>
      <c r="O32" s="11"/>
      <c r="P32" s="11"/>
      <c r="Q32" s="1">
        <v>4140.2857264121221</v>
      </c>
      <c r="R32" s="1">
        <v>2751.1652931250087</v>
      </c>
      <c r="S32" s="1">
        <v>819.0124780000001</v>
      </c>
      <c r="T32" s="1"/>
      <c r="U32" s="1"/>
      <c r="V32" s="1"/>
      <c r="W32" s="11"/>
      <c r="X32" s="11"/>
      <c r="Y32" s="11"/>
      <c r="Z32" s="1">
        <v>9479.3540586451873</v>
      </c>
      <c r="AA32" s="1">
        <v>7773.0645779999995</v>
      </c>
      <c r="AB32" s="1">
        <v>1597.2718600000044</v>
      </c>
      <c r="AC32" s="12"/>
      <c r="AD32" s="12"/>
      <c r="AE32" s="12"/>
      <c r="AF32" s="11"/>
      <c r="AG32" s="11"/>
      <c r="AH32" s="11"/>
      <c r="AI32" s="1"/>
      <c r="AJ32" s="1"/>
      <c r="AK32" s="1"/>
      <c r="AL32" s="14">
        <f t="shared" si="0"/>
        <v>1.6734181143540252</v>
      </c>
      <c r="AM32" s="14">
        <f t="shared" si="1"/>
        <v>1.6734181143540252</v>
      </c>
      <c r="AN32" s="14">
        <f t="shared" si="2"/>
        <v>1.6734181143540252</v>
      </c>
      <c r="AO32" s="11">
        <f t="shared" si="5"/>
        <v>2.0000000000000018E-2</v>
      </c>
      <c r="AP32" s="11">
        <f t="shared" si="3"/>
        <v>2.0000000000000018E-2</v>
      </c>
      <c r="AQ32" s="11">
        <f t="shared" si="4"/>
        <v>2.0000000000000018E-2</v>
      </c>
      <c r="AR32" s="1"/>
      <c r="AS32" s="1"/>
      <c r="AT32" s="1"/>
      <c r="AU32" s="1"/>
      <c r="AV32" s="1"/>
      <c r="AW32" s="1"/>
    </row>
    <row r="33" spans="1:49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/>
      <c r="F33" s="11"/>
      <c r="G33" s="11"/>
      <c r="H33" s="1">
        <v>21855.911782637802</v>
      </c>
      <c r="I33" s="1">
        <v>3073.6128521501973</v>
      </c>
      <c r="J33" s="1">
        <v>966.32031631938889</v>
      </c>
      <c r="K33" s="1"/>
      <c r="L33" s="1"/>
      <c r="M33" s="1"/>
      <c r="N33" s="11"/>
      <c r="O33" s="11"/>
      <c r="P33" s="11"/>
      <c r="Q33" s="1">
        <v>4268.5236012981186</v>
      </c>
      <c r="R33" s="1">
        <v>2864.861574927801</v>
      </c>
      <c r="S33" s="1">
        <v>851.23401599999988</v>
      </c>
      <c r="T33" s="1"/>
      <c r="U33" s="1"/>
      <c r="V33" s="1"/>
      <c r="W33" s="11"/>
      <c r="X33" s="11"/>
      <c r="Y33" s="11"/>
      <c r="Z33" s="1">
        <v>9769.6868124319262</v>
      </c>
      <c r="AA33" s="1">
        <v>8163.5524069999974</v>
      </c>
      <c r="AB33" s="1">
        <v>1650.5753720000048</v>
      </c>
      <c r="AC33" s="12"/>
      <c r="AD33" s="12"/>
      <c r="AE33" s="12"/>
      <c r="AF33" s="11"/>
      <c r="AG33" s="11"/>
      <c r="AH33" s="11"/>
      <c r="AI33" s="1"/>
      <c r="AJ33" s="1"/>
      <c r="AK33" s="1"/>
      <c r="AL33" s="14">
        <f t="shared" si="0"/>
        <v>1.7068864766411058</v>
      </c>
      <c r="AM33" s="14">
        <f t="shared" si="1"/>
        <v>1.7068864766411058</v>
      </c>
      <c r="AN33" s="14">
        <f t="shared" si="2"/>
        <v>1.7068864766411058</v>
      </c>
      <c r="AO33" s="11">
        <f t="shared" si="5"/>
        <v>2.0000000000000018E-2</v>
      </c>
      <c r="AP33" s="11">
        <f t="shared" si="3"/>
        <v>2.0000000000000018E-2</v>
      </c>
      <c r="AQ33" s="11">
        <f t="shared" si="4"/>
        <v>2.0000000000000018E-2</v>
      </c>
      <c r="AR33" s="1"/>
      <c r="AS33" s="1"/>
      <c r="AT33" s="1"/>
      <c r="AU33" s="1"/>
      <c r="AV33" s="1"/>
      <c r="AW33" s="1"/>
    </row>
    <row r="34" spans="1:49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/>
      <c r="F34" s="11"/>
      <c r="G34" s="11"/>
      <c r="H34" s="1">
        <v>22868.130388723042</v>
      </c>
      <c r="I34" s="1">
        <v>3175.6789784928656</v>
      </c>
      <c r="J34" s="1">
        <v>1038.8988379554835</v>
      </c>
      <c r="K34" s="1"/>
      <c r="L34" s="1"/>
      <c r="M34" s="1"/>
      <c r="N34" s="11"/>
      <c r="O34" s="11"/>
      <c r="P34" s="11"/>
      <c r="Q34" s="1">
        <v>4398.7258719066331</v>
      </c>
      <c r="R34" s="1">
        <v>2955.6648532876429</v>
      </c>
      <c r="S34" s="1">
        <v>887.8873120000012</v>
      </c>
      <c r="T34" s="1"/>
      <c r="U34" s="1"/>
      <c r="V34" s="1"/>
      <c r="W34" s="11"/>
      <c r="X34" s="11"/>
      <c r="Y34" s="11"/>
      <c r="Z34" s="1">
        <v>10089.763007815442</v>
      </c>
      <c r="AA34" s="1">
        <v>8534.8141549999982</v>
      </c>
      <c r="AB34" s="1">
        <v>1765.5761590000002</v>
      </c>
      <c r="AC34" s="12"/>
      <c r="AD34" s="12"/>
      <c r="AE34" s="12"/>
      <c r="AF34" s="11"/>
      <c r="AG34" s="11"/>
      <c r="AH34" s="11"/>
      <c r="AI34" s="1"/>
      <c r="AJ34" s="1"/>
      <c r="AK34" s="1"/>
      <c r="AL34" s="14">
        <f t="shared" si="0"/>
        <v>1.7410242061739281</v>
      </c>
      <c r="AM34" s="14">
        <f t="shared" si="1"/>
        <v>1.7410242061739281</v>
      </c>
      <c r="AN34" s="14">
        <f t="shared" si="2"/>
        <v>1.7410242061739281</v>
      </c>
      <c r="AO34" s="11">
        <f t="shared" si="5"/>
        <v>2.0000000000000018E-2</v>
      </c>
      <c r="AP34" s="11">
        <f t="shared" si="3"/>
        <v>2.0000000000000018E-2</v>
      </c>
      <c r="AQ34" s="11">
        <f t="shared" si="4"/>
        <v>2.0000000000000018E-2</v>
      </c>
      <c r="AR34" s="1"/>
      <c r="AS34" s="1"/>
      <c r="AT34" s="1"/>
      <c r="AU34" s="1"/>
      <c r="AV34" s="1"/>
      <c r="AW34" s="1"/>
    </row>
    <row r="35" spans="1:49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/>
      <c r="F35" s="11"/>
      <c r="G35" s="11"/>
      <c r="H35" s="1">
        <v>23763.030483248236</v>
      </c>
      <c r="I35" s="1">
        <v>3226.9687948967835</v>
      </c>
      <c r="J35" s="1">
        <v>1098.7151032485203</v>
      </c>
      <c r="K35" s="1"/>
      <c r="L35" s="1"/>
      <c r="M35" s="1"/>
      <c r="N35" s="11"/>
      <c r="O35" s="11"/>
      <c r="P35" s="11"/>
      <c r="Q35" s="1">
        <v>4465.3390933732589</v>
      </c>
      <c r="R35" s="1">
        <v>2993.2054839730058</v>
      </c>
      <c r="S35" s="1">
        <v>921.47998099999904</v>
      </c>
      <c r="T35" s="1"/>
      <c r="U35" s="1"/>
      <c r="V35" s="1"/>
      <c r="W35" s="11"/>
      <c r="X35" s="11"/>
      <c r="Y35" s="11"/>
      <c r="Z35" s="1">
        <v>10312.188724182881</v>
      </c>
      <c r="AA35" s="1">
        <v>8563.3874189999988</v>
      </c>
      <c r="AB35" s="1">
        <v>1817.3248630000053</v>
      </c>
      <c r="AC35" s="12"/>
      <c r="AD35" s="12"/>
      <c r="AE35" s="12"/>
      <c r="AF35" s="11"/>
      <c r="AG35" s="11"/>
      <c r="AH35" s="11"/>
      <c r="AI35" s="1"/>
      <c r="AJ35" s="1"/>
      <c r="AK35" s="1"/>
      <c r="AL35" s="14">
        <f t="shared" si="0"/>
        <v>1.7758446902974065</v>
      </c>
      <c r="AM35" s="14">
        <f t="shared" si="1"/>
        <v>1.7758446902974065</v>
      </c>
      <c r="AN35" s="14">
        <f t="shared" si="2"/>
        <v>1.7758446902974065</v>
      </c>
      <c r="AO35" s="11">
        <f t="shared" si="5"/>
        <v>2.0000000000000018E-2</v>
      </c>
      <c r="AP35" s="11">
        <f t="shared" si="3"/>
        <v>2.0000000000000018E-2</v>
      </c>
      <c r="AQ35" s="11">
        <f t="shared" si="4"/>
        <v>2.0000000000000018E-2</v>
      </c>
      <c r="AR35" s="1"/>
      <c r="AS35" s="1"/>
      <c r="AT35" s="1"/>
      <c r="AU35" s="1"/>
      <c r="AV35" s="1"/>
      <c r="AW35" s="1"/>
    </row>
    <row r="36" spans="1:49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/>
      <c r="F36" s="11"/>
      <c r="G36" s="11"/>
      <c r="H36" s="1">
        <v>24604.55665273581</v>
      </c>
      <c r="I36" s="1">
        <v>3291.5774776912899</v>
      </c>
      <c r="J36" s="1">
        <v>1154.8005981083711</v>
      </c>
      <c r="K36" s="1"/>
      <c r="L36" s="1"/>
      <c r="M36" s="1"/>
      <c r="N36" s="11"/>
      <c r="O36" s="11"/>
      <c r="P36" s="11"/>
      <c r="Q36" s="1">
        <v>4446.4092371723718</v>
      </c>
      <c r="R36" s="1">
        <v>3064.5220758088508</v>
      </c>
      <c r="S36" s="1">
        <v>975.20387755984575</v>
      </c>
      <c r="T36" s="1"/>
      <c r="U36" s="1"/>
      <c r="V36" s="1"/>
      <c r="W36" s="11"/>
      <c r="X36" s="11"/>
      <c r="Y36" s="11"/>
      <c r="Z36" s="1">
        <v>10153.602080603576</v>
      </c>
      <c r="AA36" s="1">
        <v>8419.9490469999982</v>
      </c>
      <c r="AB36" s="1">
        <v>1901.4018390000037</v>
      </c>
      <c r="AC36" s="12"/>
      <c r="AD36" s="12"/>
      <c r="AE36" s="12"/>
      <c r="AF36" s="11"/>
      <c r="AG36" s="11"/>
      <c r="AH36" s="11"/>
      <c r="AI36" s="1"/>
      <c r="AJ36" s="1"/>
      <c r="AK36" s="1"/>
      <c r="AL36" s="14">
        <f t="shared" si="0"/>
        <v>1.8113615841033548</v>
      </c>
      <c r="AM36" s="14">
        <f t="shared" si="1"/>
        <v>1.8113615841033548</v>
      </c>
      <c r="AN36" s="14">
        <f t="shared" si="2"/>
        <v>1.8113615841033548</v>
      </c>
      <c r="AO36" s="11">
        <f t="shared" si="5"/>
        <v>2.0000000000000018E-2</v>
      </c>
      <c r="AP36" s="11">
        <f t="shared" si="3"/>
        <v>2.0000000000000018E-2</v>
      </c>
      <c r="AQ36" s="11">
        <f t="shared" si="4"/>
        <v>2.0000000000000018E-2</v>
      </c>
      <c r="AR36" s="1"/>
      <c r="AS36" s="1"/>
      <c r="AT36" s="1"/>
      <c r="AU36" s="1"/>
      <c r="AV36" s="1"/>
      <c r="AW36" s="1"/>
    </row>
    <row r="37" spans="1:49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/>
      <c r="F37" s="11"/>
      <c r="G37" s="11"/>
      <c r="H37" s="1">
        <v>24947.618381278808</v>
      </c>
      <c r="I37" s="1">
        <v>3408.4159930328774</v>
      </c>
      <c r="J37" s="1">
        <v>1191.5333209422074</v>
      </c>
      <c r="K37" s="1"/>
      <c r="L37" s="1"/>
      <c r="M37" s="1"/>
      <c r="N37" s="11"/>
      <c r="O37" s="11"/>
      <c r="P37" s="11"/>
      <c r="Q37" s="1">
        <v>4471.2127775630915</v>
      </c>
      <c r="R37" s="1">
        <v>3063.6955039999998</v>
      </c>
      <c r="S37" s="1">
        <v>1017.4226960000001</v>
      </c>
      <c r="T37" s="1"/>
      <c r="U37" s="1"/>
      <c r="V37" s="1"/>
      <c r="W37" s="11"/>
      <c r="X37" s="11"/>
      <c r="Y37" s="11"/>
      <c r="Z37" s="1">
        <v>11151.34230578893</v>
      </c>
      <c r="AA37" s="1">
        <v>8486.9194680000001</v>
      </c>
      <c r="AB37" s="1">
        <v>2032.0167120000006</v>
      </c>
      <c r="AC37" s="12"/>
      <c r="AD37" s="12"/>
      <c r="AE37" s="12"/>
      <c r="AF37" s="11"/>
      <c r="AG37" s="11"/>
      <c r="AH37" s="11"/>
      <c r="AI37" s="1"/>
      <c r="AJ37" s="1"/>
      <c r="AK37" s="1"/>
      <c r="AL37" s="14">
        <f t="shared" si="0"/>
        <v>1.8475888157854219</v>
      </c>
      <c r="AM37" s="14">
        <f t="shared" si="1"/>
        <v>1.8475888157854219</v>
      </c>
      <c r="AN37" s="14">
        <f t="shared" si="2"/>
        <v>1.8475888157854219</v>
      </c>
      <c r="AO37" s="11">
        <f t="shared" si="5"/>
        <v>2.0000000000000018E-2</v>
      </c>
      <c r="AP37" s="11">
        <f t="shared" si="3"/>
        <v>2.0000000000000018E-2</v>
      </c>
      <c r="AQ37" s="11">
        <f t="shared" si="4"/>
        <v>2.0000000000000018E-2</v>
      </c>
      <c r="AR37" s="1"/>
      <c r="AS37" s="1"/>
      <c r="AT37" s="1"/>
      <c r="AU37" s="1"/>
      <c r="AV37" s="1"/>
      <c r="AW37" s="1"/>
    </row>
    <row r="38" spans="1:49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/>
      <c r="F38" s="11"/>
      <c r="G38" s="11"/>
      <c r="H38" s="1">
        <v>25379.678098094017</v>
      </c>
      <c r="I38" s="1">
        <v>3518.9187759136689</v>
      </c>
      <c r="J38" s="1">
        <v>1239.6080716442671</v>
      </c>
      <c r="K38" s="1"/>
      <c r="L38" s="1"/>
      <c r="M38" s="1"/>
      <c r="N38" s="11"/>
      <c r="O38" s="11"/>
      <c r="P38" s="11"/>
      <c r="Q38" s="1">
        <v>4506.2698650860548</v>
      </c>
      <c r="R38" s="1">
        <v>2984.2321120000001</v>
      </c>
      <c r="S38" s="1">
        <v>1052.3453570000015</v>
      </c>
      <c r="T38" s="1"/>
      <c r="U38" s="1"/>
      <c r="V38" s="1"/>
      <c r="W38" s="11"/>
      <c r="X38" s="11"/>
      <c r="Y38" s="11"/>
      <c r="Z38" s="1">
        <v>11295.471101000001</v>
      </c>
      <c r="AA38" s="1">
        <v>8566.2843489999977</v>
      </c>
      <c r="AB38" s="1">
        <v>2138.9941029999991</v>
      </c>
      <c r="AC38" s="12"/>
      <c r="AD38" s="12"/>
      <c r="AE38" s="12"/>
      <c r="AF38" s="11"/>
      <c r="AG38" s="11"/>
      <c r="AH38" s="11"/>
      <c r="AI38" s="1"/>
      <c r="AJ38" s="1"/>
      <c r="AK38" s="1"/>
      <c r="AL38" s="14">
        <f t="shared" si="0"/>
        <v>1.8845405921011305</v>
      </c>
      <c r="AM38" s="14">
        <f t="shared" si="1"/>
        <v>1.8845405921011305</v>
      </c>
      <c r="AN38" s="14">
        <f t="shared" si="2"/>
        <v>1.8845405921011305</v>
      </c>
      <c r="AO38" s="11">
        <f t="shared" si="5"/>
        <v>2.0000000000000018E-2</v>
      </c>
      <c r="AP38" s="11">
        <f t="shared" si="3"/>
        <v>2.0000000000000018E-2</v>
      </c>
      <c r="AQ38" s="11">
        <f t="shared" si="4"/>
        <v>2.0000000000000018E-2</v>
      </c>
      <c r="AR38" s="1"/>
      <c r="AS38" s="1"/>
      <c r="AT38" s="1"/>
      <c r="AU38" s="1"/>
      <c r="AV38" s="1"/>
      <c r="AW38" s="1"/>
    </row>
    <row r="39" spans="1:49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/>
      <c r="F39" s="11"/>
      <c r="G39" s="11"/>
      <c r="H39" s="1">
        <v>25592.523894853668</v>
      </c>
      <c r="I39" s="1">
        <v>3647.4595290925654</v>
      </c>
      <c r="J39" s="1">
        <v>1293.4473539182864</v>
      </c>
      <c r="K39" s="1"/>
      <c r="L39" s="1"/>
      <c r="M39" s="1"/>
      <c r="N39" s="11"/>
      <c r="O39" s="11"/>
      <c r="P39" s="11"/>
      <c r="Q39" s="1">
        <v>4568.9495022796364</v>
      </c>
      <c r="R39" s="1">
        <v>2953.4735779999996</v>
      </c>
      <c r="S39" s="1">
        <v>1097.8205420000027</v>
      </c>
      <c r="T39" s="1"/>
      <c r="U39" s="1"/>
      <c r="V39" s="1"/>
      <c r="W39" s="11"/>
      <c r="X39" s="11"/>
      <c r="Y39" s="11"/>
      <c r="Z39" s="1">
        <v>11529.550378999998</v>
      </c>
      <c r="AA39" s="1">
        <v>8478.9364089999999</v>
      </c>
      <c r="AB39" s="1">
        <v>2265.1535709999953</v>
      </c>
      <c r="AC39" s="12"/>
      <c r="AD39" s="12"/>
      <c r="AE39" s="12"/>
      <c r="AF39" s="11"/>
      <c r="AG39" s="11"/>
      <c r="AH39" s="11"/>
      <c r="AI39" s="1"/>
      <c r="AJ39" s="1"/>
      <c r="AK39" s="1"/>
      <c r="AL39" s="14">
        <f t="shared" ref="AL39:AL56" si="6">(1+AL$5)*AL38</f>
        <v>1.9222314039431532</v>
      </c>
      <c r="AM39" s="14">
        <f t="shared" ref="AM39:AM56" si="7">(1+AM$5)*AM38</f>
        <v>1.9222314039431532</v>
      </c>
      <c r="AN39" s="14">
        <f t="shared" ref="AN39:AN56" si="8">(1+AN$5)*AN38</f>
        <v>1.9222314039431532</v>
      </c>
      <c r="AO39" s="11">
        <f t="shared" si="5"/>
        <v>2.0000000000000018E-2</v>
      </c>
      <c r="AP39" s="11">
        <f t="shared" si="3"/>
        <v>2.0000000000000018E-2</v>
      </c>
      <c r="AQ39" s="11">
        <f t="shared" si="4"/>
        <v>2.0000000000000018E-2</v>
      </c>
      <c r="AR39" s="1"/>
      <c r="AS39" s="1"/>
      <c r="AT39" s="1"/>
      <c r="AU39" s="1"/>
      <c r="AV39" s="1"/>
      <c r="AW39" s="1"/>
    </row>
    <row r="40" spans="1:49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/>
      <c r="F40" s="11"/>
      <c r="G40" s="11"/>
      <c r="H40" s="1">
        <v>26349.604880474133</v>
      </c>
      <c r="I40" s="1">
        <v>3773.9301909376209</v>
      </c>
      <c r="J40" s="1">
        <v>1365.5541605299168</v>
      </c>
      <c r="K40" s="1"/>
      <c r="L40" s="1"/>
      <c r="M40" s="1"/>
      <c r="N40" s="11"/>
      <c r="O40" s="11"/>
      <c r="P40" s="11"/>
      <c r="Q40" s="1">
        <v>4638.4701607236966</v>
      </c>
      <c r="R40" s="1">
        <v>2903.3460949999999</v>
      </c>
      <c r="S40" s="1">
        <v>1130.8990450000028</v>
      </c>
      <c r="T40" s="1"/>
      <c r="U40" s="1"/>
      <c r="V40" s="1"/>
      <c r="W40" s="11"/>
      <c r="X40" s="11"/>
      <c r="Y40" s="11"/>
      <c r="Z40" s="1">
        <v>11611.115460000001</v>
      </c>
      <c r="AA40" s="1">
        <v>8369.0804229999994</v>
      </c>
      <c r="AB40" s="1">
        <v>2364.5842759999978</v>
      </c>
      <c r="AC40" s="12"/>
      <c r="AD40" s="12"/>
      <c r="AE40" s="12"/>
      <c r="AF40" s="11"/>
      <c r="AG40" s="11"/>
      <c r="AH40" s="11"/>
      <c r="AI40" s="1"/>
      <c r="AJ40" s="1"/>
      <c r="AK40" s="1"/>
      <c r="AL40" s="14">
        <f t="shared" si="6"/>
        <v>1.9606760320220162</v>
      </c>
      <c r="AM40" s="14">
        <f t="shared" si="7"/>
        <v>1.9606760320220162</v>
      </c>
      <c r="AN40" s="14">
        <f t="shared" si="8"/>
        <v>1.9606760320220162</v>
      </c>
      <c r="AO40" s="11">
        <f t="shared" si="5"/>
        <v>2.0000000000000018E-2</v>
      </c>
      <c r="AP40" s="11">
        <f t="shared" si="3"/>
        <v>2.0000000000000018E-2</v>
      </c>
      <c r="AQ40" s="11">
        <f t="shared" si="4"/>
        <v>2.0000000000000018E-2</v>
      </c>
      <c r="AR40" s="1"/>
      <c r="AS40" s="1"/>
      <c r="AT40" s="1"/>
      <c r="AU40" s="1"/>
      <c r="AV40" s="1"/>
      <c r="AW40" s="1"/>
    </row>
    <row r="41" spans="1:49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/>
      <c r="F41" s="11"/>
      <c r="G41" s="11"/>
      <c r="H41" s="1">
        <v>27027.758102154679</v>
      </c>
      <c r="I41" s="1">
        <v>3888.1350825134687</v>
      </c>
      <c r="J41" s="1">
        <v>1448.530682532848</v>
      </c>
      <c r="K41" s="1"/>
      <c r="L41" s="1"/>
      <c r="M41" s="1"/>
      <c r="N41" s="11"/>
      <c r="O41" s="11"/>
      <c r="P41" s="11"/>
      <c r="Q41" s="1">
        <v>4742.0037342271235</v>
      </c>
      <c r="R41" s="1">
        <v>2950.2758280000003</v>
      </c>
      <c r="S41" s="1">
        <v>1200.1585219999965</v>
      </c>
      <c r="T41" s="1"/>
      <c r="U41" s="1"/>
      <c r="V41" s="1"/>
      <c r="W41" s="11"/>
      <c r="X41" s="11"/>
      <c r="Y41" s="11"/>
      <c r="Z41" s="1">
        <v>11767.061969</v>
      </c>
      <c r="AA41" s="1">
        <v>8487.4511829999992</v>
      </c>
      <c r="AB41" s="1">
        <v>2487.7368040000038</v>
      </c>
      <c r="AC41" s="12"/>
      <c r="AD41" s="12"/>
      <c r="AE41" s="12"/>
      <c r="AF41" s="11"/>
      <c r="AG41" s="11"/>
      <c r="AH41" s="11"/>
      <c r="AI41" s="1"/>
      <c r="AJ41" s="1"/>
      <c r="AK41" s="1"/>
      <c r="AL41" s="14">
        <f t="shared" si="6"/>
        <v>1.9998895526624565</v>
      </c>
      <c r="AM41" s="14">
        <f t="shared" si="7"/>
        <v>1.9998895526624565</v>
      </c>
      <c r="AN41" s="14">
        <f t="shared" si="8"/>
        <v>1.9998895526624565</v>
      </c>
      <c r="AO41" s="11">
        <f t="shared" si="5"/>
        <v>2.0000000000000018E-2</v>
      </c>
      <c r="AP41" s="11">
        <f t="shared" si="3"/>
        <v>2.0000000000000018E-2</v>
      </c>
      <c r="AQ41" s="11">
        <f t="shared" si="4"/>
        <v>2.0000000000000018E-2</v>
      </c>
      <c r="AR41" s="1"/>
      <c r="AS41" s="1"/>
      <c r="AT41" s="1"/>
      <c r="AU41" s="1"/>
      <c r="AV41" s="1"/>
      <c r="AW41" s="1"/>
    </row>
    <row r="42" spans="1:49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/>
      <c r="F42" s="11"/>
      <c r="G42" s="11"/>
      <c r="H42" s="1">
        <v>27736.464927010045</v>
      </c>
      <c r="I42" s="1">
        <v>4069.5054532381719</v>
      </c>
      <c r="J42" s="1">
        <v>1544.1766598808326</v>
      </c>
      <c r="K42" s="1"/>
      <c r="L42" s="1"/>
      <c r="M42" s="1"/>
      <c r="N42" s="11"/>
      <c r="O42" s="11"/>
      <c r="P42" s="11"/>
      <c r="Q42" s="1">
        <v>4881.6675423842144</v>
      </c>
      <c r="R42" s="1">
        <v>3000.6358080000005</v>
      </c>
      <c r="S42" s="1">
        <v>1243.1912289999996</v>
      </c>
      <c r="T42" s="1"/>
      <c r="U42" s="1"/>
      <c r="V42" s="1"/>
      <c r="W42" s="11"/>
      <c r="X42" s="11"/>
      <c r="Y42" s="11"/>
      <c r="Z42" s="1">
        <v>12072.838431</v>
      </c>
      <c r="AA42" s="1">
        <v>8591.2712870000014</v>
      </c>
      <c r="AB42" s="1">
        <v>2674.328431999993</v>
      </c>
      <c r="AC42" s="12"/>
      <c r="AD42" s="12"/>
      <c r="AE42" s="12"/>
      <c r="AF42" s="11"/>
      <c r="AG42" s="11"/>
      <c r="AH42" s="11"/>
      <c r="AI42" s="1"/>
      <c r="AJ42" s="1"/>
      <c r="AK42" s="1"/>
      <c r="AL42" s="14">
        <f t="shared" si="6"/>
        <v>2.0398873437157055</v>
      </c>
      <c r="AM42" s="14">
        <f t="shared" si="7"/>
        <v>2.0398873437157055</v>
      </c>
      <c r="AN42" s="14">
        <f t="shared" si="8"/>
        <v>2.0398873437157055</v>
      </c>
      <c r="AO42" s="11">
        <f t="shared" si="5"/>
        <v>2.0000000000000018E-2</v>
      </c>
      <c r="AP42" s="11">
        <f t="shared" si="3"/>
        <v>2.0000000000000018E-2</v>
      </c>
      <c r="AQ42" s="11">
        <f t="shared" si="4"/>
        <v>2.0000000000000018E-2</v>
      </c>
      <c r="AR42" s="1"/>
      <c r="AS42" s="1"/>
      <c r="AT42" s="1"/>
      <c r="AU42" s="1"/>
      <c r="AV42" s="1"/>
      <c r="AW42" s="1"/>
    </row>
    <row r="43" spans="1:49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/>
      <c r="F43" s="11"/>
      <c r="G43" s="11"/>
      <c r="H43" s="1">
        <v>28644.105647767607</v>
      </c>
      <c r="I43" s="1">
        <v>4323.0111241054647</v>
      </c>
      <c r="J43" s="1">
        <v>1603.7721741095311</v>
      </c>
      <c r="K43" s="1"/>
      <c r="L43" s="1"/>
      <c r="M43" s="1"/>
      <c r="N43" s="11"/>
      <c r="O43" s="11"/>
      <c r="P43" s="11"/>
      <c r="Q43" s="1">
        <v>4915.9985701367123</v>
      </c>
      <c r="R43" s="1">
        <v>2982.0550459999999</v>
      </c>
      <c r="S43" s="1">
        <v>1290.0060180000005</v>
      </c>
      <c r="T43" s="1"/>
      <c r="U43" s="1"/>
      <c r="V43" s="1"/>
      <c r="W43" s="11"/>
      <c r="X43" s="11"/>
      <c r="Y43" s="11"/>
      <c r="Z43" s="1">
        <v>12169.782909999998</v>
      </c>
      <c r="AA43" s="1">
        <v>8440.3815709999981</v>
      </c>
      <c r="AB43" s="1">
        <v>2803.799200999998</v>
      </c>
      <c r="AC43" s="12"/>
      <c r="AD43" s="12"/>
      <c r="AE43" s="12"/>
      <c r="AF43" s="11"/>
      <c r="AG43" s="11"/>
      <c r="AH43" s="11"/>
      <c r="AI43" s="1"/>
      <c r="AJ43" s="1"/>
      <c r="AK43" s="1"/>
      <c r="AL43" s="14">
        <f t="shared" si="6"/>
        <v>2.0806850905900198</v>
      </c>
      <c r="AM43" s="14">
        <f t="shared" si="7"/>
        <v>2.0806850905900198</v>
      </c>
      <c r="AN43" s="14">
        <f t="shared" si="8"/>
        <v>2.0806850905900198</v>
      </c>
      <c r="AO43" s="11">
        <f t="shared" si="5"/>
        <v>2.0000000000000018E-2</v>
      </c>
      <c r="AP43" s="11">
        <f t="shared" si="3"/>
        <v>2.0000000000000018E-2</v>
      </c>
      <c r="AQ43" s="11">
        <f t="shared" si="4"/>
        <v>2.0000000000000018E-2</v>
      </c>
      <c r="AR43" s="1"/>
      <c r="AS43" s="1"/>
      <c r="AT43" s="1"/>
      <c r="AU43" s="1"/>
      <c r="AV43" s="1"/>
      <c r="AW43" s="1"/>
    </row>
    <row r="44" spans="1:49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/>
      <c r="F44" s="11"/>
      <c r="G44" s="11"/>
      <c r="H44" s="1">
        <v>29349.287304409678</v>
      </c>
      <c r="I44" s="1">
        <v>4456.2507247019648</v>
      </c>
      <c r="J44" s="1">
        <v>1605.3543442916007</v>
      </c>
      <c r="K44" s="1"/>
      <c r="L44" s="1"/>
      <c r="M44" s="1"/>
      <c r="N44" s="11"/>
      <c r="O44" s="11"/>
      <c r="P44" s="11"/>
      <c r="Q44" s="1">
        <v>4923.5516685127932</v>
      </c>
      <c r="R44" s="1">
        <v>3010.7499170000001</v>
      </c>
      <c r="S44" s="1">
        <v>1296.032194999997</v>
      </c>
      <c r="T44" s="1"/>
      <c r="U44" s="1"/>
      <c r="V44" s="1"/>
      <c r="W44" s="11"/>
      <c r="X44" s="11"/>
      <c r="Y44" s="11"/>
      <c r="Z44" s="1">
        <v>12041.474579999998</v>
      </c>
      <c r="AA44" s="1">
        <v>8181.8507369999988</v>
      </c>
      <c r="AB44" s="1">
        <v>2751.0494060000037</v>
      </c>
      <c r="AC44" s="12"/>
      <c r="AD44" s="12"/>
      <c r="AE44" s="12"/>
      <c r="AF44" s="11"/>
      <c r="AG44" s="11"/>
      <c r="AH44" s="11"/>
      <c r="AI44" s="1"/>
      <c r="AJ44" s="1"/>
      <c r="AK44" s="1"/>
      <c r="AL44" s="14">
        <f t="shared" si="6"/>
        <v>2.1222987924018204</v>
      </c>
      <c r="AM44" s="14">
        <f t="shared" si="7"/>
        <v>2.1222987924018204</v>
      </c>
      <c r="AN44" s="14">
        <f t="shared" si="8"/>
        <v>2.1222987924018204</v>
      </c>
      <c r="AO44" s="11">
        <f t="shared" si="5"/>
        <v>2.0000000000000018E-2</v>
      </c>
      <c r="AP44" s="11">
        <f t="shared" si="3"/>
        <v>2.0000000000000018E-2</v>
      </c>
      <c r="AQ44" s="11">
        <f t="shared" si="4"/>
        <v>2.0000000000000018E-2</v>
      </c>
      <c r="AR44" s="1"/>
      <c r="AS44" s="1"/>
      <c r="AT44" s="1"/>
      <c r="AU44" s="1"/>
      <c r="AV44" s="1"/>
      <c r="AW44" s="1"/>
    </row>
    <row r="45" spans="1:49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/>
      <c r="F45" s="11"/>
      <c r="G45" s="11"/>
      <c r="H45" s="1">
        <v>30304.422613411276</v>
      </c>
      <c r="I45" s="1">
        <v>4567.4020067723022</v>
      </c>
      <c r="J45" s="1">
        <v>1711.2228846591615</v>
      </c>
      <c r="K45" s="1"/>
      <c r="L45" s="1"/>
      <c r="M45" s="1"/>
      <c r="N45" s="11"/>
      <c r="O45" s="11"/>
      <c r="P45" s="11"/>
      <c r="Q45" s="1">
        <v>5003.451776554014</v>
      </c>
      <c r="R45" s="1">
        <v>3065.5222919999997</v>
      </c>
      <c r="S45" s="1">
        <v>1362.6443110000027</v>
      </c>
      <c r="T45" s="1"/>
      <c r="U45" s="1"/>
      <c r="V45" s="1"/>
      <c r="W45" s="11"/>
      <c r="X45" s="11"/>
      <c r="Y45" s="11"/>
      <c r="Z45" s="1">
        <v>11967.936561999999</v>
      </c>
      <c r="AA45" s="1">
        <v>8247.3836940000001</v>
      </c>
      <c r="AB45" s="1">
        <v>2846.3143990000026</v>
      </c>
      <c r="AC45" s="12"/>
      <c r="AD45" s="12"/>
      <c r="AE45" s="12"/>
      <c r="AF45" s="11"/>
      <c r="AG45" s="11"/>
      <c r="AH45" s="11"/>
      <c r="AI45" s="1"/>
      <c r="AJ45" s="1"/>
      <c r="AK45" s="1"/>
      <c r="AL45" s="14">
        <f t="shared" si="6"/>
        <v>2.1647447682498568</v>
      </c>
      <c r="AM45" s="14">
        <f t="shared" si="7"/>
        <v>2.1647447682498568</v>
      </c>
      <c r="AN45" s="14">
        <f t="shared" si="8"/>
        <v>2.1647447682498568</v>
      </c>
      <c r="AO45" s="11">
        <f t="shared" si="5"/>
        <v>2.0000000000000018E-2</v>
      </c>
      <c r="AP45" s="11">
        <f t="shared" si="3"/>
        <v>2.0000000000000018E-2</v>
      </c>
      <c r="AQ45" s="11">
        <f t="shared" si="4"/>
        <v>2.0000000000000018E-2</v>
      </c>
      <c r="AR45" s="1"/>
      <c r="AS45" s="1"/>
      <c r="AT45" s="1"/>
      <c r="AU45" s="1"/>
      <c r="AV45" s="1"/>
      <c r="AW45" s="1"/>
    </row>
    <row r="46" spans="1:49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/>
      <c r="F46" s="11"/>
      <c r="G46" s="11"/>
      <c r="H46" s="1">
        <v>31489.354732687403</v>
      </c>
      <c r="I46" s="1">
        <v>4857.9759807161954</v>
      </c>
      <c r="J46" s="1">
        <v>1791.4695940486436</v>
      </c>
      <c r="K46" s="1"/>
      <c r="L46" s="1"/>
      <c r="M46" s="1"/>
      <c r="N46" s="11"/>
      <c r="O46" s="11"/>
      <c r="P46" s="11"/>
      <c r="Q46" s="1">
        <v>5111.4069775856251</v>
      </c>
      <c r="R46" s="1">
        <v>3101.4461630000005</v>
      </c>
      <c r="S46" s="1">
        <v>1397.2536969999974</v>
      </c>
      <c r="T46" s="1"/>
      <c r="U46" s="1"/>
      <c r="V46" s="1"/>
      <c r="W46" s="11"/>
      <c r="X46" s="11"/>
      <c r="Y46" s="11"/>
      <c r="Z46" s="1">
        <v>12100.307928</v>
      </c>
      <c r="AA46" s="1">
        <v>8503.7693329999984</v>
      </c>
      <c r="AB46" s="1">
        <v>3003.9440609999983</v>
      </c>
      <c r="AC46" s="12"/>
      <c r="AD46" s="12"/>
      <c r="AE46" s="12"/>
      <c r="AF46" s="11"/>
      <c r="AG46" s="11"/>
      <c r="AH46" s="11"/>
      <c r="AI46" s="1"/>
      <c r="AJ46" s="1"/>
      <c r="AK46" s="1"/>
      <c r="AL46" s="14">
        <f t="shared" si="6"/>
        <v>2.208039663614854</v>
      </c>
      <c r="AM46" s="14">
        <f t="shared" si="7"/>
        <v>2.208039663614854</v>
      </c>
      <c r="AN46" s="14">
        <f t="shared" si="8"/>
        <v>2.208039663614854</v>
      </c>
      <c r="AO46" s="11">
        <f t="shared" si="5"/>
        <v>2.0000000000000018E-2</v>
      </c>
      <c r="AP46" s="11">
        <f t="shared" si="3"/>
        <v>2.0000000000000018E-2</v>
      </c>
      <c r="AQ46" s="11">
        <f t="shared" si="4"/>
        <v>2.0000000000000018E-2</v>
      </c>
      <c r="AR46" s="1"/>
      <c r="AS46" s="1"/>
      <c r="AT46" s="1"/>
      <c r="AU46" s="1"/>
      <c r="AV46" s="1"/>
      <c r="AW46" s="1"/>
    </row>
    <row r="47" spans="1:49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/>
      <c r="F47" s="11"/>
      <c r="G47" s="11"/>
      <c r="H47" s="1">
        <v>31963.694563355872</v>
      </c>
      <c r="I47" s="1">
        <v>4979.9615592115251</v>
      </c>
      <c r="J47" s="1">
        <v>1852.4547725528</v>
      </c>
      <c r="K47" s="1"/>
      <c r="L47" s="1"/>
      <c r="M47" s="1"/>
      <c r="N47" s="11"/>
      <c r="O47" s="11"/>
      <c r="P47" s="11"/>
      <c r="Q47" s="1">
        <v>5100.604075644359</v>
      </c>
      <c r="R47" s="1">
        <v>3126.4575990000003</v>
      </c>
      <c r="S47" s="1">
        <v>1431.637252999999</v>
      </c>
      <c r="T47" s="1"/>
      <c r="U47" s="1"/>
      <c r="V47" s="1"/>
      <c r="W47" s="11"/>
      <c r="X47" s="11"/>
      <c r="Y47" s="11"/>
      <c r="Z47" s="1">
        <v>12046.245347</v>
      </c>
      <c r="AA47" s="1">
        <v>8624.1202730000005</v>
      </c>
      <c r="AB47" s="1">
        <v>3073.0120059999972</v>
      </c>
      <c r="AC47" s="12"/>
      <c r="AD47" s="12"/>
      <c r="AE47" s="12"/>
      <c r="AF47" s="11"/>
      <c r="AG47" s="11"/>
      <c r="AH47" s="11"/>
      <c r="AI47" s="1"/>
      <c r="AJ47" s="1"/>
      <c r="AK47" s="1"/>
      <c r="AL47" s="14">
        <f t="shared" si="6"/>
        <v>2.252200456887151</v>
      </c>
      <c r="AM47" s="14">
        <f t="shared" si="7"/>
        <v>2.252200456887151</v>
      </c>
      <c r="AN47" s="14">
        <f t="shared" si="8"/>
        <v>2.252200456887151</v>
      </c>
      <c r="AO47" s="11">
        <f t="shared" si="5"/>
        <v>2.0000000000000018E-2</v>
      </c>
      <c r="AP47" s="11">
        <f t="shared" si="3"/>
        <v>2.0000000000000018E-2</v>
      </c>
      <c r="AQ47" s="11">
        <f t="shared" si="4"/>
        <v>2.0000000000000018E-2</v>
      </c>
      <c r="AR47" s="1"/>
      <c r="AS47" s="1"/>
      <c r="AT47" s="1"/>
      <c r="AU47" s="1"/>
      <c r="AV47" s="1"/>
      <c r="AW47" s="1"/>
    </row>
    <row r="48" spans="1:49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/>
      <c r="F48" s="11"/>
      <c r="G48" s="11"/>
      <c r="H48" s="1">
        <v>32416.968480138978</v>
      </c>
      <c r="I48" s="1">
        <v>5081.7762440753195</v>
      </c>
      <c r="J48" s="1">
        <v>1923.7687769782697</v>
      </c>
      <c r="K48" s="1"/>
      <c r="L48" s="1"/>
      <c r="M48" s="1"/>
      <c r="N48" s="11"/>
      <c r="O48" s="11"/>
      <c r="P48" s="11"/>
      <c r="Q48" s="1">
        <v>5132.3867836667778</v>
      </c>
      <c r="R48" s="1">
        <v>3256.2533880000001</v>
      </c>
      <c r="S48" s="1">
        <v>1475.5870919999988</v>
      </c>
      <c r="T48" s="1"/>
      <c r="U48" s="1"/>
      <c r="V48" s="1"/>
      <c r="W48" s="11"/>
      <c r="X48" s="11"/>
      <c r="Y48" s="11"/>
      <c r="Z48" s="1">
        <v>12116.098030000003</v>
      </c>
      <c r="AA48" s="1">
        <v>8876.3915379999999</v>
      </c>
      <c r="AB48" s="1">
        <v>3149.4066169999987</v>
      </c>
      <c r="AC48" s="12"/>
      <c r="AD48" s="12"/>
      <c r="AE48" s="12"/>
      <c r="AF48" s="11"/>
      <c r="AG48" s="11"/>
      <c r="AH48" s="11"/>
      <c r="AI48" s="1"/>
      <c r="AJ48" s="1"/>
      <c r="AK48" s="1"/>
      <c r="AL48" s="14">
        <f t="shared" si="6"/>
        <v>2.2972444660248938</v>
      </c>
      <c r="AM48" s="14">
        <f t="shared" si="7"/>
        <v>2.2972444660248938</v>
      </c>
      <c r="AN48" s="14">
        <f t="shared" si="8"/>
        <v>2.2972444660248938</v>
      </c>
      <c r="AO48" s="11">
        <f t="shared" si="5"/>
        <v>2.0000000000000018E-2</v>
      </c>
      <c r="AP48" s="11">
        <f t="shared" si="3"/>
        <v>2.0000000000000018E-2</v>
      </c>
      <c r="AQ48" s="11">
        <f t="shared" si="4"/>
        <v>2.0000000000000018E-2</v>
      </c>
      <c r="AR48" s="1"/>
      <c r="AS48" s="1"/>
      <c r="AT48" s="1"/>
      <c r="AU48" s="1"/>
      <c r="AV48" s="1"/>
      <c r="AW48" s="1"/>
    </row>
    <row r="49" spans="1:49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/>
      <c r="F49" s="11"/>
      <c r="G49" s="11"/>
      <c r="H49" s="1">
        <v>32956.284723439559</v>
      </c>
      <c r="I49" s="1">
        <v>5356.7153753255743</v>
      </c>
      <c r="J49" s="1">
        <v>2040.1808997186117</v>
      </c>
      <c r="K49" s="1"/>
      <c r="L49" s="1"/>
      <c r="M49" s="1"/>
      <c r="N49" s="11"/>
      <c r="O49" s="11"/>
      <c r="P49" s="11"/>
      <c r="Q49" s="1">
        <v>5194.9541768495219</v>
      </c>
      <c r="R49" s="1">
        <v>3486.4671149999999</v>
      </c>
      <c r="S49" s="1">
        <v>1520.889290999999</v>
      </c>
      <c r="T49" s="1"/>
      <c r="U49" s="1"/>
      <c r="V49" s="1"/>
      <c r="W49" s="11"/>
      <c r="X49" s="11"/>
      <c r="Y49" s="11"/>
      <c r="Z49" s="1">
        <v>12307.647442</v>
      </c>
      <c r="AA49" s="1">
        <v>9938.5197530000005</v>
      </c>
      <c r="AB49" s="1">
        <v>3321.7446160000018</v>
      </c>
      <c r="AC49" s="12"/>
      <c r="AD49" s="12"/>
      <c r="AE49" s="12"/>
      <c r="AF49" s="11"/>
      <c r="AG49" s="11"/>
      <c r="AH49" s="11"/>
      <c r="AI49" s="1"/>
      <c r="AJ49" s="1"/>
      <c r="AK49" s="1"/>
      <c r="AL49" s="14">
        <f t="shared" si="6"/>
        <v>2.343189355345392</v>
      </c>
      <c r="AM49" s="14">
        <f t="shared" si="7"/>
        <v>2.343189355345392</v>
      </c>
      <c r="AN49" s="14">
        <f t="shared" si="8"/>
        <v>2.343189355345392</v>
      </c>
      <c r="AO49" s="11">
        <f t="shared" si="5"/>
        <v>2.0000000000000018E-2</v>
      </c>
      <c r="AP49" s="11">
        <f t="shared" si="3"/>
        <v>2.0000000000000018E-2</v>
      </c>
      <c r="AQ49" s="11">
        <f t="shared" si="4"/>
        <v>2.0000000000000018E-2</v>
      </c>
      <c r="AR49" s="1"/>
      <c r="AS49" s="1"/>
      <c r="AT49" s="1"/>
      <c r="AU49" s="1"/>
      <c r="AV49" s="1"/>
      <c r="AW49" s="1"/>
    </row>
    <row r="50" spans="1:49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/>
      <c r="F50" s="11"/>
      <c r="G50" s="11"/>
      <c r="H50" s="1">
        <v>33918.432971349408</v>
      </c>
      <c r="I50" s="1">
        <v>5777.5246414813882</v>
      </c>
      <c r="J50" s="1">
        <v>2176.7221841222781</v>
      </c>
      <c r="K50" s="1"/>
      <c r="L50" s="1"/>
      <c r="M50" s="1"/>
      <c r="N50" s="11"/>
      <c r="O50" s="11"/>
      <c r="P50" s="11"/>
      <c r="Q50" s="1">
        <v>5288.8632587630309</v>
      </c>
      <c r="R50" s="1">
        <v>3808.7908609999999</v>
      </c>
      <c r="S50" s="1">
        <v>1610.8779310000004</v>
      </c>
      <c r="T50" s="1"/>
      <c r="U50" s="1"/>
      <c r="V50" s="1"/>
      <c r="W50" s="11"/>
      <c r="X50" s="11"/>
      <c r="Y50" s="11"/>
      <c r="Z50" s="1">
        <v>12462.347170999999</v>
      </c>
      <c r="AA50" s="1">
        <v>10839.923358</v>
      </c>
      <c r="AB50" s="1">
        <v>3548.4458899999972</v>
      </c>
      <c r="AC50" s="12"/>
      <c r="AD50" s="12"/>
      <c r="AE50" s="12"/>
      <c r="AF50" s="11"/>
      <c r="AG50" s="11"/>
      <c r="AH50" s="11"/>
      <c r="AI50" s="1"/>
      <c r="AJ50" s="1"/>
      <c r="AK50" s="1"/>
      <c r="AL50" s="14">
        <f t="shared" si="6"/>
        <v>2.3900531424522997</v>
      </c>
      <c r="AM50" s="14">
        <f t="shared" si="7"/>
        <v>2.3900531424522997</v>
      </c>
      <c r="AN50" s="14">
        <f t="shared" si="8"/>
        <v>2.3900531424522997</v>
      </c>
      <c r="AO50" s="11">
        <f t="shared" si="5"/>
        <v>2.0000000000000018E-2</v>
      </c>
      <c r="AP50" s="11">
        <f t="shared" si="3"/>
        <v>2.0000000000000018E-2</v>
      </c>
      <c r="AQ50" s="11">
        <f t="shared" si="4"/>
        <v>2.0000000000000018E-2</v>
      </c>
      <c r="AR50" s="1"/>
      <c r="AS50" s="1"/>
      <c r="AT50" s="1"/>
      <c r="AU50" s="1"/>
      <c r="AV50" s="1"/>
      <c r="AW50" s="1"/>
    </row>
    <row r="51" spans="1:49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/>
      <c r="F51" s="11"/>
      <c r="G51" s="11"/>
      <c r="H51" s="1">
        <v>34709.708040510559</v>
      </c>
      <c r="I51" s="1">
        <v>6200.1783472762945</v>
      </c>
      <c r="J51" s="1">
        <v>2322.4665822208299</v>
      </c>
      <c r="K51" s="1"/>
      <c r="L51" s="1"/>
      <c r="M51" s="1"/>
      <c r="N51" s="11"/>
      <c r="O51" s="11"/>
      <c r="P51" s="11"/>
      <c r="Q51" s="1">
        <v>5311.4101019999998</v>
      </c>
      <c r="R51" s="1">
        <v>4006.6574190000001</v>
      </c>
      <c r="S51" s="1">
        <v>1661.5085519999966</v>
      </c>
      <c r="T51" s="1"/>
      <c r="U51" s="1"/>
      <c r="V51" s="1"/>
      <c r="W51" s="11"/>
      <c r="X51" s="11"/>
      <c r="Y51" s="11"/>
      <c r="Z51" s="1">
        <v>12445.981350000002</v>
      </c>
      <c r="AA51" s="1">
        <v>11470.651024999999</v>
      </c>
      <c r="AB51" s="1">
        <v>3702.1701970000031</v>
      </c>
      <c r="AC51" s="12"/>
      <c r="AD51" s="12"/>
      <c r="AE51" s="12"/>
      <c r="AF51" s="11"/>
      <c r="AG51" s="11"/>
      <c r="AH51" s="11"/>
      <c r="AI51" s="1"/>
      <c r="AJ51" s="1"/>
      <c r="AK51" s="1"/>
      <c r="AL51" s="14">
        <f t="shared" si="6"/>
        <v>2.4378542053013459</v>
      </c>
      <c r="AM51" s="14">
        <f t="shared" si="7"/>
        <v>2.4378542053013459</v>
      </c>
      <c r="AN51" s="14">
        <f t="shared" si="8"/>
        <v>2.4378542053013459</v>
      </c>
      <c r="AO51" s="11">
        <f t="shared" si="5"/>
        <v>2.0000000000000018E-2</v>
      </c>
      <c r="AP51" s="11">
        <f t="shared" si="3"/>
        <v>2.0000000000000018E-2</v>
      </c>
      <c r="AQ51" s="11">
        <f t="shared" si="4"/>
        <v>2.0000000000000018E-2</v>
      </c>
      <c r="AR51" s="1"/>
      <c r="AS51" s="1"/>
      <c r="AT51" s="1"/>
      <c r="AU51" s="1"/>
      <c r="AV51" s="1"/>
      <c r="AW51" s="1"/>
    </row>
    <row r="52" spans="1:49">
      <c r="A52">
        <v>2006</v>
      </c>
      <c r="B52" s="1">
        <v>1055.77386</v>
      </c>
      <c r="C52" s="1">
        <v>2461.5637201485056</v>
      </c>
      <c r="D52" s="1">
        <v>2993.5350128598607</v>
      </c>
      <c r="E52" s="11"/>
      <c r="F52" s="11"/>
      <c r="G52" s="11"/>
      <c r="H52" s="1">
        <v>35723.688655857302</v>
      </c>
      <c r="I52" s="1">
        <v>6713.212664339093</v>
      </c>
      <c r="J52" s="1">
        <v>2484.6490482301251</v>
      </c>
      <c r="K52" s="1"/>
      <c r="L52" s="1"/>
      <c r="M52" s="1"/>
      <c r="N52" s="11"/>
      <c r="O52" s="11"/>
      <c r="P52" s="11"/>
      <c r="Q52" s="1">
        <v>5294.64203</v>
      </c>
      <c r="R52" s="1">
        <v>4258.1728169999997</v>
      </c>
      <c r="S52" s="1">
        <v>1718.6705920000004</v>
      </c>
      <c r="T52" s="1"/>
      <c r="U52" s="1"/>
      <c r="V52" s="1"/>
      <c r="W52" s="11"/>
      <c r="X52" s="11"/>
      <c r="Y52" s="11"/>
      <c r="Z52" s="1">
        <v>12383.084966</v>
      </c>
      <c r="AA52" s="1">
        <v>12305.106211</v>
      </c>
      <c r="AB52" s="1">
        <v>3791.6963350000042</v>
      </c>
      <c r="AC52" s="12"/>
      <c r="AD52" s="12"/>
      <c r="AE52" s="12"/>
      <c r="AF52" s="11"/>
      <c r="AG52" s="11"/>
      <c r="AH52" s="11"/>
      <c r="AI52" s="1"/>
      <c r="AJ52" s="1"/>
      <c r="AK52" s="1"/>
      <c r="AL52" s="14">
        <f t="shared" si="6"/>
        <v>2.4866112894073726</v>
      </c>
      <c r="AM52" s="14">
        <f t="shared" si="7"/>
        <v>2.4866112894073726</v>
      </c>
      <c r="AN52" s="14">
        <f t="shared" si="8"/>
        <v>2.4866112894073726</v>
      </c>
      <c r="AO52" s="11">
        <f t="shared" si="5"/>
        <v>2.0000000000000018E-2</v>
      </c>
      <c r="AP52" s="11">
        <f t="shared" si="3"/>
        <v>2.0000000000000018E-2</v>
      </c>
      <c r="AQ52" s="11">
        <f t="shared" si="4"/>
        <v>2.0000000000000018E-2</v>
      </c>
      <c r="AR52" s="1"/>
      <c r="AS52" s="1"/>
      <c r="AT52" s="1"/>
      <c r="AU52" s="1"/>
      <c r="AV52" s="1"/>
      <c r="AW52" s="1"/>
    </row>
    <row r="53" spans="1:49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/>
      <c r="F53" s="11"/>
      <c r="G53" s="11"/>
      <c r="H53" s="1">
        <v>36672.148598752246</v>
      </c>
      <c r="I53" s="1">
        <v>7298.2177079652884</v>
      </c>
      <c r="J53" s="1">
        <v>2666.3530591606414</v>
      </c>
      <c r="K53" s="1"/>
      <c r="L53" s="1"/>
      <c r="M53" s="1"/>
      <c r="N53" s="11"/>
      <c r="O53" s="11"/>
      <c r="P53" s="11"/>
      <c r="Q53" s="1">
        <v>5321.6819620000006</v>
      </c>
      <c r="R53" s="1">
        <v>4409.4250789999996</v>
      </c>
      <c r="S53" s="1">
        <v>1794.4282429999994</v>
      </c>
      <c r="T53" s="1"/>
      <c r="U53" s="1"/>
      <c r="V53" s="1"/>
      <c r="W53" s="11"/>
      <c r="X53" s="11"/>
      <c r="Y53" s="11"/>
      <c r="Z53" s="1">
        <v>12434.246949999997</v>
      </c>
      <c r="AA53" s="1">
        <v>12840.825574999999</v>
      </c>
      <c r="AB53" s="1">
        <v>4045.1373730000014</v>
      </c>
      <c r="AC53" s="12"/>
      <c r="AD53" s="12"/>
      <c r="AE53" s="12"/>
      <c r="AF53" s="11"/>
      <c r="AG53" s="11"/>
      <c r="AH53" s="11"/>
      <c r="AI53" s="1"/>
      <c r="AJ53" s="1"/>
      <c r="AK53" s="1"/>
      <c r="AL53" s="14">
        <f t="shared" si="6"/>
        <v>2.53634351519552</v>
      </c>
      <c r="AM53" s="14">
        <f t="shared" si="7"/>
        <v>2.53634351519552</v>
      </c>
      <c r="AN53" s="14">
        <f t="shared" si="8"/>
        <v>2.53634351519552</v>
      </c>
      <c r="AO53" s="11">
        <f t="shared" si="5"/>
        <v>2.0000000000000018E-2</v>
      </c>
      <c r="AP53" s="11">
        <f t="shared" si="3"/>
        <v>2.0000000000000018E-2</v>
      </c>
      <c r="AQ53" s="11">
        <f t="shared" si="4"/>
        <v>2.0000000000000018E-2</v>
      </c>
      <c r="AR53" s="1"/>
      <c r="AS53" s="1"/>
      <c r="AT53" s="1"/>
      <c r="AU53" s="1"/>
      <c r="AV53" s="1"/>
      <c r="AW53" s="1"/>
    </row>
    <row r="54" spans="1:49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/>
      <c r="F54" s="11"/>
      <c r="G54" s="11"/>
      <c r="H54" s="1">
        <v>36710.170976653775</v>
      </c>
      <c r="I54" s="1">
        <v>7672.5549086165956</v>
      </c>
      <c r="J54" s="1">
        <v>2789.7998201071641</v>
      </c>
      <c r="K54" s="1"/>
      <c r="L54" s="1"/>
      <c r="M54" s="1"/>
      <c r="N54" s="11"/>
      <c r="O54" s="11"/>
      <c r="P54" s="11"/>
      <c r="Q54" s="1">
        <v>5243.9362030000002</v>
      </c>
      <c r="R54" s="1">
        <v>4639.3638769999998</v>
      </c>
      <c r="S54" s="1">
        <v>1857.7881040000002</v>
      </c>
      <c r="T54" s="1"/>
      <c r="U54" s="1"/>
      <c r="V54" s="1"/>
      <c r="W54" s="11"/>
      <c r="X54" s="11"/>
      <c r="Y54" s="11"/>
      <c r="Z54" s="1">
        <v>12237.871766</v>
      </c>
      <c r="AA54" s="1">
        <v>13332.306250999996</v>
      </c>
      <c r="AB54" s="1">
        <v>4277.1594640000021</v>
      </c>
      <c r="AC54" s="12"/>
      <c r="AD54" s="12"/>
      <c r="AE54" s="12"/>
      <c r="AF54" s="11"/>
      <c r="AG54" s="11"/>
      <c r="AH54" s="11"/>
      <c r="AI54" s="1"/>
      <c r="AJ54" s="1"/>
      <c r="AK54" s="1"/>
      <c r="AL54" s="14">
        <f t="shared" si="6"/>
        <v>2.5870703854994304</v>
      </c>
      <c r="AM54" s="14">
        <f t="shared" si="7"/>
        <v>2.5870703854994304</v>
      </c>
      <c r="AN54" s="14">
        <f t="shared" si="8"/>
        <v>2.5870703854994304</v>
      </c>
      <c r="AO54" s="11">
        <f t="shared" si="5"/>
        <v>2.0000000000000018E-2</v>
      </c>
      <c r="AP54" s="11">
        <f t="shared" si="3"/>
        <v>2.0000000000000018E-2</v>
      </c>
      <c r="AQ54" s="11">
        <f t="shared" si="4"/>
        <v>2.0000000000000018E-2</v>
      </c>
      <c r="AR54" s="1"/>
      <c r="AS54" s="1"/>
      <c r="AT54" s="1"/>
      <c r="AU54" s="1"/>
      <c r="AV54" s="1"/>
      <c r="AW54" s="1"/>
    </row>
    <row r="55" spans="1:49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/>
      <c r="F55" s="11"/>
      <c r="G55" s="11"/>
      <c r="H55" s="1">
        <v>35221.695041388957</v>
      </c>
      <c r="I55" s="1">
        <v>7751.7098150837073</v>
      </c>
      <c r="J55" s="1">
        <v>2904.9272637585573</v>
      </c>
      <c r="K55" s="1"/>
      <c r="L55" s="1"/>
      <c r="M55" s="1"/>
      <c r="N55" s="11"/>
      <c r="O55" s="11"/>
      <c r="P55" s="11"/>
      <c r="Q55" s="1">
        <v>4999.3039129999997</v>
      </c>
      <c r="R55" s="1">
        <v>4703.1314089999996</v>
      </c>
      <c r="S55" s="1">
        <v>1927.839020999998</v>
      </c>
      <c r="T55" s="1"/>
      <c r="U55" s="1"/>
      <c r="V55" s="1"/>
      <c r="W55" s="11"/>
      <c r="X55" s="11"/>
      <c r="Y55" s="11"/>
      <c r="Z55" s="5"/>
      <c r="AA55" s="5"/>
      <c r="AB55" s="5"/>
      <c r="AC55" s="16"/>
      <c r="AD55" s="16"/>
      <c r="AE55" s="16"/>
      <c r="AF55" s="15"/>
      <c r="AG55" s="15"/>
      <c r="AH55" s="15"/>
      <c r="AI55" s="1"/>
      <c r="AJ55" s="1"/>
      <c r="AK55" s="1"/>
      <c r="AL55" s="14">
        <f t="shared" si="6"/>
        <v>2.6388117932094191</v>
      </c>
      <c r="AM55" s="14">
        <f t="shared" si="7"/>
        <v>2.6388117932094191</v>
      </c>
      <c r="AN55" s="14">
        <f t="shared" si="8"/>
        <v>2.6388117932094191</v>
      </c>
      <c r="AO55" s="11">
        <f t="shared" si="5"/>
        <v>2.0000000000000018E-2</v>
      </c>
      <c r="AP55" s="11">
        <f t="shared" si="3"/>
        <v>2.0000000000000018E-2</v>
      </c>
      <c r="AQ55" s="11">
        <f t="shared" si="4"/>
        <v>2.0000000000000018E-2</v>
      </c>
      <c r="AR55" s="1"/>
      <c r="AS55" s="1"/>
      <c r="AT55" s="1"/>
      <c r="AU55" s="1"/>
      <c r="AV55" s="1"/>
      <c r="AW55" s="1"/>
    </row>
    <row r="56" spans="1:49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/>
      <c r="F56" s="11"/>
      <c r="G56" s="11"/>
      <c r="H56" s="1">
        <v>36110.322211295825</v>
      </c>
      <c r="I56" s="1">
        <v>8060.3173093009527</v>
      </c>
      <c r="J56" s="1">
        <v>3050.2621603868183</v>
      </c>
      <c r="K56" s="1"/>
      <c r="L56" s="1"/>
      <c r="M56" s="1"/>
      <c r="N56" s="11"/>
      <c r="O56" s="11"/>
      <c r="P56" s="11"/>
      <c r="Q56" s="1">
        <v>5079.5387519999995</v>
      </c>
      <c r="R56" s="5"/>
      <c r="S56" s="5"/>
      <c r="T56" s="1"/>
      <c r="U56" s="5"/>
      <c r="V56" s="5"/>
      <c r="W56" s="11"/>
      <c r="X56" s="15"/>
      <c r="Y56" s="15"/>
      <c r="Z56" s="5"/>
      <c r="AA56" s="5"/>
      <c r="AB56" s="5"/>
      <c r="AC56" s="16"/>
      <c r="AD56" s="16"/>
      <c r="AE56" s="16"/>
      <c r="AF56" s="15"/>
      <c r="AG56" s="15"/>
      <c r="AH56" s="15"/>
      <c r="AI56" s="1"/>
      <c r="AJ56" s="1"/>
      <c r="AK56" s="1"/>
      <c r="AL56" s="14">
        <f t="shared" si="6"/>
        <v>2.6915880290736074</v>
      </c>
      <c r="AM56" s="14">
        <f t="shared" si="7"/>
        <v>2.6915880290736074</v>
      </c>
      <c r="AN56" s="14">
        <f t="shared" si="8"/>
        <v>2.6915880290736074</v>
      </c>
      <c r="AO56" s="11">
        <f t="shared" si="5"/>
        <v>2.0000000000000018E-2</v>
      </c>
      <c r="AP56" s="11">
        <f t="shared" si="3"/>
        <v>2.0000000000000018E-2</v>
      </c>
      <c r="AQ56" s="11">
        <f t="shared" si="4"/>
        <v>2.0000000000000018E-2</v>
      </c>
      <c r="AR56" s="1"/>
      <c r="AS56" s="1"/>
      <c r="AT56" s="1"/>
      <c r="AU56" s="1"/>
      <c r="AV56" s="1"/>
      <c r="AW56" s="1"/>
    </row>
    <row r="57" spans="1:49">
      <c r="A57">
        <f>1+A56</f>
        <v>2011</v>
      </c>
      <c r="B57" s="5"/>
      <c r="C57" s="5"/>
      <c r="D57" s="5"/>
      <c r="E57" s="15"/>
      <c r="F57" s="15"/>
      <c r="G57" s="15"/>
      <c r="H57" s="5"/>
      <c r="I57" s="5"/>
      <c r="J57" s="5"/>
      <c r="K57" s="5"/>
      <c r="L57" s="5"/>
      <c r="M57" s="5"/>
      <c r="N57" s="15"/>
      <c r="O57" s="15"/>
      <c r="P57" s="15"/>
      <c r="Q57" s="5"/>
      <c r="R57" s="5"/>
      <c r="S57" s="5"/>
      <c r="T57" s="5"/>
      <c r="U57" s="5"/>
      <c r="V57" s="5"/>
      <c r="W57" s="15"/>
      <c r="X57" s="15"/>
      <c r="Y57" s="15"/>
      <c r="Z57" s="5"/>
      <c r="AA57" s="5"/>
      <c r="AB57" s="5"/>
      <c r="AC57" s="16"/>
      <c r="AD57" s="16"/>
      <c r="AE57" s="16"/>
      <c r="AF57" s="15"/>
      <c r="AG57" s="15"/>
      <c r="AH57" s="15"/>
      <c r="AI57" s="1"/>
      <c r="AJ57" s="1"/>
      <c r="AK57" s="1"/>
      <c r="AL57" s="14">
        <f>AL56*(1+AO57)</f>
        <v>2.7448814720492649</v>
      </c>
      <c r="AM57" s="14">
        <f>AM56*(1+AP57)</f>
        <v>2.7448814720492649</v>
      </c>
      <c r="AN57" s="14">
        <f>AN56*(1+AQ57)</f>
        <v>2.7448814720492649</v>
      </c>
      <c r="AO57" s="11">
        <f>AO$5*AO56</f>
        <v>1.9800000000000019E-2</v>
      </c>
      <c r="AP57" s="11">
        <f>AP$5*AP56</f>
        <v>1.9800000000000019E-2</v>
      </c>
      <c r="AQ57" s="11">
        <f>AQ$5*AQ56</f>
        <v>1.9800000000000019E-2</v>
      </c>
      <c r="AR57" s="1"/>
      <c r="AS57" s="1"/>
      <c r="AT57" s="1"/>
      <c r="AU57" s="1"/>
      <c r="AV57" s="1"/>
      <c r="AW57" s="1"/>
    </row>
    <row r="58" spans="1:49">
      <c r="A58" s="2">
        <f t="shared" ref="A58:A121" si="9">1+A57</f>
        <v>2012</v>
      </c>
      <c r="B58" s="5"/>
      <c r="C58" s="5"/>
      <c r="D58" s="5"/>
      <c r="E58" s="15"/>
      <c r="F58" s="15"/>
      <c r="G58" s="15"/>
      <c r="H58" s="5"/>
      <c r="I58" s="5"/>
      <c r="J58" s="5"/>
      <c r="K58" s="5"/>
      <c r="L58" s="5"/>
      <c r="M58" s="5"/>
      <c r="N58" s="15"/>
      <c r="O58" s="15"/>
      <c r="P58" s="15"/>
      <c r="Q58" s="5"/>
      <c r="R58" s="5"/>
      <c r="S58" s="5"/>
      <c r="T58" s="5"/>
      <c r="U58" s="5"/>
      <c r="V58" s="5"/>
      <c r="W58" s="15"/>
      <c r="X58" s="15"/>
      <c r="Y58" s="15"/>
      <c r="Z58" s="5"/>
      <c r="AA58" s="5"/>
      <c r="AB58" s="5"/>
      <c r="AC58" s="16"/>
      <c r="AD58" s="16"/>
      <c r="AE58" s="16"/>
      <c r="AF58" s="15"/>
      <c r="AG58" s="15"/>
      <c r="AH58" s="15"/>
      <c r="AI58" s="1"/>
      <c r="AJ58" s="1"/>
      <c r="AK58" s="1"/>
      <c r="AL58" s="14">
        <f t="shared" ref="AL58:AL121" si="10">AL57*(1+AO58)</f>
        <v>2.7986866386643747</v>
      </c>
      <c r="AM58" s="14">
        <f t="shared" ref="AM58:AM121" si="11">AM57*(1+AP58)</f>
        <v>2.7986866386643747</v>
      </c>
      <c r="AN58" s="14">
        <f t="shared" ref="AN58:AN121" si="12">AN57*(1+AQ58)</f>
        <v>2.7986866386643747</v>
      </c>
      <c r="AO58" s="11">
        <f t="shared" ref="AO58:AO121" si="13">AO$5*AO57</f>
        <v>1.9602000000000019E-2</v>
      </c>
      <c r="AP58" s="11">
        <f t="shared" ref="AP58:AP121" si="14">AP$5*AP57</f>
        <v>1.9602000000000019E-2</v>
      </c>
      <c r="AQ58" s="11">
        <f t="shared" ref="AQ58:AQ121" si="15">AQ$5*AQ57</f>
        <v>1.9602000000000019E-2</v>
      </c>
      <c r="AR58" s="1"/>
      <c r="AS58" s="1"/>
      <c r="AT58" s="1"/>
      <c r="AU58" s="1"/>
      <c r="AV58" s="1"/>
      <c r="AW58" s="1"/>
    </row>
    <row r="59" spans="1:49">
      <c r="A59" s="2">
        <f t="shared" si="9"/>
        <v>2013</v>
      </c>
      <c r="B59" s="5"/>
      <c r="C59" s="5"/>
      <c r="D59" s="5"/>
      <c r="E59" s="15"/>
      <c r="F59" s="15"/>
      <c r="G59" s="15"/>
      <c r="H59" s="5"/>
      <c r="I59" s="5"/>
      <c r="J59" s="5"/>
      <c r="K59" s="5"/>
      <c r="L59" s="5"/>
      <c r="M59" s="5"/>
      <c r="N59" s="15"/>
      <c r="O59" s="15"/>
      <c r="P59" s="15"/>
      <c r="Q59" s="5"/>
      <c r="R59" s="5"/>
      <c r="S59" s="5"/>
      <c r="T59" s="5"/>
      <c r="U59" s="5"/>
      <c r="V59" s="5"/>
      <c r="W59" s="15"/>
      <c r="X59" s="15"/>
      <c r="Y59" s="15"/>
      <c r="Z59" s="5"/>
      <c r="AA59" s="5"/>
      <c r="AB59" s="5"/>
      <c r="AC59" s="16"/>
      <c r="AD59" s="16"/>
      <c r="AE59" s="16"/>
      <c r="AF59" s="15"/>
      <c r="AG59" s="15"/>
      <c r="AH59" s="15"/>
      <c r="AI59" s="1"/>
      <c r="AJ59" s="1"/>
      <c r="AK59" s="1"/>
      <c r="AL59" s="14">
        <f t="shared" si="10"/>
        <v>2.8529978956005628</v>
      </c>
      <c r="AM59" s="14">
        <f t="shared" si="11"/>
        <v>2.8529978956005628</v>
      </c>
      <c r="AN59" s="14">
        <f t="shared" si="12"/>
        <v>2.8529978956005628</v>
      </c>
      <c r="AO59" s="11">
        <f t="shared" si="13"/>
        <v>1.9405980000000017E-2</v>
      </c>
      <c r="AP59" s="11">
        <f t="shared" si="14"/>
        <v>1.9405980000000017E-2</v>
      </c>
      <c r="AQ59" s="11">
        <f t="shared" si="15"/>
        <v>1.9405980000000017E-2</v>
      </c>
      <c r="AR59" s="1"/>
      <c r="AS59" s="1"/>
      <c r="AT59" s="1"/>
      <c r="AU59" s="1"/>
      <c r="AV59" s="1"/>
      <c r="AW59" s="1"/>
    </row>
    <row r="60" spans="1:49">
      <c r="A60" s="2">
        <f t="shared" si="9"/>
        <v>2014</v>
      </c>
      <c r="B60" s="5"/>
      <c r="C60" s="5"/>
      <c r="D60" s="5"/>
      <c r="E60" s="15"/>
      <c r="F60" s="15"/>
      <c r="G60" s="15"/>
      <c r="H60" s="5"/>
      <c r="I60" s="5"/>
      <c r="J60" s="5"/>
      <c r="K60" s="5"/>
      <c r="L60" s="5"/>
      <c r="M60" s="5"/>
      <c r="N60" s="15"/>
      <c r="O60" s="15"/>
      <c r="P60" s="15"/>
      <c r="Q60" s="5"/>
      <c r="R60" s="5"/>
      <c r="S60" s="5"/>
      <c r="T60" s="5"/>
      <c r="U60" s="5"/>
      <c r="V60" s="5"/>
      <c r="W60" s="15"/>
      <c r="X60" s="15"/>
      <c r="Y60" s="15"/>
      <c r="Z60" s="5"/>
      <c r="AA60" s="5"/>
      <c r="AB60" s="5"/>
      <c r="AC60" s="16"/>
      <c r="AD60" s="16"/>
      <c r="AE60" s="16"/>
      <c r="AF60" s="15"/>
      <c r="AG60" s="15"/>
      <c r="AH60" s="15"/>
      <c r="AI60" s="1"/>
      <c r="AJ60" s="1"/>
      <c r="AK60" s="1"/>
      <c r="AL60" s="14">
        <f t="shared" si="10"/>
        <v>2.907809463501609</v>
      </c>
      <c r="AM60" s="14">
        <f t="shared" si="11"/>
        <v>2.907809463501609</v>
      </c>
      <c r="AN60" s="14">
        <f t="shared" si="12"/>
        <v>2.907809463501609</v>
      </c>
      <c r="AO60" s="11">
        <f t="shared" si="13"/>
        <v>1.9211920200000017E-2</v>
      </c>
      <c r="AP60" s="11">
        <f t="shared" si="14"/>
        <v>1.9211920200000017E-2</v>
      </c>
      <c r="AQ60" s="11">
        <f t="shared" si="15"/>
        <v>1.9211920200000017E-2</v>
      </c>
      <c r="AR60" s="1"/>
      <c r="AS60" s="1"/>
      <c r="AT60" s="1"/>
      <c r="AU60" s="1"/>
      <c r="AV60" s="1"/>
      <c r="AW60" s="1"/>
    </row>
    <row r="61" spans="1:49">
      <c r="A61" s="2">
        <f t="shared" si="9"/>
        <v>2015</v>
      </c>
      <c r="B61" s="5"/>
      <c r="C61" s="5"/>
      <c r="D61" s="5"/>
      <c r="E61" s="15"/>
      <c r="F61" s="15"/>
      <c r="G61" s="15"/>
      <c r="H61" s="5"/>
      <c r="I61" s="5"/>
      <c r="J61" s="5"/>
      <c r="K61" s="5"/>
      <c r="L61" s="5"/>
      <c r="M61" s="5"/>
      <c r="N61" s="15"/>
      <c r="O61" s="15"/>
      <c r="P61" s="15"/>
      <c r="Q61" s="5"/>
      <c r="R61" s="5"/>
      <c r="S61" s="5"/>
      <c r="T61" s="5"/>
      <c r="U61" s="5"/>
      <c r="V61" s="5"/>
      <c r="W61" s="15"/>
      <c r="X61" s="15"/>
      <c r="Y61" s="15"/>
      <c r="Z61" s="5"/>
      <c r="AA61" s="5"/>
      <c r="AB61" s="5"/>
      <c r="AC61" s="16"/>
      <c r="AD61" s="16"/>
      <c r="AE61" s="16"/>
      <c r="AF61" s="15"/>
      <c r="AG61" s="15"/>
      <c r="AH61" s="15"/>
      <c r="AI61" s="1"/>
      <c r="AJ61" s="1"/>
      <c r="AK61" s="1"/>
      <c r="AL61" s="14">
        <f t="shared" si="10"/>
        <v>2.9631154208375108</v>
      </c>
      <c r="AM61" s="14">
        <f t="shared" si="11"/>
        <v>2.9631154208375108</v>
      </c>
      <c r="AN61" s="14">
        <f t="shared" si="12"/>
        <v>2.9631154208375108</v>
      </c>
      <c r="AO61" s="11">
        <f t="shared" si="13"/>
        <v>1.9019800998000016E-2</v>
      </c>
      <c r="AP61" s="11">
        <f t="shared" si="14"/>
        <v>1.9019800998000016E-2</v>
      </c>
      <c r="AQ61" s="11">
        <f t="shared" si="15"/>
        <v>1.9019800998000016E-2</v>
      </c>
      <c r="AR61" s="1"/>
      <c r="AS61" s="1"/>
      <c r="AT61" s="1"/>
      <c r="AU61" s="1"/>
      <c r="AV61" s="1"/>
      <c r="AW61" s="1"/>
    </row>
    <row r="62" spans="1:49">
      <c r="A62" s="2">
        <f t="shared" si="9"/>
        <v>2016</v>
      </c>
      <c r="B62" s="5"/>
      <c r="C62" s="5"/>
      <c r="D62" s="5"/>
      <c r="E62" s="15"/>
      <c r="F62" s="15"/>
      <c r="G62" s="15"/>
      <c r="H62" s="5"/>
      <c r="I62" s="5"/>
      <c r="J62" s="5"/>
      <c r="K62" s="5"/>
      <c r="L62" s="5"/>
      <c r="M62" s="5"/>
      <c r="N62" s="15"/>
      <c r="O62" s="15"/>
      <c r="P62" s="15"/>
      <c r="Q62" s="5"/>
      <c r="R62" s="5"/>
      <c r="S62" s="5"/>
      <c r="T62" s="5"/>
      <c r="U62" s="5"/>
      <c r="V62" s="5"/>
      <c r="W62" s="15"/>
      <c r="X62" s="15"/>
      <c r="Y62" s="15"/>
      <c r="Z62" s="5"/>
      <c r="AA62" s="5"/>
      <c r="AB62" s="5"/>
      <c r="AC62" s="16"/>
      <c r="AD62" s="16"/>
      <c r="AE62" s="16"/>
      <c r="AF62" s="15"/>
      <c r="AG62" s="15"/>
      <c r="AH62" s="15"/>
      <c r="AI62" s="1"/>
      <c r="AJ62" s="1"/>
      <c r="AK62" s="1"/>
      <c r="AL62" s="14">
        <f t="shared" si="10"/>
        <v>3.0189097078195606</v>
      </c>
      <c r="AM62" s="14">
        <f t="shared" si="11"/>
        <v>3.0189097078195606</v>
      </c>
      <c r="AN62" s="14">
        <f t="shared" si="12"/>
        <v>3.0189097078195606</v>
      </c>
      <c r="AO62" s="11">
        <f t="shared" si="13"/>
        <v>1.8829602988020014E-2</v>
      </c>
      <c r="AP62" s="11">
        <f t="shared" si="14"/>
        <v>1.8829602988020014E-2</v>
      </c>
      <c r="AQ62" s="11">
        <f t="shared" si="15"/>
        <v>1.8829602988020014E-2</v>
      </c>
      <c r="AR62" s="1"/>
      <c r="AS62" s="1"/>
      <c r="AT62" s="1"/>
      <c r="AU62" s="1"/>
      <c r="AV62" s="1"/>
      <c r="AW62" s="1"/>
    </row>
    <row r="63" spans="1:49">
      <c r="A63" s="2">
        <f t="shared" si="9"/>
        <v>2017</v>
      </c>
      <c r="B63" s="5"/>
      <c r="C63" s="5"/>
      <c r="D63" s="5"/>
      <c r="E63" s="15"/>
      <c r="F63" s="15"/>
      <c r="G63" s="15"/>
      <c r="H63" s="5"/>
      <c r="I63" s="5"/>
      <c r="J63" s="5"/>
      <c r="K63" s="5"/>
      <c r="L63" s="5"/>
      <c r="M63" s="5"/>
      <c r="N63" s="15"/>
      <c r="O63" s="15"/>
      <c r="P63" s="15"/>
      <c r="Q63" s="5"/>
      <c r="R63" s="5"/>
      <c r="S63" s="5"/>
      <c r="T63" s="5"/>
      <c r="U63" s="5"/>
      <c r="V63" s="5"/>
      <c r="W63" s="15"/>
      <c r="X63" s="15"/>
      <c r="Y63" s="15"/>
      <c r="Z63" s="5"/>
      <c r="AA63" s="5"/>
      <c r="AB63" s="5"/>
      <c r="AC63" s="16"/>
      <c r="AD63" s="16"/>
      <c r="AE63" s="16"/>
      <c r="AF63" s="15"/>
      <c r="AG63" s="15"/>
      <c r="AH63" s="15"/>
      <c r="AI63" s="1"/>
      <c r="AJ63" s="1"/>
      <c r="AK63" s="1"/>
      <c r="AL63" s="14">
        <f t="shared" si="10"/>
        <v>3.0751861303619337</v>
      </c>
      <c r="AM63" s="14">
        <f t="shared" si="11"/>
        <v>3.0751861303619337</v>
      </c>
      <c r="AN63" s="14">
        <f t="shared" si="12"/>
        <v>3.0751861303619337</v>
      </c>
      <c r="AO63" s="11">
        <f t="shared" si="13"/>
        <v>1.8641306958139814E-2</v>
      </c>
      <c r="AP63" s="11">
        <f t="shared" si="14"/>
        <v>1.8641306958139814E-2</v>
      </c>
      <c r="AQ63" s="11">
        <f t="shared" si="15"/>
        <v>1.8641306958139814E-2</v>
      </c>
      <c r="AR63" s="1"/>
      <c r="AS63" s="1"/>
      <c r="AT63" s="1"/>
      <c r="AU63" s="1"/>
      <c r="AV63" s="1"/>
      <c r="AW63" s="1"/>
    </row>
    <row r="64" spans="1:49">
      <c r="A64" s="2">
        <f t="shared" si="9"/>
        <v>2018</v>
      </c>
      <c r="B64" s="5"/>
      <c r="C64" s="5"/>
      <c r="D64" s="5"/>
      <c r="E64" s="15"/>
      <c r="F64" s="15"/>
      <c r="G64" s="15"/>
      <c r="H64" s="5"/>
      <c r="I64" s="5"/>
      <c r="J64" s="5"/>
      <c r="K64" s="5"/>
      <c r="L64" s="5"/>
      <c r="M64" s="5"/>
      <c r="N64" s="15"/>
      <c r="O64" s="15"/>
      <c r="P64" s="15"/>
      <c r="Q64" s="5"/>
      <c r="R64" s="5"/>
      <c r="S64" s="5"/>
      <c r="T64" s="5"/>
      <c r="U64" s="5"/>
      <c r="V64" s="5"/>
      <c r="W64" s="15"/>
      <c r="X64" s="15"/>
      <c r="Y64" s="15"/>
      <c r="Z64" s="5"/>
      <c r="AA64" s="5"/>
      <c r="AB64" s="5"/>
      <c r="AC64" s="16"/>
      <c r="AD64" s="16"/>
      <c r="AE64" s="16"/>
      <c r="AF64" s="15"/>
      <c r="AG64" s="15"/>
      <c r="AH64" s="15"/>
      <c r="AI64" s="1"/>
      <c r="AJ64" s="1"/>
      <c r="AK64" s="1"/>
      <c r="AL64" s="14">
        <f t="shared" si="10"/>
        <v>3.1319383640853298</v>
      </c>
      <c r="AM64" s="14">
        <f t="shared" si="11"/>
        <v>3.1319383640853298</v>
      </c>
      <c r="AN64" s="14">
        <f t="shared" si="12"/>
        <v>3.1319383640853298</v>
      </c>
      <c r="AO64" s="11">
        <f t="shared" si="13"/>
        <v>1.8454893888558414E-2</v>
      </c>
      <c r="AP64" s="11">
        <f t="shared" si="14"/>
        <v>1.8454893888558414E-2</v>
      </c>
      <c r="AQ64" s="11">
        <f t="shared" si="15"/>
        <v>1.8454893888558414E-2</v>
      </c>
      <c r="AR64" s="1"/>
      <c r="AS64" s="1"/>
      <c r="AT64" s="1"/>
      <c r="AU64" s="1"/>
      <c r="AV64" s="1"/>
      <c r="AW64" s="1"/>
    </row>
    <row r="65" spans="1:49">
      <c r="A65" s="2">
        <f t="shared" si="9"/>
        <v>2019</v>
      </c>
      <c r="B65" s="5"/>
      <c r="C65" s="5"/>
      <c r="D65" s="5"/>
      <c r="E65" s="15"/>
      <c r="F65" s="15"/>
      <c r="G65" s="15"/>
      <c r="H65" s="5"/>
      <c r="I65" s="5"/>
      <c r="J65" s="5"/>
      <c r="K65" s="5"/>
      <c r="L65" s="5"/>
      <c r="M65" s="5"/>
      <c r="N65" s="15"/>
      <c r="O65" s="15"/>
      <c r="P65" s="15"/>
      <c r="Q65" s="5"/>
      <c r="R65" s="5"/>
      <c r="S65" s="5"/>
      <c r="T65" s="5"/>
      <c r="U65" s="5"/>
      <c r="V65" s="5"/>
      <c r="W65" s="15"/>
      <c r="X65" s="15"/>
      <c r="Y65" s="15"/>
      <c r="Z65" s="5"/>
      <c r="AA65" s="5"/>
      <c r="AB65" s="5"/>
      <c r="AC65" s="16"/>
      <c r="AD65" s="16"/>
      <c r="AE65" s="16"/>
      <c r="AF65" s="15"/>
      <c r="AG65" s="15"/>
      <c r="AH65" s="15"/>
      <c r="AI65" s="1"/>
      <c r="AJ65" s="1"/>
      <c r="AK65" s="1"/>
      <c r="AL65" s="14">
        <f t="shared" si="10"/>
        <v>3.1891599583582826</v>
      </c>
      <c r="AM65" s="14">
        <f t="shared" si="11"/>
        <v>3.1891599583582826</v>
      </c>
      <c r="AN65" s="14">
        <f t="shared" si="12"/>
        <v>3.1891599583582826</v>
      </c>
      <c r="AO65" s="11">
        <f t="shared" si="13"/>
        <v>1.8270344949672831E-2</v>
      </c>
      <c r="AP65" s="11">
        <f t="shared" si="14"/>
        <v>1.8270344949672831E-2</v>
      </c>
      <c r="AQ65" s="11">
        <f t="shared" si="15"/>
        <v>1.8270344949672831E-2</v>
      </c>
      <c r="AR65" s="1"/>
      <c r="AS65" s="1"/>
      <c r="AT65" s="1"/>
      <c r="AU65" s="1"/>
      <c r="AV65" s="1"/>
      <c r="AW65" s="1"/>
    </row>
    <row r="66" spans="1:49">
      <c r="A66" s="2">
        <f t="shared" si="9"/>
        <v>2020</v>
      </c>
      <c r="B66" s="5"/>
      <c r="C66" s="5"/>
      <c r="D66" s="5"/>
      <c r="E66" s="15"/>
      <c r="F66" s="15"/>
      <c r="G66" s="15"/>
      <c r="H66" s="5"/>
      <c r="I66" s="5"/>
      <c r="J66" s="5"/>
      <c r="K66" s="5"/>
      <c r="L66" s="5"/>
      <c r="M66" s="5"/>
      <c r="N66" s="15"/>
      <c r="O66" s="15"/>
      <c r="P66" s="15"/>
      <c r="Q66" s="5"/>
      <c r="R66" s="5"/>
      <c r="S66" s="5"/>
      <c r="T66" s="5"/>
      <c r="U66" s="5"/>
      <c r="V66" s="5"/>
      <c r="W66" s="15"/>
      <c r="X66" s="15"/>
      <c r="Y66" s="15"/>
      <c r="Z66" s="5"/>
      <c r="AA66" s="5"/>
      <c r="AB66" s="5"/>
      <c r="AC66" s="16"/>
      <c r="AD66" s="16"/>
      <c r="AE66" s="16"/>
      <c r="AF66" s="15"/>
      <c r="AG66" s="15"/>
      <c r="AH66" s="15"/>
      <c r="AI66" s="1"/>
      <c r="AJ66" s="1"/>
      <c r="AK66" s="1"/>
      <c r="AL66" s="14">
        <f t="shared" si="10"/>
        <v>3.2468443403717835</v>
      </c>
      <c r="AM66" s="14">
        <f t="shared" si="11"/>
        <v>3.2468443403717835</v>
      </c>
      <c r="AN66" s="14">
        <f t="shared" si="12"/>
        <v>3.2468443403717835</v>
      </c>
      <c r="AO66" s="11">
        <f t="shared" si="13"/>
        <v>1.8087641500176103E-2</v>
      </c>
      <c r="AP66" s="11">
        <f t="shared" si="14"/>
        <v>1.8087641500176103E-2</v>
      </c>
      <c r="AQ66" s="11">
        <f t="shared" si="15"/>
        <v>1.8087641500176103E-2</v>
      </c>
      <c r="AR66" s="1"/>
      <c r="AS66" s="1"/>
      <c r="AT66" s="1"/>
      <c r="AU66" s="1"/>
      <c r="AV66" s="1"/>
      <c r="AW66" s="1"/>
    </row>
    <row r="67" spans="1:49">
      <c r="A67" s="2">
        <f t="shared" si="9"/>
        <v>2021</v>
      </c>
      <c r="B67" s="5"/>
      <c r="C67" s="5"/>
      <c r="D67" s="5"/>
      <c r="E67" s="15"/>
      <c r="F67" s="15"/>
      <c r="G67" s="15"/>
      <c r="H67" s="5"/>
      <c r="I67" s="5"/>
      <c r="J67" s="5"/>
      <c r="K67" s="5"/>
      <c r="L67" s="5"/>
      <c r="M67" s="5"/>
      <c r="N67" s="15"/>
      <c r="O67" s="15"/>
      <c r="P67" s="15"/>
      <c r="Q67" s="5"/>
      <c r="R67" s="5"/>
      <c r="S67" s="5"/>
      <c r="T67" s="5"/>
      <c r="U67" s="5"/>
      <c r="V67" s="5"/>
      <c r="W67" s="15"/>
      <c r="X67" s="15"/>
      <c r="Y67" s="15"/>
      <c r="Z67" s="5"/>
      <c r="AA67" s="5"/>
      <c r="AB67" s="5"/>
      <c r="AC67" s="16"/>
      <c r="AD67" s="16"/>
      <c r="AE67" s="16"/>
      <c r="AF67" s="15"/>
      <c r="AG67" s="15"/>
      <c r="AH67" s="15"/>
      <c r="AI67" s="1"/>
      <c r="AJ67" s="1"/>
      <c r="AK67" s="1"/>
      <c r="AL67" s="14">
        <f t="shared" si="10"/>
        <v>3.3049848192429487</v>
      </c>
      <c r="AM67" s="14">
        <f t="shared" si="11"/>
        <v>3.3049848192429487</v>
      </c>
      <c r="AN67" s="14">
        <f t="shared" si="12"/>
        <v>3.3049848192429487</v>
      </c>
      <c r="AO67" s="11">
        <f t="shared" si="13"/>
        <v>1.7906765085174341E-2</v>
      </c>
      <c r="AP67" s="11">
        <f t="shared" si="14"/>
        <v>1.7906765085174341E-2</v>
      </c>
      <c r="AQ67" s="11">
        <f t="shared" si="15"/>
        <v>1.7906765085174341E-2</v>
      </c>
      <c r="AR67" s="1"/>
      <c r="AS67" s="1"/>
      <c r="AT67" s="1"/>
      <c r="AU67" s="1"/>
      <c r="AV67" s="1"/>
      <c r="AW67" s="1"/>
    </row>
    <row r="68" spans="1:49">
      <c r="A68" s="2">
        <f t="shared" si="9"/>
        <v>2022</v>
      </c>
      <c r="B68" s="5"/>
      <c r="C68" s="5"/>
      <c r="D68" s="5"/>
      <c r="E68" s="15"/>
      <c r="F68" s="15"/>
      <c r="G68" s="15"/>
      <c r="H68" s="5"/>
      <c r="I68" s="5"/>
      <c r="J68" s="5"/>
      <c r="K68" s="5"/>
      <c r="L68" s="5"/>
      <c r="M68" s="5"/>
      <c r="N68" s="15"/>
      <c r="O68" s="15"/>
      <c r="P68" s="15"/>
      <c r="Q68" s="5"/>
      <c r="R68" s="5"/>
      <c r="S68" s="5"/>
      <c r="T68" s="5"/>
      <c r="U68" s="5"/>
      <c r="V68" s="5"/>
      <c r="W68" s="15"/>
      <c r="X68" s="15"/>
      <c r="Y68" s="15"/>
      <c r="Z68" s="5"/>
      <c r="AA68" s="5"/>
      <c r="AB68" s="5"/>
      <c r="AC68" s="16"/>
      <c r="AD68" s="16"/>
      <c r="AE68" s="16"/>
      <c r="AF68" s="15"/>
      <c r="AG68" s="15"/>
      <c r="AH68" s="15"/>
      <c r="AI68" s="1"/>
      <c r="AJ68" s="1"/>
      <c r="AK68" s="1"/>
      <c r="AL68" s="14">
        <f t="shared" si="10"/>
        <v>3.363574590143517</v>
      </c>
      <c r="AM68" s="14">
        <f t="shared" si="11"/>
        <v>3.363574590143517</v>
      </c>
      <c r="AN68" s="14">
        <f t="shared" si="12"/>
        <v>3.363574590143517</v>
      </c>
      <c r="AO68" s="11">
        <f t="shared" si="13"/>
        <v>1.7727697434322599E-2</v>
      </c>
      <c r="AP68" s="11">
        <f t="shared" si="14"/>
        <v>1.7727697434322599E-2</v>
      </c>
      <c r="AQ68" s="11">
        <f t="shared" si="15"/>
        <v>1.7727697434322599E-2</v>
      </c>
      <c r="AR68" s="1"/>
      <c r="AS68" s="1"/>
      <c r="AT68" s="1"/>
      <c r="AU68" s="1"/>
      <c r="AV68" s="1"/>
      <c r="AW68" s="1"/>
    </row>
    <row r="69" spans="1:49">
      <c r="A69" s="2">
        <f t="shared" si="9"/>
        <v>2023</v>
      </c>
      <c r="B69" s="5"/>
      <c r="C69" s="5"/>
      <c r="D69" s="5"/>
      <c r="E69" s="15"/>
      <c r="F69" s="15"/>
      <c r="G69" s="15"/>
      <c r="H69" s="5"/>
      <c r="I69" s="5"/>
      <c r="J69" s="5"/>
      <c r="K69" s="5"/>
      <c r="L69" s="5"/>
      <c r="M69" s="5"/>
      <c r="N69" s="15"/>
      <c r="O69" s="15"/>
      <c r="P69" s="15"/>
      <c r="Q69" s="5"/>
      <c r="R69" s="5"/>
      <c r="S69" s="5"/>
      <c r="T69" s="5"/>
      <c r="U69" s="5"/>
      <c r="V69" s="5"/>
      <c r="W69" s="15"/>
      <c r="X69" s="15"/>
      <c r="Y69" s="15"/>
      <c r="Z69" s="5"/>
      <c r="AA69" s="5"/>
      <c r="AB69" s="5"/>
      <c r="AC69" s="16"/>
      <c r="AD69" s="16"/>
      <c r="AE69" s="16"/>
      <c r="AF69" s="15"/>
      <c r="AG69" s="15"/>
      <c r="AH69" s="15"/>
      <c r="AI69" s="1"/>
      <c r="AJ69" s="1"/>
      <c r="AK69" s="1"/>
      <c r="AL69" s="14">
        <f t="shared" si="10"/>
        <v>3.4226067384490388</v>
      </c>
      <c r="AM69" s="14">
        <f t="shared" si="11"/>
        <v>3.4226067384490388</v>
      </c>
      <c r="AN69" s="14">
        <f t="shared" si="12"/>
        <v>3.4226067384490388</v>
      </c>
      <c r="AO69" s="11">
        <f t="shared" si="13"/>
        <v>1.7550420459979375E-2</v>
      </c>
      <c r="AP69" s="11">
        <f t="shared" si="14"/>
        <v>1.7550420459979375E-2</v>
      </c>
      <c r="AQ69" s="11">
        <f t="shared" si="15"/>
        <v>1.7550420459979375E-2</v>
      </c>
      <c r="AR69" s="1"/>
      <c r="AS69" s="1"/>
      <c r="AT69" s="1"/>
      <c r="AU69" s="1"/>
      <c r="AV69" s="1"/>
      <c r="AW69" s="1"/>
    </row>
    <row r="70" spans="1:49">
      <c r="A70" s="2">
        <f t="shared" si="9"/>
        <v>2024</v>
      </c>
      <c r="B70" s="5"/>
      <c r="C70" s="5"/>
      <c r="D70" s="5"/>
      <c r="E70" s="15"/>
      <c r="F70" s="15"/>
      <c r="G70" s="15"/>
      <c r="H70" s="5"/>
      <c r="I70" s="5"/>
      <c r="J70" s="5"/>
      <c r="K70" s="5"/>
      <c r="L70" s="5"/>
      <c r="M70" s="5"/>
      <c r="N70" s="15"/>
      <c r="O70" s="15"/>
      <c r="P70" s="15"/>
      <c r="Q70" s="5"/>
      <c r="R70" s="5"/>
      <c r="S70" s="5"/>
      <c r="T70" s="5"/>
      <c r="U70" s="5"/>
      <c r="V70" s="5"/>
      <c r="W70" s="15"/>
      <c r="X70" s="15"/>
      <c r="Y70" s="15"/>
      <c r="Z70" s="5"/>
      <c r="AA70" s="5"/>
      <c r="AB70" s="5"/>
      <c r="AC70" s="16"/>
      <c r="AD70" s="16"/>
      <c r="AE70" s="16"/>
      <c r="AF70" s="15"/>
      <c r="AG70" s="15"/>
      <c r="AH70" s="15"/>
      <c r="AI70" s="1"/>
      <c r="AJ70" s="1"/>
      <c r="AK70" s="1"/>
      <c r="AL70" s="14">
        <f t="shared" si="10"/>
        <v>3.4820742439046888</v>
      </c>
      <c r="AM70" s="14">
        <f t="shared" si="11"/>
        <v>3.4820742439046888</v>
      </c>
      <c r="AN70" s="14">
        <f t="shared" si="12"/>
        <v>3.4820742439046888</v>
      </c>
      <c r="AO70" s="11">
        <f t="shared" si="13"/>
        <v>1.7374916255379579E-2</v>
      </c>
      <c r="AP70" s="11">
        <f t="shared" si="14"/>
        <v>1.7374916255379579E-2</v>
      </c>
      <c r="AQ70" s="11">
        <f t="shared" si="15"/>
        <v>1.7374916255379579E-2</v>
      </c>
      <c r="AR70" s="1"/>
      <c r="AS70" s="1"/>
      <c r="AT70" s="1"/>
      <c r="AU70" s="1"/>
      <c r="AV70" s="1"/>
      <c r="AW70" s="1"/>
    </row>
    <row r="71" spans="1:49">
      <c r="A71" s="2">
        <f t="shared" si="9"/>
        <v>2025</v>
      </c>
      <c r="B71" s="5"/>
      <c r="C71" s="5"/>
      <c r="D71" s="5"/>
      <c r="E71" s="15"/>
      <c r="F71" s="15"/>
      <c r="G71" s="15"/>
      <c r="H71" s="5"/>
      <c r="I71" s="5"/>
      <c r="J71" s="5"/>
      <c r="K71" s="5"/>
      <c r="L71" s="5"/>
      <c r="M71" s="5"/>
      <c r="N71" s="15"/>
      <c r="O71" s="15"/>
      <c r="P71" s="15"/>
      <c r="Q71" s="5"/>
      <c r="R71" s="5"/>
      <c r="S71" s="5"/>
      <c r="T71" s="5"/>
      <c r="U71" s="5"/>
      <c r="V71" s="5"/>
      <c r="W71" s="15"/>
      <c r="X71" s="15"/>
      <c r="Y71" s="15"/>
      <c r="Z71" s="5"/>
      <c r="AA71" s="5"/>
      <c r="AB71" s="5"/>
      <c r="AC71" s="16"/>
      <c r="AD71" s="16"/>
      <c r="AE71" s="16"/>
      <c r="AF71" s="15"/>
      <c r="AG71" s="15"/>
      <c r="AH71" s="15"/>
      <c r="AI71" s="1"/>
      <c r="AJ71" s="1"/>
      <c r="AK71" s="1"/>
      <c r="AL71" s="14">
        <f t="shared" si="10"/>
        <v>3.5419699848037185</v>
      </c>
      <c r="AM71" s="14">
        <f t="shared" si="11"/>
        <v>3.5419699848037185</v>
      </c>
      <c r="AN71" s="14">
        <f t="shared" si="12"/>
        <v>3.5419699848037185</v>
      </c>
      <c r="AO71" s="11">
        <f t="shared" si="13"/>
        <v>1.7201167092825782E-2</v>
      </c>
      <c r="AP71" s="11">
        <f t="shared" si="14"/>
        <v>1.7201167092825782E-2</v>
      </c>
      <c r="AQ71" s="11">
        <f t="shared" si="15"/>
        <v>1.7201167092825782E-2</v>
      </c>
      <c r="AR71" s="1"/>
      <c r="AS71" s="1"/>
      <c r="AT71" s="1"/>
      <c r="AU71" s="1"/>
      <c r="AV71" s="1"/>
      <c r="AW71" s="1"/>
    </row>
    <row r="72" spans="1:49">
      <c r="A72" s="2">
        <f t="shared" si="9"/>
        <v>2026</v>
      </c>
      <c r="B72" s="5"/>
      <c r="C72" s="5"/>
      <c r="D72" s="5"/>
      <c r="E72" s="15"/>
      <c r="F72" s="15"/>
      <c r="G72" s="15"/>
      <c r="H72" s="5"/>
      <c r="I72" s="5"/>
      <c r="J72" s="5"/>
      <c r="K72" s="5"/>
      <c r="L72" s="5"/>
      <c r="M72" s="5"/>
      <c r="N72" s="15"/>
      <c r="O72" s="15"/>
      <c r="P72" s="15"/>
      <c r="Q72" s="5"/>
      <c r="R72" s="5"/>
      <c r="S72" s="5"/>
      <c r="T72" s="5"/>
      <c r="U72" s="5"/>
      <c r="V72" s="5"/>
      <c r="W72" s="15"/>
      <c r="X72" s="15"/>
      <c r="Y72" s="15"/>
      <c r="Z72" s="5"/>
      <c r="AA72" s="5"/>
      <c r="AB72" s="5"/>
      <c r="AC72" s="16"/>
      <c r="AD72" s="16"/>
      <c r="AE72" s="16"/>
      <c r="AF72" s="15"/>
      <c r="AG72" s="15"/>
      <c r="AH72" s="15"/>
      <c r="AI72" s="1"/>
      <c r="AJ72" s="1"/>
      <c r="AK72" s="1"/>
      <c r="AL72" s="14">
        <f t="shared" si="10"/>
        <v>3.6022867421746372</v>
      </c>
      <c r="AM72" s="14">
        <f t="shared" si="11"/>
        <v>3.6022867421746372</v>
      </c>
      <c r="AN72" s="14">
        <f t="shared" si="12"/>
        <v>3.6022867421746372</v>
      </c>
      <c r="AO72" s="11">
        <f t="shared" si="13"/>
        <v>1.7029155421897525E-2</v>
      </c>
      <c r="AP72" s="11">
        <f t="shared" si="14"/>
        <v>1.7029155421897525E-2</v>
      </c>
      <c r="AQ72" s="11">
        <f t="shared" si="15"/>
        <v>1.7029155421897525E-2</v>
      </c>
      <c r="AR72" s="1"/>
      <c r="AS72" s="1"/>
      <c r="AT72" s="1"/>
      <c r="AU72" s="1"/>
      <c r="AV72" s="1"/>
      <c r="AW72" s="1"/>
    </row>
    <row r="73" spans="1:49">
      <c r="A73" s="2">
        <f t="shared" si="9"/>
        <v>2027</v>
      </c>
      <c r="B73" s="5"/>
      <c r="C73" s="5"/>
      <c r="D73" s="5"/>
      <c r="E73" s="15"/>
      <c r="F73" s="15"/>
      <c r="G73" s="15"/>
      <c r="H73" s="5"/>
      <c r="I73" s="5"/>
      <c r="J73" s="5"/>
      <c r="K73" s="5"/>
      <c r="L73" s="5"/>
      <c r="M73" s="5"/>
      <c r="N73" s="15"/>
      <c r="O73" s="15"/>
      <c r="P73" s="15"/>
      <c r="Q73" s="5"/>
      <c r="R73" s="5"/>
      <c r="S73" s="5"/>
      <c r="T73" s="5"/>
      <c r="U73" s="5"/>
      <c r="V73" s="5"/>
      <c r="W73" s="15"/>
      <c r="X73" s="15"/>
      <c r="Y73" s="15"/>
      <c r="Z73" s="5"/>
      <c r="AA73" s="5"/>
      <c r="AB73" s="5"/>
      <c r="AC73" s="16"/>
      <c r="AD73" s="16"/>
      <c r="AE73" s="16"/>
      <c r="AF73" s="15"/>
      <c r="AG73" s="15"/>
      <c r="AH73" s="15"/>
      <c r="AI73" s="1"/>
      <c r="AJ73" s="1"/>
      <c r="AK73" s="1"/>
      <c r="AL73" s="14">
        <f t="shared" si="10"/>
        <v>3.6630172039733027</v>
      </c>
      <c r="AM73" s="14">
        <f t="shared" si="11"/>
        <v>3.6630172039733027</v>
      </c>
      <c r="AN73" s="14">
        <f t="shared" si="12"/>
        <v>3.6630172039733027</v>
      </c>
      <c r="AO73" s="11">
        <f t="shared" si="13"/>
        <v>1.6858863867678549E-2</v>
      </c>
      <c r="AP73" s="11">
        <f t="shared" si="14"/>
        <v>1.6858863867678549E-2</v>
      </c>
      <c r="AQ73" s="11">
        <f t="shared" si="15"/>
        <v>1.6858863867678549E-2</v>
      </c>
      <c r="AR73" s="1"/>
      <c r="AS73" s="1"/>
      <c r="AT73" s="1"/>
      <c r="AU73" s="1"/>
      <c r="AV73" s="1"/>
      <c r="AW73" s="1"/>
    </row>
    <row r="74" spans="1:49">
      <c r="A74" s="2">
        <f t="shared" si="9"/>
        <v>2028</v>
      </c>
      <c r="B74" s="5"/>
      <c r="C74" s="5"/>
      <c r="D74" s="5"/>
      <c r="E74" s="15"/>
      <c r="F74" s="15"/>
      <c r="G74" s="15"/>
      <c r="H74" s="5"/>
      <c r="I74" s="5"/>
      <c r="J74" s="5"/>
      <c r="K74" s="5"/>
      <c r="L74" s="5"/>
      <c r="M74" s="5"/>
      <c r="N74" s="15"/>
      <c r="O74" s="15"/>
      <c r="P74" s="15"/>
      <c r="Q74" s="5"/>
      <c r="R74" s="5"/>
      <c r="S74" s="5"/>
      <c r="T74" s="5"/>
      <c r="U74" s="5"/>
      <c r="V74" s="5"/>
      <c r="W74" s="15"/>
      <c r="X74" s="15"/>
      <c r="Y74" s="15"/>
      <c r="Z74" s="5"/>
      <c r="AA74" s="5"/>
      <c r="AB74" s="5"/>
      <c r="AC74" s="16"/>
      <c r="AD74" s="16"/>
      <c r="AE74" s="16"/>
      <c r="AF74" s="15"/>
      <c r="AG74" s="15"/>
      <c r="AH74" s="15"/>
      <c r="AI74" s="1"/>
      <c r="AJ74" s="1"/>
      <c r="AK74" s="1"/>
      <c r="AL74" s="14">
        <f t="shared" si="10"/>
        <v>3.7241539692761854</v>
      </c>
      <c r="AM74" s="14">
        <f t="shared" si="11"/>
        <v>3.7241539692761854</v>
      </c>
      <c r="AN74" s="14">
        <f t="shared" si="12"/>
        <v>3.7241539692761854</v>
      </c>
      <c r="AO74" s="11">
        <f t="shared" si="13"/>
        <v>1.6690275229001763E-2</v>
      </c>
      <c r="AP74" s="11">
        <f t="shared" si="14"/>
        <v>1.6690275229001763E-2</v>
      </c>
      <c r="AQ74" s="11">
        <f t="shared" si="15"/>
        <v>1.6690275229001763E-2</v>
      </c>
      <c r="AR74" s="1"/>
      <c r="AS74" s="1"/>
      <c r="AT74" s="1"/>
      <c r="AU74" s="1"/>
      <c r="AV74" s="1"/>
      <c r="AW74" s="1"/>
    </row>
    <row r="75" spans="1:49">
      <c r="A75" s="2">
        <f t="shared" si="9"/>
        <v>2029</v>
      </c>
      <c r="B75" s="5"/>
      <c r="C75" s="5"/>
      <c r="D75" s="5"/>
      <c r="E75" s="15"/>
      <c r="F75" s="15"/>
      <c r="G75" s="15"/>
      <c r="H75" s="5"/>
      <c r="I75" s="5"/>
      <c r="J75" s="5"/>
      <c r="K75" s="5"/>
      <c r="L75" s="5"/>
      <c r="M75" s="5"/>
      <c r="N75" s="15"/>
      <c r="O75" s="15"/>
      <c r="P75" s="15"/>
      <c r="Q75" s="5"/>
      <c r="R75" s="5"/>
      <c r="S75" s="5"/>
      <c r="T75" s="5"/>
      <c r="U75" s="5"/>
      <c r="V75" s="5"/>
      <c r="W75" s="15"/>
      <c r="X75" s="15"/>
      <c r="Y75" s="15"/>
      <c r="Z75" s="5"/>
      <c r="AA75" s="5"/>
      <c r="AB75" s="5"/>
      <c r="AC75" s="16"/>
      <c r="AD75" s="16"/>
      <c r="AE75" s="16"/>
      <c r="AF75" s="15"/>
      <c r="AG75" s="15"/>
      <c r="AH75" s="15"/>
      <c r="AI75" s="1"/>
      <c r="AJ75" s="1"/>
      <c r="AK75" s="1"/>
      <c r="AL75" s="14">
        <f t="shared" si="10"/>
        <v>3.7856895524711605</v>
      </c>
      <c r="AM75" s="14">
        <f t="shared" si="11"/>
        <v>3.7856895524711605</v>
      </c>
      <c r="AN75" s="14">
        <f t="shared" si="12"/>
        <v>3.7856895524711605</v>
      </c>
      <c r="AO75" s="11">
        <f t="shared" si="13"/>
        <v>1.6523372476711744E-2</v>
      </c>
      <c r="AP75" s="11">
        <f t="shared" si="14"/>
        <v>1.6523372476711744E-2</v>
      </c>
      <c r="AQ75" s="11">
        <f t="shared" si="15"/>
        <v>1.6523372476711744E-2</v>
      </c>
      <c r="AR75" s="1"/>
      <c r="AS75" s="1"/>
      <c r="AT75" s="1"/>
      <c r="AU75" s="1"/>
      <c r="AV75" s="1"/>
      <c r="AW75" s="1"/>
    </row>
    <row r="76" spans="1:49">
      <c r="A76" s="2">
        <f t="shared" si="9"/>
        <v>2030</v>
      </c>
      <c r="B76" s="5"/>
      <c r="C76" s="5"/>
      <c r="D76" s="5"/>
      <c r="E76" s="15"/>
      <c r="F76" s="15"/>
      <c r="G76" s="15"/>
      <c r="H76" s="5"/>
      <c r="I76" s="5"/>
      <c r="J76" s="5"/>
      <c r="K76" s="5"/>
      <c r="L76" s="5"/>
      <c r="M76" s="5"/>
      <c r="N76" s="15"/>
      <c r="O76" s="15"/>
      <c r="P76" s="15"/>
      <c r="Q76" s="5"/>
      <c r="R76" s="5"/>
      <c r="S76" s="5"/>
      <c r="T76" s="5"/>
      <c r="U76" s="5"/>
      <c r="V76" s="5"/>
      <c r="W76" s="15"/>
      <c r="X76" s="15"/>
      <c r="Y76" s="15"/>
      <c r="Z76" s="5"/>
      <c r="AA76" s="5"/>
      <c r="AB76" s="5"/>
      <c r="AC76" s="16"/>
      <c r="AD76" s="16"/>
      <c r="AE76" s="16"/>
      <c r="AF76" s="15"/>
      <c r="AG76" s="15"/>
      <c r="AH76" s="15"/>
      <c r="AI76" s="1"/>
      <c r="AJ76" s="1"/>
      <c r="AK76" s="1"/>
      <c r="AL76" s="14">
        <f t="shared" si="10"/>
        <v>3.8476163874422711</v>
      </c>
      <c r="AM76" s="14">
        <f t="shared" si="11"/>
        <v>3.8476163874422711</v>
      </c>
      <c r="AN76" s="14">
        <f t="shared" si="12"/>
        <v>3.8476163874422711</v>
      </c>
      <c r="AO76" s="11">
        <f t="shared" si="13"/>
        <v>1.6358138751944626E-2</v>
      </c>
      <c r="AP76" s="11">
        <f t="shared" si="14"/>
        <v>1.6358138751944626E-2</v>
      </c>
      <c r="AQ76" s="11">
        <f t="shared" si="15"/>
        <v>1.6358138751944626E-2</v>
      </c>
      <c r="AR76" s="1"/>
      <c r="AS76" s="1"/>
      <c r="AT76" s="1"/>
      <c r="AU76" s="1"/>
      <c r="AV76" s="1"/>
      <c r="AW76" s="1"/>
    </row>
    <row r="77" spans="1:49">
      <c r="A77" s="2">
        <f t="shared" si="9"/>
        <v>2031</v>
      </c>
      <c r="B77" s="5"/>
      <c r="C77" s="5"/>
      <c r="D77" s="5"/>
      <c r="E77" s="15"/>
      <c r="F77" s="15"/>
      <c r="G77" s="15"/>
      <c r="H77" s="5"/>
      <c r="I77" s="5"/>
      <c r="J77" s="5"/>
      <c r="K77" s="5"/>
      <c r="L77" s="5"/>
      <c r="M77" s="5"/>
      <c r="N77" s="15"/>
      <c r="O77" s="15"/>
      <c r="P77" s="15"/>
      <c r="Q77" s="5"/>
      <c r="R77" s="5"/>
      <c r="S77" s="5"/>
      <c r="T77" s="5"/>
      <c r="U77" s="5"/>
      <c r="V77" s="5"/>
      <c r="W77" s="15"/>
      <c r="X77" s="15"/>
      <c r="Y77" s="15"/>
      <c r="Z77" s="5"/>
      <c r="AA77" s="5"/>
      <c r="AB77" s="5"/>
      <c r="AC77" s="16"/>
      <c r="AD77" s="16"/>
      <c r="AE77" s="16"/>
      <c r="AF77" s="15"/>
      <c r="AG77" s="15"/>
      <c r="AH77" s="15"/>
      <c r="AI77" s="1"/>
      <c r="AJ77" s="1"/>
      <c r="AK77" s="1"/>
      <c r="AL77" s="14">
        <f t="shared" si="10"/>
        <v>3.9099268317450071</v>
      </c>
      <c r="AM77" s="14">
        <f t="shared" si="11"/>
        <v>3.9099268317450071</v>
      </c>
      <c r="AN77" s="14">
        <f t="shared" si="12"/>
        <v>3.9099268317450071</v>
      </c>
      <c r="AO77" s="11">
        <f t="shared" si="13"/>
        <v>1.6194557364425179E-2</v>
      </c>
      <c r="AP77" s="11">
        <f t="shared" si="14"/>
        <v>1.6194557364425179E-2</v>
      </c>
      <c r="AQ77" s="11">
        <f t="shared" si="15"/>
        <v>1.6194557364425179E-2</v>
      </c>
      <c r="AR77" s="1"/>
      <c r="AS77" s="1"/>
      <c r="AT77" s="1"/>
      <c r="AU77" s="1"/>
      <c r="AV77" s="1"/>
      <c r="AW77" s="1"/>
    </row>
    <row r="78" spans="1:49">
      <c r="A78" s="2">
        <f t="shared" si="9"/>
        <v>2032</v>
      </c>
      <c r="B78" s="5"/>
      <c r="C78" s="5"/>
      <c r="D78" s="5"/>
      <c r="E78" s="15"/>
      <c r="F78" s="15"/>
      <c r="G78" s="15"/>
      <c r="H78" s="5"/>
      <c r="I78" s="5"/>
      <c r="J78" s="5"/>
      <c r="K78" s="5"/>
      <c r="L78" s="5"/>
      <c r="M78" s="5"/>
      <c r="N78" s="15"/>
      <c r="O78" s="15"/>
      <c r="P78" s="15"/>
      <c r="Q78" s="5"/>
      <c r="R78" s="5"/>
      <c r="S78" s="5"/>
      <c r="T78" s="5"/>
      <c r="U78" s="5"/>
      <c r="V78" s="5"/>
      <c r="W78" s="15"/>
      <c r="X78" s="15"/>
      <c r="Y78" s="15"/>
      <c r="Z78" s="5"/>
      <c r="AA78" s="5"/>
      <c r="AB78" s="5"/>
      <c r="AC78" s="16"/>
      <c r="AD78" s="16"/>
      <c r="AE78" s="16"/>
      <c r="AF78" s="15"/>
      <c r="AG78" s="15"/>
      <c r="AH78" s="15"/>
      <c r="AI78" s="1"/>
      <c r="AJ78" s="1"/>
      <c r="AK78" s="1"/>
      <c r="AL78" s="14">
        <f t="shared" si="10"/>
        <v>3.9726131707687329</v>
      </c>
      <c r="AM78" s="14">
        <f t="shared" si="11"/>
        <v>3.9726131707687329</v>
      </c>
      <c r="AN78" s="14">
        <f t="shared" si="12"/>
        <v>3.9726131707687329</v>
      </c>
      <c r="AO78" s="11">
        <f t="shared" si="13"/>
        <v>1.6032611790780929E-2</v>
      </c>
      <c r="AP78" s="11">
        <f t="shared" si="14"/>
        <v>1.6032611790780929E-2</v>
      </c>
      <c r="AQ78" s="11">
        <f t="shared" si="15"/>
        <v>1.6032611790780929E-2</v>
      </c>
      <c r="AR78" s="1"/>
      <c r="AS78" s="1"/>
      <c r="AT78" s="1"/>
      <c r="AU78" s="1"/>
      <c r="AV78" s="1"/>
      <c r="AW78" s="1"/>
    </row>
    <row r="79" spans="1:49">
      <c r="A79" s="2">
        <f t="shared" si="9"/>
        <v>2033</v>
      </c>
      <c r="B79" s="5"/>
      <c r="C79" s="5"/>
      <c r="D79" s="5"/>
      <c r="E79" s="15"/>
      <c r="F79" s="15"/>
      <c r="G79" s="15"/>
      <c r="H79" s="5"/>
      <c r="I79" s="5"/>
      <c r="J79" s="5"/>
      <c r="K79" s="5"/>
      <c r="L79" s="5"/>
      <c r="M79" s="5"/>
      <c r="N79" s="15"/>
      <c r="O79" s="15"/>
      <c r="P79" s="15"/>
      <c r="Q79" s="5"/>
      <c r="R79" s="5"/>
      <c r="S79" s="5"/>
      <c r="T79" s="5"/>
      <c r="U79" s="5"/>
      <c r="V79" s="5"/>
      <c r="W79" s="15"/>
      <c r="X79" s="15"/>
      <c r="Y79" s="15"/>
      <c r="Z79" s="5"/>
      <c r="AA79" s="5"/>
      <c r="AB79" s="5"/>
      <c r="AC79" s="16"/>
      <c r="AD79" s="16"/>
      <c r="AE79" s="16"/>
      <c r="AF79" s="15"/>
      <c r="AG79" s="15"/>
      <c r="AH79" s="15"/>
      <c r="AI79" s="1"/>
      <c r="AJ79" s="1"/>
      <c r="AK79" s="1"/>
      <c r="AL79" s="14">
        <f t="shared" si="10"/>
        <v>4.0356676218829923</v>
      </c>
      <c r="AM79" s="14">
        <f t="shared" si="11"/>
        <v>4.0356676218829923</v>
      </c>
      <c r="AN79" s="14">
        <f t="shared" si="12"/>
        <v>4.0356676218829923</v>
      </c>
      <c r="AO79" s="11">
        <f t="shared" si="13"/>
        <v>1.5872285672873118E-2</v>
      </c>
      <c r="AP79" s="11">
        <f t="shared" si="14"/>
        <v>1.5872285672873118E-2</v>
      </c>
      <c r="AQ79" s="11">
        <f t="shared" si="15"/>
        <v>1.5872285672873118E-2</v>
      </c>
      <c r="AR79" s="1"/>
      <c r="AS79" s="1"/>
      <c r="AT79" s="1"/>
      <c r="AU79" s="1"/>
      <c r="AV79" s="1"/>
      <c r="AW79" s="1"/>
    </row>
    <row r="80" spans="1:49">
      <c r="A80" s="2">
        <f t="shared" si="9"/>
        <v>2034</v>
      </c>
      <c r="B80" s="5"/>
      <c r="C80" s="5"/>
      <c r="D80" s="5"/>
      <c r="E80" s="15"/>
      <c r="F80" s="15"/>
      <c r="G80" s="15"/>
      <c r="H80" s="5"/>
      <c r="I80" s="5"/>
      <c r="J80" s="5"/>
      <c r="K80" s="5"/>
      <c r="L80" s="5"/>
      <c r="M80" s="5"/>
      <c r="N80" s="15"/>
      <c r="O80" s="15"/>
      <c r="P80" s="15"/>
      <c r="Q80" s="5"/>
      <c r="R80" s="5"/>
      <c r="S80" s="5"/>
      <c r="T80" s="5"/>
      <c r="U80" s="5"/>
      <c r="V80" s="5"/>
      <c r="W80" s="15"/>
      <c r="X80" s="15"/>
      <c r="Y80" s="15"/>
      <c r="Z80" s="5"/>
      <c r="AA80" s="5"/>
      <c r="AB80" s="5"/>
      <c r="AC80" s="16"/>
      <c r="AD80" s="16"/>
      <c r="AE80" s="16"/>
      <c r="AF80" s="15"/>
      <c r="AG80" s="15"/>
      <c r="AH80" s="15"/>
      <c r="AI80" s="1"/>
      <c r="AJ80" s="1"/>
      <c r="AK80" s="1"/>
      <c r="AL80" s="14">
        <f t="shared" si="10"/>
        <v>4.0990823385645312</v>
      </c>
      <c r="AM80" s="14">
        <f t="shared" si="11"/>
        <v>4.0990823385645312</v>
      </c>
      <c r="AN80" s="14">
        <f t="shared" si="12"/>
        <v>4.0990823385645312</v>
      </c>
      <c r="AO80" s="11">
        <f t="shared" si="13"/>
        <v>1.5713562816144389E-2</v>
      </c>
      <c r="AP80" s="11">
        <f t="shared" si="14"/>
        <v>1.5713562816144389E-2</v>
      </c>
      <c r="AQ80" s="11">
        <f t="shared" si="15"/>
        <v>1.5713562816144389E-2</v>
      </c>
      <c r="AR80" s="1"/>
      <c r="AS80" s="1"/>
      <c r="AT80" s="1"/>
      <c r="AU80" s="1"/>
      <c r="AV80" s="1"/>
      <c r="AW80" s="1"/>
    </row>
    <row r="81" spans="1:49">
      <c r="A81" s="2">
        <f t="shared" si="9"/>
        <v>2035</v>
      </c>
      <c r="B81" s="5"/>
      <c r="C81" s="5"/>
      <c r="D81" s="5"/>
      <c r="E81" s="15"/>
      <c r="F81" s="15"/>
      <c r="G81" s="15"/>
      <c r="H81" s="5"/>
      <c r="I81" s="5"/>
      <c r="J81" s="5"/>
      <c r="K81" s="5"/>
      <c r="L81" s="5"/>
      <c r="M81" s="5"/>
      <c r="N81" s="15"/>
      <c r="O81" s="15"/>
      <c r="P81" s="15"/>
      <c r="Q81" s="5"/>
      <c r="R81" s="5"/>
      <c r="S81" s="5"/>
      <c r="T81" s="5"/>
      <c r="U81" s="5"/>
      <c r="V81" s="5"/>
      <c r="W81" s="15"/>
      <c r="X81" s="15"/>
      <c r="Y81" s="15"/>
      <c r="Z81" s="5"/>
      <c r="AA81" s="5"/>
      <c r="AB81" s="5"/>
      <c r="AC81" s="16"/>
      <c r="AD81" s="16"/>
      <c r="AE81" s="16"/>
      <c r="AF81" s="15"/>
      <c r="AG81" s="15"/>
      <c r="AH81" s="15"/>
      <c r="AI81" s="1"/>
      <c r="AJ81" s="1"/>
      <c r="AK81" s="1"/>
      <c r="AL81" s="14">
        <f t="shared" si="10"/>
        <v>4.1628494145019568</v>
      </c>
      <c r="AM81" s="14">
        <f t="shared" si="11"/>
        <v>4.1628494145019568</v>
      </c>
      <c r="AN81" s="14">
        <f t="shared" si="12"/>
        <v>4.1628494145019568</v>
      </c>
      <c r="AO81" s="11">
        <f t="shared" si="13"/>
        <v>1.5556427187982945E-2</v>
      </c>
      <c r="AP81" s="11">
        <f t="shared" si="14"/>
        <v>1.5556427187982945E-2</v>
      </c>
      <c r="AQ81" s="11">
        <f t="shared" si="15"/>
        <v>1.5556427187982945E-2</v>
      </c>
      <c r="AR81" s="1"/>
      <c r="AS81" s="1"/>
      <c r="AT81" s="1"/>
      <c r="AU81" s="1"/>
      <c r="AV81" s="1"/>
      <c r="AW81" s="1"/>
    </row>
    <row r="82" spans="1:49">
      <c r="A82" s="2">
        <f t="shared" si="9"/>
        <v>2036</v>
      </c>
      <c r="B82" s="5"/>
      <c r="C82" s="5"/>
      <c r="D82" s="5"/>
      <c r="E82" s="15"/>
      <c r="F82" s="15"/>
      <c r="G82" s="15"/>
      <c r="H82" s="5"/>
      <c r="I82" s="5"/>
      <c r="J82" s="5"/>
      <c r="K82" s="5"/>
      <c r="L82" s="5"/>
      <c r="M82" s="5"/>
      <c r="N82" s="15"/>
      <c r="O82" s="15"/>
      <c r="P82" s="15"/>
      <c r="Q82" s="5"/>
      <c r="R82" s="5"/>
      <c r="S82" s="5"/>
      <c r="T82" s="5"/>
      <c r="U82" s="5"/>
      <c r="V82" s="5"/>
      <c r="W82" s="15"/>
      <c r="X82" s="15"/>
      <c r="Y82" s="15"/>
      <c r="Z82" s="5"/>
      <c r="AA82" s="5"/>
      <c r="AB82" s="5"/>
      <c r="AC82" s="16"/>
      <c r="AD82" s="16"/>
      <c r="AE82" s="16"/>
      <c r="AF82" s="15"/>
      <c r="AG82" s="15"/>
      <c r="AH82" s="15"/>
      <c r="AI82" s="1"/>
      <c r="AJ82" s="1"/>
      <c r="AK82" s="1"/>
      <c r="AL82" s="14">
        <f t="shared" si="10"/>
        <v>4.226960887675081</v>
      </c>
      <c r="AM82" s="14">
        <f t="shared" si="11"/>
        <v>4.226960887675081</v>
      </c>
      <c r="AN82" s="14">
        <f t="shared" si="12"/>
        <v>4.226960887675081</v>
      </c>
      <c r="AO82" s="11">
        <f t="shared" si="13"/>
        <v>1.5400862916103115E-2</v>
      </c>
      <c r="AP82" s="11">
        <f t="shared" si="14"/>
        <v>1.5400862916103115E-2</v>
      </c>
      <c r="AQ82" s="11">
        <f t="shared" si="15"/>
        <v>1.5400862916103115E-2</v>
      </c>
      <c r="AR82" s="1"/>
      <c r="AS82" s="1"/>
      <c r="AT82" s="1"/>
      <c r="AU82" s="1"/>
      <c r="AV82" s="1"/>
      <c r="AW82" s="1"/>
    </row>
    <row r="83" spans="1:49">
      <c r="A83" s="2">
        <f t="shared" si="9"/>
        <v>2037</v>
      </c>
      <c r="B83" s="5"/>
      <c r="C83" s="5"/>
      <c r="D83" s="5"/>
      <c r="E83" s="15"/>
      <c r="F83" s="15"/>
      <c r="G83" s="15"/>
      <c r="H83" s="5"/>
      <c r="I83" s="5"/>
      <c r="J83" s="5"/>
      <c r="K83" s="5"/>
      <c r="L83" s="5"/>
      <c r="M83" s="5"/>
      <c r="N83" s="15"/>
      <c r="O83" s="15"/>
      <c r="P83" s="15"/>
      <c r="Q83" s="5"/>
      <c r="R83" s="5"/>
      <c r="S83" s="5"/>
      <c r="T83" s="5"/>
      <c r="U83" s="5"/>
      <c r="V83" s="5"/>
      <c r="W83" s="15"/>
      <c r="X83" s="15"/>
      <c r="Y83" s="15"/>
      <c r="Z83" s="5"/>
      <c r="AA83" s="5"/>
      <c r="AB83" s="5"/>
      <c r="AC83" s="16"/>
      <c r="AD83" s="16"/>
      <c r="AE83" s="16"/>
      <c r="AF83" s="15"/>
      <c r="AG83" s="15"/>
      <c r="AH83" s="15"/>
      <c r="AI83" s="1"/>
      <c r="AJ83" s="1"/>
      <c r="AK83" s="1"/>
      <c r="AL83" s="14">
        <f t="shared" si="10"/>
        <v>4.2914087444060671</v>
      </c>
      <c r="AM83" s="14">
        <f t="shared" si="11"/>
        <v>4.2914087444060671</v>
      </c>
      <c r="AN83" s="14">
        <f t="shared" si="12"/>
        <v>4.2914087444060671</v>
      </c>
      <c r="AO83" s="11">
        <f t="shared" si="13"/>
        <v>1.5246854286942084E-2</v>
      </c>
      <c r="AP83" s="11">
        <f t="shared" si="14"/>
        <v>1.5246854286942084E-2</v>
      </c>
      <c r="AQ83" s="11">
        <f t="shared" si="15"/>
        <v>1.5246854286942084E-2</v>
      </c>
      <c r="AR83" s="1"/>
      <c r="AS83" s="1"/>
      <c r="AT83" s="1"/>
      <c r="AU83" s="1"/>
      <c r="AV83" s="1"/>
      <c r="AW83" s="1"/>
    </row>
    <row r="84" spans="1:49">
      <c r="A84" s="2">
        <f t="shared" si="9"/>
        <v>2038</v>
      </c>
      <c r="B84" s="5"/>
      <c r="C84" s="5"/>
      <c r="D84" s="5"/>
      <c r="E84" s="15"/>
      <c r="F84" s="15"/>
      <c r="G84" s="15"/>
      <c r="H84" s="5"/>
      <c r="I84" s="5"/>
      <c r="J84" s="5"/>
      <c r="K84" s="5"/>
      <c r="L84" s="5"/>
      <c r="M84" s="5"/>
      <c r="N84" s="15"/>
      <c r="O84" s="15"/>
      <c r="P84" s="15"/>
      <c r="Q84" s="5"/>
      <c r="R84" s="5"/>
      <c r="S84" s="5"/>
      <c r="T84" s="5"/>
      <c r="U84" s="5"/>
      <c r="V84" s="5"/>
      <c r="W84" s="15"/>
      <c r="X84" s="15"/>
      <c r="Y84" s="15"/>
      <c r="Z84" s="5"/>
      <c r="AA84" s="5"/>
      <c r="AB84" s="5"/>
      <c r="AC84" s="16"/>
      <c r="AD84" s="16"/>
      <c r="AE84" s="16"/>
      <c r="AF84" s="15"/>
      <c r="AG84" s="15"/>
      <c r="AH84" s="15"/>
      <c r="AI84" s="1"/>
      <c r="AJ84" s="1"/>
      <c r="AK84" s="1"/>
      <c r="AL84" s="14">
        <f t="shared" si="10"/>
        <v>4.3561849233796188</v>
      </c>
      <c r="AM84" s="14">
        <f t="shared" si="11"/>
        <v>4.3561849233796188</v>
      </c>
      <c r="AN84" s="14">
        <f t="shared" si="12"/>
        <v>4.3561849233796188</v>
      </c>
      <c r="AO84" s="11">
        <f t="shared" si="13"/>
        <v>1.5094385744072663E-2</v>
      </c>
      <c r="AP84" s="11">
        <f t="shared" si="14"/>
        <v>1.5094385744072663E-2</v>
      </c>
      <c r="AQ84" s="11">
        <f t="shared" si="15"/>
        <v>1.5094385744072663E-2</v>
      </c>
      <c r="AR84" s="1"/>
      <c r="AS84" s="1"/>
      <c r="AT84" s="1"/>
      <c r="AU84" s="1"/>
      <c r="AV84" s="1"/>
      <c r="AW84" s="1"/>
    </row>
    <row r="85" spans="1:49">
      <c r="A85" s="2">
        <f t="shared" si="9"/>
        <v>2039</v>
      </c>
      <c r="B85" s="5"/>
      <c r="C85" s="5"/>
      <c r="D85" s="5"/>
      <c r="E85" s="15"/>
      <c r="F85" s="15"/>
      <c r="G85" s="15"/>
      <c r="H85" s="5"/>
      <c r="I85" s="5"/>
      <c r="J85" s="5"/>
      <c r="K85" s="5"/>
      <c r="L85" s="5"/>
      <c r="M85" s="5"/>
      <c r="N85" s="15"/>
      <c r="O85" s="15"/>
      <c r="P85" s="15"/>
      <c r="Q85" s="5"/>
      <c r="R85" s="5"/>
      <c r="S85" s="5"/>
      <c r="T85" s="5"/>
      <c r="U85" s="5"/>
      <c r="V85" s="5"/>
      <c r="W85" s="15"/>
      <c r="X85" s="15"/>
      <c r="Y85" s="15"/>
      <c r="Z85" s="5"/>
      <c r="AA85" s="5"/>
      <c r="AB85" s="5"/>
      <c r="AC85" s="16"/>
      <c r="AD85" s="16"/>
      <c r="AE85" s="16"/>
      <c r="AF85" s="15"/>
      <c r="AG85" s="15"/>
      <c r="AH85" s="15"/>
      <c r="AI85" s="1"/>
      <c r="AJ85" s="1"/>
      <c r="AK85" s="1"/>
      <c r="AL85" s="14">
        <f t="shared" si="10"/>
        <v>4.4212813196295642</v>
      </c>
      <c r="AM85" s="14">
        <f t="shared" si="11"/>
        <v>4.4212813196295642</v>
      </c>
      <c r="AN85" s="14">
        <f t="shared" si="12"/>
        <v>4.4212813196295642</v>
      </c>
      <c r="AO85" s="11">
        <f t="shared" si="13"/>
        <v>1.4943441886631936E-2</v>
      </c>
      <c r="AP85" s="11">
        <f t="shared" si="14"/>
        <v>1.4943441886631936E-2</v>
      </c>
      <c r="AQ85" s="11">
        <f t="shared" si="15"/>
        <v>1.4943441886631936E-2</v>
      </c>
      <c r="AR85" s="1"/>
      <c r="AS85" s="1"/>
      <c r="AT85" s="1"/>
      <c r="AU85" s="1"/>
      <c r="AV85" s="1"/>
      <c r="AW85" s="1"/>
    </row>
    <row r="86" spans="1:49">
      <c r="A86" s="2">
        <f t="shared" si="9"/>
        <v>2040</v>
      </c>
      <c r="B86" s="5"/>
      <c r="C86" s="5"/>
      <c r="D86" s="5"/>
      <c r="E86" s="15"/>
      <c r="F86" s="15"/>
      <c r="G86" s="15"/>
      <c r="H86" s="5"/>
      <c r="I86" s="5"/>
      <c r="J86" s="5"/>
      <c r="K86" s="5"/>
      <c r="L86" s="5"/>
      <c r="M86" s="5"/>
      <c r="N86" s="15"/>
      <c r="O86" s="15"/>
      <c r="P86" s="15"/>
      <c r="Q86" s="5"/>
      <c r="R86" s="5"/>
      <c r="S86" s="5"/>
      <c r="T86" s="5"/>
      <c r="U86" s="5"/>
      <c r="V86" s="5"/>
      <c r="W86" s="15"/>
      <c r="X86" s="15"/>
      <c r="Y86" s="15"/>
      <c r="Z86" s="5"/>
      <c r="AA86" s="5"/>
      <c r="AB86" s="5"/>
      <c r="AC86" s="16"/>
      <c r="AD86" s="16"/>
      <c r="AE86" s="16"/>
      <c r="AF86" s="15"/>
      <c r="AG86" s="15"/>
      <c r="AH86" s="15"/>
      <c r="AI86" s="1"/>
      <c r="AJ86" s="1"/>
      <c r="AK86" s="1"/>
      <c r="AL86" s="14">
        <f t="shared" si="10"/>
        <v>4.4866897884892571</v>
      </c>
      <c r="AM86" s="14">
        <f t="shared" si="11"/>
        <v>4.4866897884892571</v>
      </c>
      <c r="AN86" s="14">
        <f t="shared" si="12"/>
        <v>4.4866897884892571</v>
      </c>
      <c r="AO86" s="11">
        <f t="shared" si="13"/>
        <v>1.4794007467765618E-2</v>
      </c>
      <c r="AP86" s="11">
        <f t="shared" si="14"/>
        <v>1.4794007467765618E-2</v>
      </c>
      <c r="AQ86" s="11">
        <f t="shared" si="15"/>
        <v>1.4794007467765618E-2</v>
      </c>
      <c r="AR86" s="1"/>
      <c r="AS86" s="1"/>
      <c r="AT86" s="1"/>
      <c r="AU86" s="1"/>
      <c r="AV86" s="1"/>
      <c r="AW86" s="1"/>
    </row>
    <row r="87" spans="1:49">
      <c r="A87" s="2">
        <f t="shared" si="9"/>
        <v>2041</v>
      </c>
      <c r="B87" s="5"/>
      <c r="C87" s="5"/>
      <c r="D87" s="5"/>
      <c r="E87" s="15"/>
      <c r="F87" s="15"/>
      <c r="G87" s="15"/>
      <c r="H87" s="5"/>
      <c r="I87" s="5"/>
      <c r="J87" s="5"/>
      <c r="K87" s="5"/>
      <c r="L87" s="5"/>
      <c r="M87" s="5"/>
      <c r="N87" s="15"/>
      <c r="O87" s="15"/>
      <c r="P87" s="15"/>
      <c r="Q87" s="5"/>
      <c r="R87" s="5"/>
      <c r="S87" s="5"/>
      <c r="T87" s="5"/>
      <c r="U87" s="5"/>
      <c r="V87" s="5"/>
      <c r="W87" s="15"/>
      <c r="X87" s="15"/>
      <c r="Y87" s="15"/>
      <c r="Z87" s="5"/>
      <c r="AA87" s="5"/>
      <c r="AB87" s="5"/>
      <c r="AC87" s="16"/>
      <c r="AD87" s="16"/>
      <c r="AE87" s="16"/>
      <c r="AF87" s="15"/>
      <c r="AG87" s="15"/>
      <c r="AH87" s="15"/>
      <c r="AI87" s="1"/>
      <c r="AJ87" s="1"/>
      <c r="AK87" s="1"/>
      <c r="AL87" s="14">
        <f t="shared" si="10"/>
        <v>4.55240214950335</v>
      </c>
      <c r="AM87" s="14">
        <f t="shared" si="11"/>
        <v>4.55240214950335</v>
      </c>
      <c r="AN87" s="14">
        <f t="shared" si="12"/>
        <v>4.55240214950335</v>
      </c>
      <c r="AO87" s="11">
        <f t="shared" si="13"/>
        <v>1.4646067393087962E-2</v>
      </c>
      <c r="AP87" s="11">
        <f t="shared" si="14"/>
        <v>1.4646067393087962E-2</v>
      </c>
      <c r="AQ87" s="11">
        <f t="shared" si="15"/>
        <v>1.4646067393087962E-2</v>
      </c>
      <c r="AR87" s="1"/>
      <c r="AS87" s="1"/>
      <c r="AT87" s="1"/>
      <c r="AU87" s="1"/>
      <c r="AV87" s="1"/>
      <c r="AW87" s="1"/>
    </row>
    <row r="88" spans="1:49">
      <c r="A88" s="2">
        <f t="shared" si="9"/>
        <v>2042</v>
      </c>
      <c r="B88" s="5"/>
      <c r="C88" s="5"/>
      <c r="D88" s="5"/>
      <c r="E88" s="15"/>
      <c r="F88" s="15"/>
      <c r="G88" s="15"/>
      <c r="H88" s="5"/>
      <c r="I88" s="5"/>
      <c r="J88" s="5"/>
      <c r="K88" s="5"/>
      <c r="L88" s="5"/>
      <c r="M88" s="5"/>
      <c r="N88" s="15"/>
      <c r="O88" s="15"/>
      <c r="P88" s="15"/>
      <c r="Q88" s="5"/>
      <c r="R88" s="5"/>
      <c r="S88" s="5"/>
      <c r="T88" s="5"/>
      <c r="U88" s="5"/>
      <c r="V88" s="5"/>
      <c r="W88" s="15"/>
      <c r="X88" s="15"/>
      <c r="Y88" s="15"/>
      <c r="Z88" s="5"/>
      <c r="AA88" s="5"/>
      <c r="AB88" s="5"/>
      <c r="AC88" s="16"/>
      <c r="AD88" s="16"/>
      <c r="AE88" s="16"/>
      <c r="AF88" s="15"/>
      <c r="AG88" s="15"/>
      <c r="AH88" s="15"/>
      <c r="AI88" s="1"/>
      <c r="AJ88" s="1"/>
      <c r="AK88" s="1"/>
      <c r="AL88" s="14">
        <f t="shared" si="10"/>
        <v>4.6184101902985946</v>
      </c>
      <c r="AM88" s="14">
        <f t="shared" si="11"/>
        <v>4.6184101902985946</v>
      </c>
      <c r="AN88" s="14">
        <f t="shared" si="12"/>
        <v>4.6184101902985946</v>
      </c>
      <c r="AO88" s="11">
        <f t="shared" si="13"/>
        <v>1.4499606719157083E-2</v>
      </c>
      <c r="AP88" s="11">
        <f t="shared" si="14"/>
        <v>1.4499606719157083E-2</v>
      </c>
      <c r="AQ88" s="11">
        <f t="shared" si="15"/>
        <v>1.4499606719157083E-2</v>
      </c>
      <c r="AR88" s="1"/>
      <c r="AS88" s="1"/>
      <c r="AT88" s="1"/>
      <c r="AU88" s="1"/>
      <c r="AV88" s="1"/>
      <c r="AW88" s="1"/>
    </row>
    <row r="89" spans="1:49">
      <c r="A89" s="2">
        <f t="shared" si="9"/>
        <v>2043</v>
      </c>
      <c r="B89" s="5"/>
      <c r="C89" s="5"/>
      <c r="D89" s="5"/>
      <c r="E89" s="15"/>
      <c r="F89" s="15"/>
      <c r="G89" s="15"/>
      <c r="H89" s="5"/>
      <c r="I89" s="5"/>
      <c r="J89" s="5"/>
      <c r="K89" s="5"/>
      <c r="L89" s="5"/>
      <c r="M89" s="5"/>
      <c r="N89" s="15"/>
      <c r="O89" s="15"/>
      <c r="P89" s="15"/>
      <c r="Q89" s="5"/>
      <c r="R89" s="5"/>
      <c r="S89" s="5"/>
      <c r="T89" s="5"/>
      <c r="U89" s="5"/>
      <c r="V89" s="5"/>
      <c r="W89" s="15"/>
      <c r="X89" s="15"/>
      <c r="Y89" s="15"/>
      <c r="Z89" s="5"/>
      <c r="AA89" s="5"/>
      <c r="AB89" s="5"/>
      <c r="AC89" s="16"/>
      <c r="AD89" s="16"/>
      <c r="AE89" s="16"/>
      <c r="AF89" s="15"/>
      <c r="AG89" s="15"/>
      <c r="AH89" s="15"/>
      <c r="AI89" s="1"/>
      <c r="AJ89" s="1"/>
      <c r="AK89" s="1"/>
      <c r="AL89" s="14">
        <f t="shared" si="10"/>
        <v>4.6847056704114003</v>
      </c>
      <c r="AM89" s="14">
        <f t="shared" si="11"/>
        <v>4.6847056704114003</v>
      </c>
      <c r="AN89" s="14">
        <f t="shared" si="12"/>
        <v>4.6847056704114003</v>
      </c>
      <c r="AO89" s="11">
        <f t="shared" si="13"/>
        <v>1.4354610651965511E-2</v>
      </c>
      <c r="AP89" s="11">
        <f t="shared" si="14"/>
        <v>1.4354610651965511E-2</v>
      </c>
      <c r="AQ89" s="11">
        <f t="shared" si="15"/>
        <v>1.4354610651965511E-2</v>
      </c>
      <c r="AR89" s="1"/>
      <c r="AS89" s="1"/>
      <c r="AT89" s="1"/>
      <c r="AU89" s="1"/>
      <c r="AV89" s="1"/>
      <c r="AW89" s="1"/>
    </row>
    <row r="90" spans="1:49">
      <c r="A90" s="2">
        <f t="shared" si="9"/>
        <v>2044</v>
      </c>
      <c r="B90" s="5"/>
      <c r="C90" s="5"/>
      <c r="D90" s="5"/>
      <c r="E90" s="15"/>
      <c r="F90" s="15"/>
      <c r="G90" s="15"/>
      <c r="H90" s="5"/>
      <c r="I90" s="5"/>
      <c r="J90" s="5"/>
      <c r="K90" s="5"/>
      <c r="L90" s="5"/>
      <c r="M90" s="5"/>
      <c r="N90" s="15"/>
      <c r="O90" s="15"/>
      <c r="P90" s="15"/>
      <c r="Q90" s="5"/>
      <c r="R90" s="5"/>
      <c r="S90" s="5"/>
      <c r="T90" s="5"/>
      <c r="U90" s="5"/>
      <c r="V90" s="5"/>
      <c r="W90" s="15"/>
      <c r="X90" s="15"/>
      <c r="Y90" s="15"/>
      <c r="Z90" s="5"/>
      <c r="AA90" s="5"/>
      <c r="AB90" s="5"/>
      <c r="AC90" s="16"/>
      <c r="AD90" s="16"/>
      <c r="AE90" s="16"/>
      <c r="AF90" s="15"/>
      <c r="AG90" s="15"/>
      <c r="AH90" s="15"/>
      <c r="AI90" s="1"/>
      <c r="AJ90" s="1"/>
      <c r="AK90" s="1"/>
      <c r="AL90" s="14">
        <f t="shared" si="10"/>
        <v>4.7512803250700326</v>
      </c>
      <c r="AM90" s="14">
        <f t="shared" si="11"/>
        <v>4.7512803250700326</v>
      </c>
      <c r="AN90" s="14">
        <f t="shared" si="12"/>
        <v>4.7512803250700326</v>
      </c>
      <c r="AO90" s="11">
        <f t="shared" si="13"/>
        <v>1.4211064545445856E-2</v>
      </c>
      <c r="AP90" s="11">
        <f t="shared" si="14"/>
        <v>1.4211064545445856E-2</v>
      </c>
      <c r="AQ90" s="11">
        <f t="shared" si="15"/>
        <v>1.4211064545445856E-2</v>
      </c>
      <c r="AR90" s="1"/>
      <c r="AS90" s="1"/>
      <c r="AT90" s="1"/>
      <c r="AU90" s="1"/>
      <c r="AV90" s="1"/>
      <c r="AW90" s="1"/>
    </row>
    <row r="91" spans="1:49">
      <c r="A91" s="2">
        <f t="shared" si="9"/>
        <v>2045</v>
      </c>
      <c r="B91" s="5"/>
      <c r="C91" s="5"/>
      <c r="D91" s="5"/>
      <c r="E91" s="15"/>
      <c r="F91" s="15"/>
      <c r="G91" s="15"/>
      <c r="H91" s="5"/>
      <c r="I91" s="5"/>
      <c r="J91" s="5"/>
      <c r="K91" s="5"/>
      <c r="L91" s="5"/>
      <c r="M91" s="5"/>
      <c r="N91" s="15"/>
      <c r="O91" s="15"/>
      <c r="P91" s="15"/>
      <c r="Q91" s="5"/>
      <c r="R91" s="5"/>
      <c r="S91" s="5"/>
      <c r="T91" s="5"/>
      <c r="U91" s="5"/>
      <c r="V91" s="5"/>
      <c r="W91" s="15"/>
      <c r="X91" s="15"/>
      <c r="Y91" s="15"/>
      <c r="Z91" s="5"/>
      <c r="AA91" s="5"/>
      <c r="AB91" s="5"/>
      <c r="AC91" s="16"/>
      <c r="AD91" s="16"/>
      <c r="AE91" s="16"/>
      <c r="AF91" s="15"/>
      <c r="AG91" s="15"/>
      <c r="AH91" s="15"/>
      <c r="AI91" s="1"/>
      <c r="AJ91" s="1"/>
      <c r="AK91" s="1"/>
      <c r="AL91" s="14">
        <f t="shared" si="10"/>
        <v>4.8181258689293793</v>
      </c>
      <c r="AM91" s="14">
        <f t="shared" si="11"/>
        <v>4.8181258689293793</v>
      </c>
      <c r="AN91" s="14">
        <f t="shared" si="12"/>
        <v>4.8181258689293793</v>
      </c>
      <c r="AO91" s="11">
        <f t="shared" si="13"/>
        <v>1.4068953899991398E-2</v>
      </c>
      <c r="AP91" s="11">
        <f t="shared" si="14"/>
        <v>1.4068953899991398E-2</v>
      </c>
      <c r="AQ91" s="11">
        <f t="shared" si="15"/>
        <v>1.4068953899991398E-2</v>
      </c>
      <c r="AR91" s="1"/>
      <c r="AS91" s="1"/>
      <c r="AT91" s="1"/>
      <c r="AU91" s="1"/>
      <c r="AV91" s="1"/>
      <c r="AW91" s="1"/>
    </row>
    <row r="92" spans="1:49">
      <c r="A92" s="2">
        <f t="shared" si="9"/>
        <v>2046</v>
      </c>
      <c r="B92" s="5"/>
      <c r="C92" s="5"/>
      <c r="D92" s="5"/>
      <c r="E92" s="15"/>
      <c r="F92" s="15"/>
      <c r="G92" s="15"/>
      <c r="H92" s="5"/>
      <c r="I92" s="5"/>
      <c r="J92" s="5"/>
      <c r="K92" s="5"/>
      <c r="L92" s="5"/>
      <c r="M92" s="5"/>
      <c r="N92" s="15"/>
      <c r="O92" s="15"/>
      <c r="P92" s="15"/>
      <c r="Q92" s="5"/>
      <c r="R92" s="5"/>
      <c r="S92" s="5"/>
      <c r="T92" s="5"/>
      <c r="U92" s="5"/>
      <c r="V92" s="5"/>
      <c r="W92" s="15"/>
      <c r="X92" s="15"/>
      <c r="Y92" s="15"/>
      <c r="Z92" s="5"/>
      <c r="AA92" s="5"/>
      <c r="AB92" s="5"/>
      <c r="AC92" s="16"/>
      <c r="AD92" s="16"/>
      <c r="AE92" s="16"/>
      <c r="AF92" s="15"/>
      <c r="AG92" s="15"/>
      <c r="AH92" s="15"/>
      <c r="AI92" s="1"/>
      <c r="AJ92" s="1"/>
      <c r="AK92" s="1"/>
      <c r="AL92" s="14">
        <f t="shared" si="10"/>
        <v>4.8852339997563599</v>
      </c>
      <c r="AM92" s="14">
        <f t="shared" si="11"/>
        <v>4.8852339997563599</v>
      </c>
      <c r="AN92" s="14">
        <f t="shared" si="12"/>
        <v>4.8852339997563599</v>
      </c>
      <c r="AO92" s="11">
        <f t="shared" si="13"/>
        <v>1.3928264360991484E-2</v>
      </c>
      <c r="AP92" s="11">
        <f t="shared" si="14"/>
        <v>1.3928264360991484E-2</v>
      </c>
      <c r="AQ92" s="11">
        <f t="shared" si="15"/>
        <v>1.3928264360991484E-2</v>
      </c>
      <c r="AR92" s="1"/>
      <c r="AS92" s="1"/>
      <c r="AT92" s="1"/>
      <c r="AU92" s="1"/>
      <c r="AV92" s="1"/>
      <c r="AW92" s="1"/>
    </row>
    <row r="93" spans="1:49">
      <c r="A93" s="2">
        <f t="shared" si="9"/>
        <v>2047</v>
      </c>
      <c r="B93" s="5"/>
      <c r="C93" s="5"/>
      <c r="D93" s="5"/>
      <c r="E93" s="15"/>
      <c r="F93" s="15"/>
      <c r="G93" s="15"/>
      <c r="H93" s="5"/>
      <c r="I93" s="5"/>
      <c r="J93" s="5"/>
      <c r="K93" s="5"/>
      <c r="L93" s="5"/>
      <c r="M93" s="5"/>
      <c r="N93" s="15"/>
      <c r="O93" s="15"/>
      <c r="P93" s="15"/>
      <c r="Q93" s="5"/>
      <c r="R93" s="5"/>
      <c r="S93" s="5"/>
      <c r="T93" s="5"/>
      <c r="U93" s="5"/>
      <c r="V93" s="5"/>
      <c r="W93" s="15"/>
      <c r="X93" s="15"/>
      <c r="Y93" s="15"/>
      <c r="Z93" s="5"/>
      <c r="AA93" s="5"/>
      <c r="AB93" s="5"/>
      <c r="AC93" s="16"/>
      <c r="AD93" s="16"/>
      <c r="AE93" s="16"/>
      <c r="AF93" s="15"/>
      <c r="AG93" s="15"/>
      <c r="AH93" s="15"/>
      <c r="AI93" s="1"/>
      <c r="AJ93" s="1"/>
      <c r="AK93" s="1"/>
      <c r="AL93" s="14">
        <f t="shared" si="10"/>
        <v>4.9525964020641311</v>
      </c>
      <c r="AM93" s="14">
        <f t="shared" si="11"/>
        <v>4.9525964020641311</v>
      </c>
      <c r="AN93" s="14">
        <f t="shared" si="12"/>
        <v>4.9525964020641311</v>
      </c>
      <c r="AO93" s="11">
        <f t="shared" si="13"/>
        <v>1.378898171738157E-2</v>
      </c>
      <c r="AP93" s="11">
        <f t="shared" si="14"/>
        <v>1.378898171738157E-2</v>
      </c>
      <c r="AQ93" s="11">
        <f t="shared" si="15"/>
        <v>1.378898171738157E-2</v>
      </c>
      <c r="AR93" s="1"/>
      <c r="AS93" s="1"/>
      <c r="AT93" s="1"/>
      <c r="AU93" s="1"/>
      <c r="AV93" s="1"/>
      <c r="AW93" s="1"/>
    </row>
    <row r="94" spans="1:49">
      <c r="A94" s="2">
        <f t="shared" si="9"/>
        <v>2048</v>
      </c>
      <c r="B94" s="5"/>
      <c r="C94" s="5"/>
      <c r="D94" s="5"/>
      <c r="E94" s="15"/>
      <c r="F94" s="15"/>
      <c r="G94" s="15"/>
      <c r="H94" s="5"/>
      <c r="I94" s="5"/>
      <c r="J94" s="5"/>
      <c r="K94" s="5"/>
      <c r="L94" s="5"/>
      <c r="M94" s="5"/>
      <c r="N94" s="15"/>
      <c r="O94" s="15"/>
      <c r="P94" s="15"/>
      <c r="Q94" s="5"/>
      <c r="R94" s="5"/>
      <c r="S94" s="5"/>
      <c r="T94" s="5"/>
      <c r="U94" s="5"/>
      <c r="V94" s="5"/>
      <c r="W94" s="15"/>
      <c r="X94" s="15"/>
      <c r="Y94" s="15"/>
      <c r="Z94" s="5"/>
      <c r="AA94" s="5"/>
      <c r="AB94" s="5"/>
      <c r="AC94" s="16"/>
      <c r="AD94" s="16"/>
      <c r="AE94" s="16"/>
      <c r="AF94" s="15"/>
      <c r="AG94" s="15"/>
      <c r="AH94" s="15"/>
      <c r="AI94" s="1"/>
      <c r="AJ94" s="1"/>
      <c r="AK94" s="1"/>
      <c r="AL94" s="14">
        <f t="shared" si="10"/>
        <v>5.0202047506933472</v>
      </c>
      <c r="AM94" s="14">
        <f t="shared" si="11"/>
        <v>5.0202047506933472</v>
      </c>
      <c r="AN94" s="14">
        <f t="shared" si="12"/>
        <v>5.0202047506933472</v>
      </c>
      <c r="AO94" s="11">
        <f t="shared" si="13"/>
        <v>1.3651091900207754E-2</v>
      </c>
      <c r="AP94" s="11">
        <f t="shared" si="14"/>
        <v>1.3651091900207754E-2</v>
      </c>
      <c r="AQ94" s="11">
        <f t="shared" si="15"/>
        <v>1.3651091900207754E-2</v>
      </c>
      <c r="AR94" s="1"/>
      <c r="AS94" s="1"/>
      <c r="AT94" s="1"/>
      <c r="AU94" s="1"/>
      <c r="AV94" s="1"/>
      <c r="AW94" s="1"/>
    </row>
    <row r="95" spans="1:49">
      <c r="A95" s="2">
        <f t="shared" si="9"/>
        <v>2049</v>
      </c>
      <c r="B95" s="5"/>
      <c r="C95" s="5"/>
      <c r="D95" s="5"/>
      <c r="E95" s="15"/>
      <c r="F95" s="15"/>
      <c r="G95" s="15"/>
      <c r="H95" s="5"/>
      <c r="I95" s="5"/>
      <c r="J95" s="5"/>
      <c r="K95" s="5"/>
      <c r="L95" s="5"/>
      <c r="M95" s="5"/>
      <c r="N95" s="15"/>
      <c r="O95" s="15"/>
      <c r="P95" s="15"/>
      <c r="Q95" s="5"/>
      <c r="R95" s="5"/>
      <c r="S95" s="5"/>
      <c r="T95" s="5"/>
      <c r="U95" s="5"/>
      <c r="V95" s="5"/>
      <c r="W95" s="15"/>
      <c r="X95" s="15"/>
      <c r="Y95" s="15"/>
      <c r="Z95" s="5"/>
      <c r="AA95" s="5"/>
      <c r="AB95" s="5"/>
      <c r="AC95" s="16"/>
      <c r="AD95" s="16"/>
      <c r="AE95" s="16"/>
      <c r="AF95" s="15"/>
      <c r="AG95" s="15"/>
      <c r="AH95" s="15"/>
      <c r="AI95" s="1"/>
      <c r="AJ95" s="1"/>
      <c r="AK95" s="1"/>
      <c r="AL95" s="14">
        <f t="shared" si="10"/>
        <v>5.0880507143388254</v>
      </c>
      <c r="AM95" s="14">
        <f t="shared" si="11"/>
        <v>5.0880507143388254</v>
      </c>
      <c r="AN95" s="14">
        <f t="shared" si="12"/>
        <v>5.0880507143388254</v>
      </c>
      <c r="AO95" s="11">
        <f t="shared" si="13"/>
        <v>1.3514580981205677E-2</v>
      </c>
      <c r="AP95" s="11">
        <f t="shared" si="14"/>
        <v>1.3514580981205677E-2</v>
      </c>
      <c r="AQ95" s="11">
        <f t="shared" si="15"/>
        <v>1.3514580981205677E-2</v>
      </c>
      <c r="AR95" s="1"/>
      <c r="AS95" s="1"/>
      <c r="AT95" s="1"/>
      <c r="AU95" s="1"/>
      <c r="AV95" s="1"/>
      <c r="AW95" s="1"/>
    </row>
    <row r="96" spans="1:49">
      <c r="A96" s="2">
        <f t="shared" si="9"/>
        <v>2050</v>
      </c>
      <c r="B96" s="5"/>
      <c r="C96" s="5"/>
      <c r="D96" s="5"/>
      <c r="E96" s="15"/>
      <c r="F96" s="15"/>
      <c r="G96" s="15"/>
      <c r="H96" s="5"/>
      <c r="I96" s="5"/>
      <c r="J96" s="5"/>
      <c r="K96" s="5"/>
      <c r="L96" s="5"/>
      <c r="M96" s="5"/>
      <c r="N96" s="15"/>
      <c r="O96" s="15"/>
      <c r="P96" s="15"/>
      <c r="Q96" s="5"/>
      <c r="R96" s="5"/>
      <c r="S96" s="5"/>
      <c r="T96" s="5"/>
      <c r="U96" s="5"/>
      <c r="V96" s="5"/>
      <c r="W96" s="15"/>
      <c r="X96" s="15"/>
      <c r="Y96" s="15"/>
      <c r="Z96" s="5"/>
      <c r="AA96" s="5"/>
      <c r="AB96" s="5"/>
      <c r="AC96" s="16"/>
      <c r="AD96" s="16"/>
      <c r="AE96" s="16"/>
      <c r="AF96" s="15"/>
      <c r="AG96" s="15"/>
      <c r="AH96" s="15"/>
      <c r="AI96" s="1"/>
      <c r="AJ96" s="1"/>
      <c r="AK96" s="1"/>
      <c r="AL96" s="14">
        <f t="shared" si="10"/>
        <v>5.156125959020085</v>
      </c>
      <c r="AM96" s="14">
        <f t="shared" si="11"/>
        <v>5.156125959020085</v>
      </c>
      <c r="AN96" s="14">
        <f t="shared" si="12"/>
        <v>5.156125959020085</v>
      </c>
      <c r="AO96" s="11">
        <f t="shared" si="13"/>
        <v>1.337943517139362E-2</v>
      </c>
      <c r="AP96" s="11">
        <f t="shared" si="14"/>
        <v>1.337943517139362E-2</v>
      </c>
      <c r="AQ96" s="11">
        <f t="shared" si="15"/>
        <v>1.337943517139362E-2</v>
      </c>
      <c r="AR96" s="1"/>
      <c r="AS96" s="1"/>
      <c r="AT96" s="1"/>
      <c r="AU96" s="1"/>
      <c r="AV96" s="1"/>
      <c r="AW96" s="1"/>
    </row>
    <row r="97" spans="1:49">
      <c r="A97" s="2">
        <f t="shared" si="9"/>
        <v>2051</v>
      </c>
      <c r="B97" s="5"/>
      <c r="C97" s="5"/>
      <c r="D97" s="5"/>
      <c r="E97" s="15"/>
      <c r="F97" s="15"/>
      <c r="G97" s="15"/>
      <c r="H97" s="5"/>
      <c r="I97" s="5"/>
      <c r="J97" s="5"/>
      <c r="K97" s="5"/>
      <c r="L97" s="5"/>
      <c r="M97" s="5"/>
      <c r="N97" s="15"/>
      <c r="O97" s="15"/>
      <c r="P97" s="15"/>
      <c r="Q97" s="5"/>
      <c r="R97" s="5"/>
      <c r="S97" s="5"/>
      <c r="T97" s="5"/>
      <c r="U97" s="5"/>
      <c r="V97" s="5"/>
      <c r="W97" s="15"/>
      <c r="X97" s="15"/>
      <c r="Y97" s="15"/>
      <c r="Z97" s="5"/>
      <c r="AA97" s="5"/>
      <c r="AB97" s="5"/>
      <c r="AC97" s="16"/>
      <c r="AD97" s="16"/>
      <c r="AE97" s="16"/>
      <c r="AF97" s="15"/>
      <c r="AG97" s="15"/>
      <c r="AH97" s="15"/>
      <c r="AI97" s="1"/>
      <c r="AJ97" s="1"/>
      <c r="AK97" s="1"/>
      <c r="AL97" s="14">
        <f t="shared" si="10"/>
        <v>5.2244221514942915</v>
      </c>
      <c r="AM97" s="14">
        <f t="shared" si="11"/>
        <v>5.2244221514942915</v>
      </c>
      <c r="AN97" s="14">
        <f t="shared" si="12"/>
        <v>5.2244221514942915</v>
      </c>
      <c r="AO97" s="11">
        <f t="shared" si="13"/>
        <v>1.3245640819679683E-2</v>
      </c>
      <c r="AP97" s="11">
        <f t="shared" si="14"/>
        <v>1.3245640819679683E-2</v>
      </c>
      <c r="AQ97" s="11">
        <f t="shared" si="15"/>
        <v>1.3245640819679683E-2</v>
      </c>
      <c r="AR97" s="1"/>
      <c r="AS97" s="1"/>
      <c r="AT97" s="1"/>
      <c r="AU97" s="1"/>
      <c r="AV97" s="1"/>
      <c r="AW97" s="1"/>
    </row>
    <row r="98" spans="1:49">
      <c r="A98" s="2">
        <f t="shared" si="9"/>
        <v>2052</v>
      </c>
      <c r="B98" s="5"/>
      <c r="C98" s="5"/>
      <c r="D98" s="5"/>
      <c r="E98" s="15"/>
      <c r="F98" s="15"/>
      <c r="G98" s="15"/>
      <c r="H98" s="5"/>
      <c r="I98" s="5"/>
      <c r="J98" s="5"/>
      <c r="K98" s="5"/>
      <c r="L98" s="5"/>
      <c r="M98" s="5"/>
      <c r="N98" s="15"/>
      <c r="O98" s="15"/>
      <c r="P98" s="15"/>
      <c r="Q98" s="5"/>
      <c r="R98" s="5"/>
      <c r="S98" s="5"/>
      <c r="T98" s="5"/>
      <c r="U98" s="5"/>
      <c r="V98" s="5"/>
      <c r="W98" s="15"/>
      <c r="X98" s="15"/>
      <c r="Y98" s="15"/>
      <c r="Z98" s="5"/>
      <c r="AA98" s="5"/>
      <c r="AB98" s="5"/>
      <c r="AC98" s="16"/>
      <c r="AD98" s="16"/>
      <c r="AE98" s="16"/>
      <c r="AF98" s="15"/>
      <c r="AG98" s="15"/>
      <c r="AH98" s="15"/>
      <c r="AI98" s="1"/>
      <c r="AJ98" s="1"/>
      <c r="AK98" s="1"/>
      <c r="AL98" s="14">
        <f t="shared" si="10"/>
        <v>5.2929309626102725</v>
      </c>
      <c r="AM98" s="14">
        <f t="shared" si="11"/>
        <v>5.2929309626102725</v>
      </c>
      <c r="AN98" s="14">
        <f t="shared" si="12"/>
        <v>5.2929309626102725</v>
      </c>
      <c r="AO98" s="11">
        <f t="shared" si="13"/>
        <v>1.3113184411482886E-2</v>
      </c>
      <c r="AP98" s="11">
        <f t="shared" si="14"/>
        <v>1.3113184411482886E-2</v>
      </c>
      <c r="AQ98" s="11">
        <f t="shared" si="15"/>
        <v>1.3113184411482886E-2</v>
      </c>
      <c r="AR98" s="1"/>
      <c r="AS98" s="1"/>
      <c r="AT98" s="1"/>
      <c r="AU98" s="1"/>
      <c r="AV98" s="1"/>
      <c r="AW98" s="1"/>
    </row>
    <row r="99" spans="1:49">
      <c r="A99" s="2">
        <f t="shared" si="9"/>
        <v>2053</v>
      </c>
      <c r="B99" s="5"/>
      <c r="C99" s="5"/>
      <c r="D99" s="5"/>
      <c r="E99" s="15"/>
      <c r="F99" s="15"/>
      <c r="G99" s="15"/>
      <c r="H99" s="5"/>
      <c r="I99" s="5"/>
      <c r="J99" s="5"/>
      <c r="K99" s="5"/>
      <c r="L99" s="5"/>
      <c r="M99" s="5"/>
      <c r="N99" s="15"/>
      <c r="O99" s="15"/>
      <c r="P99" s="15"/>
      <c r="Q99" s="5"/>
      <c r="R99" s="5"/>
      <c r="S99" s="5"/>
      <c r="T99" s="5"/>
      <c r="U99" s="5"/>
      <c r="V99" s="5"/>
      <c r="W99" s="15"/>
      <c r="X99" s="15"/>
      <c r="Y99" s="15"/>
      <c r="Z99" s="5"/>
      <c r="AA99" s="5"/>
      <c r="AB99" s="5"/>
      <c r="AC99" s="16"/>
      <c r="AD99" s="16"/>
      <c r="AE99" s="16"/>
      <c r="AF99" s="15"/>
      <c r="AG99" s="15"/>
      <c r="AH99" s="15"/>
      <c r="AI99" s="1"/>
      <c r="AJ99" s="1"/>
      <c r="AK99" s="1"/>
      <c r="AL99" s="14">
        <f t="shared" si="10"/>
        <v>5.3616440706023294</v>
      </c>
      <c r="AM99" s="14">
        <f t="shared" si="11"/>
        <v>5.3616440706023294</v>
      </c>
      <c r="AN99" s="14">
        <f t="shared" si="12"/>
        <v>5.3616440706023294</v>
      </c>
      <c r="AO99" s="11">
        <f t="shared" si="13"/>
        <v>1.2982052567368056E-2</v>
      </c>
      <c r="AP99" s="11">
        <f t="shared" si="14"/>
        <v>1.2982052567368056E-2</v>
      </c>
      <c r="AQ99" s="11">
        <f t="shared" si="15"/>
        <v>1.2982052567368056E-2</v>
      </c>
      <c r="AR99" s="1"/>
      <c r="AS99" s="1"/>
      <c r="AT99" s="1"/>
      <c r="AU99" s="1"/>
      <c r="AV99" s="1"/>
      <c r="AW99" s="1"/>
    </row>
    <row r="100" spans="1:49">
      <c r="A100" s="2">
        <f t="shared" si="9"/>
        <v>2054</v>
      </c>
      <c r="B100" s="5"/>
      <c r="C100" s="5"/>
      <c r="D100" s="5"/>
      <c r="E100" s="15"/>
      <c r="F100" s="15"/>
      <c r="G100" s="15"/>
      <c r="H100" s="5"/>
      <c r="I100" s="5"/>
      <c r="J100" s="5"/>
      <c r="K100" s="5"/>
      <c r="L100" s="5"/>
      <c r="M100" s="5"/>
      <c r="N100" s="15"/>
      <c r="O100" s="15"/>
      <c r="P100" s="15"/>
      <c r="Q100" s="5"/>
      <c r="R100" s="5"/>
      <c r="S100" s="5"/>
      <c r="T100" s="5"/>
      <c r="U100" s="5"/>
      <c r="V100" s="5"/>
      <c r="W100" s="15"/>
      <c r="X100" s="15"/>
      <c r="Y100" s="15"/>
      <c r="Z100" s="5"/>
      <c r="AA100" s="5"/>
      <c r="AB100" s="5"/>
      <c r="AC100" s="16"/>
      <c r="AD100" s="16"/>
      <c r="AE100" s="16"/>
      <c r="AF100" s="15"/>
      <c r="AG100" s="15"/>
      <c r="AH100" s="15"/>
      <c r="AI100" s="1"/>
      <c r="AJ100" s="1"/>
      <c r="AK100" s="1"/>
      <c r="AL100" s="14">
        <f t="shared" si="10"/>
        <v>5.430553164322685</v>
      </c>
      <c r="AM100" s="14">
        <f t="shared" si="11"/>
        <v>5.430553164322685</v>
      </c>
      <c r="AN100" s="14">
        <f t="shared" si="12"/>
        <v>5.430553164322685</v>
      </c>
      <c r="AO100" s="11">
        <f t="shared" si="13"/>
        <v>1.2852232041694375E-2</v>
      </c>
      <c r="AP100" s="11">
        <f t="shared" si="14"/>
        <v>1.2852232041694375E-2</v>
      </c>
      <c r="AQ100" s="11">
        <f t="shared" si="15"/>
        <v>1.2852232041694375E-2</v>
      </c>
      <c r="AR100" s="1"/>
      <c r="AS100" s="1"/>
      <c r="AT100" s="1"/>
      <c r="AU100" s="1"/>
      <c r="AV100" s="1"/>
      <c r="AW100" s="1"/>
    </row>
    <row r="101" spans="1:49">
      <c r="A101" s="2">
        <f t="shared" si="9"/>
        <v>2055</v>
      </c>
      <c r="B101" s="5"/>
      <c r="C101" s="5"/>
      <c r="D101" s="5"/>
      <c r="E101" s="15"/>
      <c r="F101" s="15"/>
      <c r="G101" s="15"/>
      <c r="H101" s="5"/>
      <c r="I101" s="5"/>
      <c r="J101" s="5"/>
      <c r="K101" s="5"/>
      <c r="L101" s="5"/>
      <c r="M101" s="5"/>
      <c r="N101" s="15"/>
      <c r="O101" s="15"/>
      <c r="P101" s="15"/>
      <c r="Q101" s="5"/>
      <c r="R101" s="5"/>
      <c r="S101" s="5"/>
      <c r="T101" s="5"/>
      <c r="U101" s="5"/>
      <c r="V101" s="5"/>
      <c r="W101" s="15"/>
      <c r="X101" s="15"/>
      <c r="Y101" s="15"/>
      <c r="Z101" s="5"/>
      <c r="AA101" s="5"/>
      <c r="AB101" s="5"/>
      <c r="AC101" s="16"/>
      <c r="AD101" s="16"/>
      <c r="AE101" s="16"/>
      <c r="AF101" s="15"/>
      <c r="AG101" s="15"/>
      <c r="AH101" s="15"/>
      <c r="AI101" s="1"/>
      <c r="AJ101" s="1"/>
      <c r="AK101" s="1"/>
      <c r="AL101" s="14">
        <f t="shared" si="10"/>
        <v>5.4996499464114912</v>
      </c>
      <c r="AM101" s="14">
        <f t="shared" si="11"/>
        <v>5.4996499464114912</v>
      </c>
      <c r="AN101" s="14">
        <f t="shared" si="12"/>
        <v>5.4996499464114912</v>
      </c>
      <c r="AO101" s="11">
        <f t="shared" si="13"/>
        <v>1.2723709721277432E-2</v>
      </c>
      <c r="AP101" s="11">
        <f t="shared" si="14"/>
        <v>1.2723709721277432E-2</v>
      </c>
      <c r="AQ101" s="11">
        <f t="shared" si="15"/>
        <v>1.2723709721277432E-2</v>
      </c>
      <c r="AR101" s="1"/>
      <c r="AS101" s="1"/>
      <c r="AT101" s="1"/>
      <c r="AU101" s="1"/>
      <c r="AV101" s="1"/>
      <c r="AW101" s="1"/>
    </row>
    <row r="102" spans="1:49">
      <c r="A102" s="2">
        <f t="shared" si="9"/>
        <v>2056</v>
      </c>
      <c r="B102" s="5"/>
      <c r="C102" s="5"/>
      <c r="D102" s="5"/>
      <c r="E102" s="15"/>
      <c r="F102" s="15"/>
      <c r="G102" s="15"/>
      <c r="H102" s="5"/>
      <c r="I102" s="5"/>
      <c r="J102" s="5"/>
      <c r="K102" s="5"/>
      <c r="L102" s="5"/>
      <c r="M102" s="5"/>
      <c r="N102" s="15"/>
      <c r="O102" s="15"/>
      <c r="P102" s="15"/>
      <c r="Q102" s="5"/>
      <c r="R102" s="5"/>
      <c r="S102" s="5"/>
      <c r="T102" s="5"/>
      <c r="U102" s="5"/>
      <c r="V102" s="5"/>
      <c r="W102" s="15"/>
      <c r="X102" s="15"/>
      <c r="Y102" s="15"/>
      <c r="Z102" s="5"/>
      <c r="AA102" s="5"/>
      <c r="AB102" s="5"/>
      <c r="AC102" s="16"/>
      <c r="AD102" s="16"/>
      <c r="AE102" s="16"/>
      <c r="AF102" s="15"/>
      <c r="AG102" s="15"/>
      <c r="AH102" s="15"/>
      <c r="AI102" s="1"/>
      <c r="AJ102" s="1"/>
      <c r="AK102" s="1"/>
      <c r="AL102" s="14">
        <f t="shared" si="10"/>
        <v>5.5689261364034017</v>
      </c>
      <c r="AM102" s="14">
        <f t="shared" si="11"/>
        <v>5.5689261364034017</v>
      </c>
      <c r="AN102" s="14">
        <f t="shared" si="12"/>
        <v>5.5689261364034017</v>
      </c>
      <c r="AO102" s="11">
        <f t="shared" si="13"/>
        <v>1.2596472624064657E-2</v>
      </c>
      <c r="AP102" s="11">
        <f t="shared" si="14"/>
        <v>1.2596472624064657E-2</v>
      </c>
      <c r="AQ102" s="11">
        <f t="shared" si="15"/>
        <v>1.2596472624064657E-2</v>
      </c>
      <c r="AR102" s="1"/>
      <c r="AS102" s="1"/>
      <c r="AT102" s="1"/>
      <c r="AU102" s="1"/>
      <c r="AV102" s="1"/>
      <c r="AW102" s="1"/>
    </row>
    <row r="103" spans="1:49">
      <c r="A103" s="2">
        <f t="shared" si="9"/>
        <v>2057</v>
      </c>
      <c r="B103" s="5"/>
      <c r="C103" s="5"/>
      <c r="D103" s="5"/>
      <c r="E103" s="15"/>
      <c r="F103" s="15"/>
      <c r="G103" s="15"/>
      <c r="H103" s="5"/>
      <c r="I103" s="5"/>
      <c r="J103" s="5"/>
      <c r="K103" s="5"/>
      <c r="L103" s="5"/>
      <c r="M103" s="5"/>
      <c r="N103" s="15"/>
      <c r="O103" s="15"/>
      <c r="P103" s="15"/>
      <c r="Q103" s="5"/>
      <c r="R103" s="5"/>
      <c r="S103" s="5"/>
      <c r="T103" s="5"/>
      <c r="U103" s="5"/>
      <c r="V103" s="5"/>
      <c r="W103" s="15"/>
      <c r="X103" s="15"/>
      <c r="Y103" s="15"/>
      <c r="Z103" s="5"/>
      <c r="AA103" s="5"/>
      <c r="AB103" s="5"/>
      <c r="AC103" s="16"/>
      <c r="AD103" s="16"/>
      <c r="AE103" s="16"/>
      <c r="AF103" s="15"/>
      <c r="AG103" s="15"/>
      <c r="AH103" s="15"/>
      <c r="AI103" s="1"/>
      <c r="AJ103" s="1"/>
      <c r="AK103" s="1"/>
      <c r="AL103" s="14">
        <f t="shared" si="10"/>
        <v>5.6383734737698186</v>
      </c>
      <c r="AM103" s="14">
        <f t="shared" si="11"/>
        <v>5.6383734737698186</v>
      </c>
      <c r="AN103" s="14">
        <f t="shared" si="12"/>
        <v>5.6383734737698186</v>
      </c>
      <c r="AO103" s="11">
        <f t="shared" si="13"/>
        <v>1.247050789782401E-2</v>
      </c>
      <c r="AP103" s="11">
        <f t="shared" si="14"/>
        <v>1.247050789782401E-2</v>
      </c>
      <c r="AQ103" s="11">
        <f t="shared" si="15"/>
        <v>1.247050789782401E-2</v>
      </c>
      <c r="AR103" s="1"/>
      <c r="AS103" s="1"/>
      <c r="AT103" s="1"/>
      <c r="AU103" s="1"/>
      <c r="AV103" s="1"/>
      <c r="AW103" s="1"/>
    </row>
    <row r="104" spans="1:49">
      <c r="A104" s="2">
        <f t="shared" si="9"/>
        <v>2058</v>
      </c>
      <c r="B104" s="5"/>
      <c r="C104" s="5"/>
      <c r="D104" s="5"/>
      <c r="E104" s="15"/>
      <c r="F104" s="15"/>
      <c r="G104" s="15"/>
      <c r="H104" s="5"/>
      <c r="I104" s="5"/>
      <c r="J104" s="5"/>
      <c r="K104" s="5"/>
      <c r="L104" s="5"/>
      <c r="M104" s="5"/>
      <c r="N104" s="15"/>
      <c r="O104" s="15"/>
      <c r="P104" s="15"/>
      <c r="Q104" s="5"/>
      <c r="R104" s="5"/>
      <c r="S104" s="5"/>
      <c r="T104" s="5"/>
      <c r="U104" s="5"/>
      <c r="V104" s="5"/>
      <c r="W104" s="15"/>
      <c r="X104" s="15"/>
      <c r="Y104" s="15"/>
      <c r="Z104" s="5"/>
      <c r="AA104" s="5"/>
      <c r="AB104" s="5"/>
      <c r="AC104" s="16"/>
      <c r="AD104" s="16"/>
      <c r="AE104" s="16"/>
      <c r="AF104" s="15"/>
      <c r="AG104" s="15"/>
      <c r="AH104" s="15"/>
      <c r="AI104" s="1"/>
      <c r="AJ104" s="1"/>
      <c r="AK104" s="1"/>
      <c r="AL104" s="14">
        <f t="shared" si="10"/>
        <v>5.7079837208959905</v>
      </c>
      <c r="AM104" s="14">
        <f t="shared" si="11"/>
        <v>5.7079837208959905</v>
      </c>
      <c r="AN104" s="14">
        <f t="shared" si="12"/>
        <v>5.7079837208959905</v>
      </c>
      <c r="AO104" s="11">
        <f t="shared" si="13"/>
        <v>1.234580281884577E-2</v>
      </c>
      <c r="AP104" s="11">
        <f t="shared" si="14"/>
        <v>1.234580281884577E-2</v>
      </c>
      <c r="AQ104" s="11">
        <f t="shared" si="15"/>
        <v>1.234580281884577E-2</v>
      </c>
      <c r="AR104" s="1"/>
      <c r="AS104" s="1"/>
      <c r="AT104" s="1"/>
      <c r="AU104" s="1"/>
      <c r="AV104" s="1"/>
      <c r="AW104" s="1"/>
    </row>
    <row r="105" spans="1:49">
      <c r="A105" s="2">
        <f t="shared" si="9"/>
        <v>2059</v>
      </c>
      <c r="B105" s="5"/>
      <c r="C105" s="5"/>
      <c r="D105" s="5"/>
      <c r="E105" s="15"/>
      <c r="F105" s="15"/>
      <c r="G105" s="15"/>
      <c r="H105" s="5"/>
      <c r="I105" s="5"/>
      <c r="J105" s="5"/>
      <c r="K105" s="5"/>
      <c r="L105" s="5"/>
      <c r="M105" s="5"/>
      <c r="N105" s="15"/>
      <c r="O105" s="15"/>
      <c r="P105" s="15"/>
      <c r="Q105" s="5"/>
      <c r="R105" s="5"/>
      <c r="S105" s="5"/>
      <c r="T105" s="5"/>
      <c r="U105" s="5"/>
      <c r="V105" s="5"/>
      <c r="W105" s="15"/>
      <c r="X105" s="15"/>
      <c r="Y105" s="15"/>
      <c r="Z105" s="5"/>
      <c r="AA105" s="5"/>
      <c r="AB105" s="5"/>
      <c r="AC105" s="16"/>
      <c r="AD105" s="16"/>
      <c r="AE105" s="16"/>
      <c r="AF105" s="15"/>
      <c r="AG105" s="15"/>
      <c r="AH105" s="15"/>
      <c r="AI105" s="1"/>
      <c r="AJ105" s="1"/>
      <c r="AK105" s="1"/>
      <c r="AL105" s="14">
        <f t="shared" si="10"/>
        <v>5.7777486659922399</v>
      </c>
      <c r="AM105" s="14">
        <f t="shared" si="11"/>
        <v>5.7777486659922399</v>
      </c>
      <c r="AN105" s="14">
        <f t="shared" si="12"/>
        <v>5.7777486659922399</v>
      </c>
      <c r="AO105" s="11">
        <f t="shared" si="13"/>
        <v>1.2222344790657312E-2</v>
      </c>
      <c r="AP105" s="11">
        <f t="shared" si="14"/>
        <v>1.2222344790657312E-2</v>
      </c>
      <c r="AQ105" s="11">
        <f t="shared" si="15"/>
        <v>1.2222344790657312E-2</v>
      </c>
      <c r="AR105" s="1"/>
      <c r="AS105" s="1"/>
      <c r="AT105" s="1"/>
      <c r="AU105" s="1"/>
      <c r="AV105" s="1"/>
      <c r="AW105" s="1"/>
    </row>
    <row r="106" spans="1:49">
      <c r="A106" s="2">
        <f t="shared" si="9"/>
        <v>2060</v>
      </c>
      <c r="B106" s="5"/>
      <c r="C106" s="5"/>
      <c r="D106" s="5"/>
      <c r="E106" s="15"/>
      <c r="F106" s="15"/>
      <c r="G106" s="15"/>
      <c r="H106" s="5"/>
      <c r="I106" s="5"/>
      <c r="J106" s="5"/>
      <c r="K106" s="5"/>
      <c r="L106" s="5"/>
      <c r="M106" s="5"/>
      <c r="N106" s="15"/>
      <c r="O106" s="15"/>
      <c r="P106" s="15"/>
      <c r="Q106" s="5"/>
      <c r="R106" s="5"/>
      <c r="S106" s="5"/>
      <c r="T106" s="5"/>
      <c r="U106" s="5"/>
      <c r="V106" s="5"/>
      <c r="W106" s="15"/>
      <c r="X106" s="15"/>
      <c r="Y106" s="15"/>
      <c r="Z106" s="5"/>
      <c r="AA106" s="5"/>
      <c r="AB106" s="5"/>
      <c r="AC106" s="16"/>
      <c r="AD106" s="16"/>
      <c r="AE106" s="16"/>
      <c r="AF106" s="15"/>
      <c r="AG106" s="15"/>
      <c r="AH106" s="15"/>
      <c r="AI106" s="1"/>
      <c r="AJ106" s="1"/>
      <c r="AK106" s="1"/>
      <c r="AL106" s="14">
        <f t="shared" si="10"/>
        <v>5.8476601259386625</v>
      </c>
      <c r="AM106" s="14">
        <f t="shared" si="11"/>
        <v>5.8476601259386625</v>
      </c>
      <c r="AN106" s="14">
        <f t="shared" si="12"/>
        <v>5.8476601259386625</v>
      </c>
      <c r="AO106" s="11">
        <f t="shared" si="13"/>
        <v>1.2100121342750739E-2</v>
      </c>
      <c r="AP106" s="11">
        <f t="shared" si="14"/>
        <v>1.2100121342750739E-2</v>
      </c>
      <c r="AQ106" s="11">
        <f t="shared" si="15"/>
        <v>1.2100121342750739E-2</v>
      </c>
      <c r="AR106" s="1"/>
      <c r="AS106" s="1"/>
      <c r="AT106" s="1"/>
      <c r="AU106" s="1"/>
      <c r="AV106" s="1"/>
      <c r="AW106" s="1"/>
    </row>
    <row r="107" spans="1:49">
      <c r="A107" s="2">
        <f t="shared" si="9"/>
        <v>2061</v>
      </c>
      <c r="B107" s="5"/>
      <c r="C107" s="5"/>
      <c r="D107" s="5"/>
      <c r="E107" s="15"/>
      <c r="F107" s="15"/>
      <c r="G107" s="15"/>
      <c r="H107" s="5"/>
      <c r="I107" s="5"/>
      <c r="J107" s="5"/>
      <c r="K107" s="5"/>
      <c r="L107" s="5"/>
      <c r="M107" s="5"/>
      <c r="N107" s="15"/>
      <c r="O107" s="15"/>
      <c r="P107" s="15"/>
      <c r="Q107" s="5"/>
      <c r="R107" s="5"/>
      <c r="S107" s="5"/>
      <c r="T107" s="5"/>
      <c r="U107" s="5"/>
      <c r="V107" s="5"/>
      <c r="W107" s="15"/>
      <c r="X107" s="15"/>
      <c r="Y107" s="15"/>
      <c r="Z107" s="5"/>
      <c r="AA107" s="5"/>
      <c r="AB107" s="5"/>
      <c r="AC107" s="16"/>
      <c r="AD107" s="16"/>
      <c r="AE107" s="16"/>
      <c r="AF107" s="15"/>
      <c r="AG107" s="15"/>
      <c r="AH107" s="15"/>
      <c r="AI107" s="1"/>
      <c r="AJ107" s="1"/>
      <c r="AK107" s="1"/>
      <c r="AL107" s="14">
        <f t="shared" si="10"/>
        <v>5.9177099490627354</v>
      </c>
      <c r="AM107" s="14">
        <f t="shared" si="11"/>
        <v>5.9177099490627354</v>
      </c>
      <c r="AN107" s="14">
        <f t="shared" si="12"/>
        <v>5.9177099490627354</v>
      </c>
      <c r="AO107" s="11">
        <f t="shared" si="13"/>
        <v>1.1979120129323232E-2</v>
      </c>
      <c r="AP107" s="11">
        <f t="shared" si="14"/>
        <v>1.1979120129323232E-2</v>
      </c>
      <c r="AQ107" s="11">
        <f t="shared" si="15"/>
        <v>1.1979120129323232E-2</v>
      </c>
      <c r="AR107" s="1"/>
      <c r="AS107" s="1"/>
      <c r="AT107" s="1"/>
      <c r="AU107" s="1"/>
      <c r="AV107" s="1"/>
      <c r="AW107" s="1"/>
    </row>
    <row r="108" spans="1:49">
      <c r="A108" s="2">
        <f t="shared" si="9"/>
        <v>2062</v>
      </c>
      <c r="B108" s="5"/>
      <c r="C108" s="5"/>
      <c r="D108" s="5"/>
      <c r="E108" s="15"/>
      <c r="F108" s="15"/>
      <c r="G108" s="15"/>
      <c r="H108" s="5"/>
      <c r="I108" s="5"/>
      <c r="J108" s="5"/>
      <c r="K108" s="5"/>
      <c r="L108" s="5"/>
      <c r="M108" s="5"/>
      <c r="N108" s="15"/>
      <c r="O108" s="15"/>
      <c r="P108" s="15"/>
      <c r="Q108" s="5"/>
      <c r="R108" s="5"/>
      <c r="S108" s="5"/>
      <c r="T108" s="5"/>
      <c r="U108" s="5"/>
      <c r="V108" s="5"/>
      <c r="W108" s="15"/>
      <c r="X108" s="15"/>
      <c r="Y108" s="15"/>
      <c r="Z108" s="5"/>
      <c r="AA108" s="5"/>
      <c r="AB108" s="5"/>
      <c r="AC108" s="16"/>
      <c r="AD108" s="16"/>
      <c r="AE108" s="16"/>
      <c r="AF108" s="15"/>
      <c r="AG108" s="15"/>
      <c r="AH108" s="15"/>
      <c r="AI108" s="1"/>
      <c r="AJ108" s="1"/>
      <c r="AK108" s="1"/>
      <c r="AL108" s="14">
        <f t="shared" si="10"/>
        <v>5.9878900178493462</v>
      </c>
      <c r="AM108" s="14">
        <f t="shared" si="11"/>
        <v>5.9878900178493462</v>
      </c>
      <c r="AN108" s="14">
        <f t="shared" si="12"/>
        <v>5.9878900178493462</v>
      </c>
      <c r="AO108" s="11">
        <f t="shared" si="13"/>
        <v>1.1859328928029999E-2</v>
      </c>
      <c r="AP108" s="11">
        <f t="shared" si="14"/>
        <v>1.1859328928029999E-2</v>
      </c>
      <c r="AQ108" s="11">
        <f t="shared" si="15"/>
        <v>1.1859328928029999E-2</v>
      </c>
      <c r="AR108" s="1"/>
      <c r="AS108" s="1"/>
      <c r="AT108" s="1"/>
      <c r="AU108" s="1"/>
      <c r="AV108" s="1"/>
      <c r="AW108" s="1"/>
    </row>
    <row r="109" spans="1:49">
      <c r="A109" s="2">
        <f t="shared" si="9"/>
        <v>2063</v>
      </c>
      <c r="B109" s="5"/>
      <c r="C109" s="5"/>
      <c r="D109" s="5"/>
      <c r="E109" s="15"/>
      <c r="F109" s="15"/>
      <c r="G109" s="15"/>
      <c r="H109" s="5"/>
      <c r="I109" s="5"/>
      <c r="J109" s="5"/>
      <c r="K109" s="5"/>
      <c r="L109" s="5"/>
      <c r="M109" s="5"/>
      <c r="N109" s="15"/>
      <c r="O109" s="15"/>
      <c r="P109" s="15"/>
      <c r="Q109" s="5"/>
      <c r="R109" s="5"/>
      <c r="S109" s="5"/>
      <c r="T109" s="5"/>
      <c r="U109" s="5"/>
      <c r="V109" s="5"/>
      <c r="W109" s="15"/>
      <c r="X109" s="15"/>
      <c r="Y109" s="15"/>
      <c r="Z109" s="5"/>
      <c r="AA109" s="5"/>
      <c r="AB109" s="5"/>
      <c r="AC109" s="16"/>
      <c r="AD109" s="16"/>
      <c r="AE109" s="16"/>
      <c r="AF109" s="15"/>
      <c r="AG109" s="15"/>
      <c r="AH109" s="15"/>
      <c r="AI109" s="1"/>
      <c r="AJ109" s="1"/>
      <c r="AK109" s="1"/>
      <c r="AL109" s="14">
        <f t="shared" si="10"/>
        <v>6.0581922515828239</v>
      </c>
      <c r="AM109" s="14">
        <f t="shared" si="11"/>
        <v>6.0581922515828239</v>
      </c>
      <c r="AN109" s="14">
        <f t="shared" si="12"/>
        <v>6.0581922515828239</v>
      </c>
      <c r="AO109" s="11">
        <f t="shared" si="13"/>
        <v>1.1740735638749699E-2</v>
      </c>
      <c r="AP109" s="11">
        <f t="shared" si="14"/>
        <v>1.1740735638749699E-2</v>
      </c>
      <c r="AQ109" s="11">
        <f t="shared" si="15"/>
        <v>1.1740735638749699E-2</v>
      </c>
      <c r="AR109" s="1"/>
      <c r="AS109" s="1"/>
      <c r="AT109" s="1"/>
      <c r="AU109" s="1"/>
      <c r="AV109" s="1"/>
      <c r="AW109" s="1"/>
    </row>
    <row r="110" spans="1:49">
      <c r="A110" s="2">
        <f t="shared" si="9"/>
        <v>2064</v>
      </c>
      <c r="B110" s="5"/>
      <c r="C110" s="5"/>
      <c r="D110" s="5"/>
      <c r="E110" s="15"/>
      <c r="F110" s="15"/>
      <c r="G110" s="15"/>
      <c r="H110" s="5"/>
      <c r="I110" s="5"/>
      <c r="J110" s="5"/>
      <c r="K110" s="5"/>
      <c r="L110" s="5"/>
      <c r="M110" s="5"/>
      <c r="N110" s="15"/>
      <c r="O110" s="15"/>
      <c r="P110" s="15"/>
      <c r="Q110" s="5"/>
      <c r="R110" s="5"/>
      <c r="S110" s="5"/>
      <c r="T110" s="5"/>
      <c r="U110" s="5"/>
      <c r="V110" s="5"/>
      <c r="W110" s="15"/>
      <c r="X110" s="15"/>
      <c r="Y110" s="15"/>
      <c r="Z110" s="5"/>
      <c r="AA110" s="5"/>
      <c r="AB110" s="5"/>
      <c r="AC110" s="16"/>
      <c r="AD110" s="16"/>
      <c r="AE110" s="16"/>
      <c r="AF110" s="15"/>
      <c r="AG110" s="15"/>
      <c r="AH110" s="15"/>
      <c r="AI110" s="1"/>
      <c r="AJ110" s="1"/>
      <c r="AK110" s="1"/>
      <c r="AL110" s="14">
        <f t="shared" si="10"/>
        <v>6.1286086089206337</v>
      </c>
      <c r="AM110" s="14">
        <f t="shared" si="11"/>
        <v>6.1286086089206337</v>
      </c>
      <c r="AN110" s="14">
        <f t="shared" si="12"/>
        <v>6.1286086089206337</v>
      </c>
      <c r="AO110" s="11">
        <f t="shared" si="13"/>
        <v>1.1623328282362202E-2</v>
      </c>
      <c r="AP110" s="11">
        <f t="shared" si="14"/>
        <v>1.1623328282362202E-2</v>
      </c>
      <c r="AQ110" s="11">
        <f t="shared" si="15"/>
        <v>1.1623328282362202E-2</v>
      </c>
      <c r="AR110" s="1"/>
      <c r="AS110" s="1"/>
      <c r="AT110" s="1"/>
      <c r="AU110" s="1"/>
      <c r="AV110" s="1"/>
      <c r="AW110" s="1"/>
    </row>
    <row r="111" spans="1:49">
      <c r="A111" s="2">
        <f t="shared" si="9"/>
        <v>2065</v>
      </c>
      <c r="B111" s="5"/>
      <c r="C111" s="5"/>
      <c r="D111" s="5"/>
      <c r="E111" s="15"/>
      <c r="F111" s="15"/>
      <c r="G111" s="15"/>
      <c r="H111" s="5"/>
      <c r="I111" s="5"/>
      <c r="J111" s="5"/>
      <c r="K111" s="5"/>
      <c r="L111" s="5"/>
      <c r="M111" s="5"/>
      <c r="N111" s="15"/>
      <c r="O111" s="15"/>
      <c r="P111" s="15"/>
      <c r="Q111" s="5"/>
      <c r="R111" s="5"/>
      <c r="S111" s="5"/>
      <c r="T111" s="5"/>
      <c r="U111" s="5"/>
      <c r="V111" s="5"/>
      <c r="W111" s="15"/>
      <c r="X111" s="15"/>
      <c r="Y111" s="15"/>
      <c r="Z111" s="5"/>
      <c r="AA111" s="5"/>
      <c r="AB111" s="5"/>
      <c r="AC111" s="16"/>
      <c r="AD111" s="16"/>
      <c r="AE111" s="16"/>
      <c r="AF111" s="15"/>
      <c r="AG111" s="15"/>
      <c r="AH111" s="15"/>
      <c r="AI111" s="1"/>
      <c r="AJ111" s="1"/>
      <c r="AK111" s="1"/>
      <c r="AL111" s="14">
        <f t="shared" si="10"/>
        <v>6.199131090398474</v>
      </c>
      <c r="AM111" s="14">
        <f t="shared" si="11"/>
        <v>6.199131090398474</v>
      </c>
      <c r="AN111" s="14">
        <f t="shared" si="12"/>
        <v>6.199131090398474</v>
      </c>
      <c r="AO111" s="11">
        <f t="shared" si="13"/>
        <v>1.1507094999538579E-2</v>
      </c>
      <c r="AP111" s="11">
        <f t="shared" si="14"/>
        <v>1.1507094999538579E-2</v>
      </c>
      <c r="AQ111" s="11">
        <f t="shared" si="15"/>
        <v>1.1507094999538579E-2</v>
      </c>
      <c r="AR111" s="1"/>
      <c r="AS111" s="1"/>
      <c r="AT111" s="1"/>
      <c r="AU111" s="1"/>
      <c r="AV111" s="1"/>
      <c r="AW111" s="1"/>
    </row>
    <row r="112" spans="1:49">
      <c r="A112" s="2">
        <f t="shared" si="9"/>
        <v>2066</v>
      </c>
      <c r="B112" s="5"/>
      <c r="C112" s="5"/>
      <c r="D112" s="5"/>
      <c r="E112" s="15"/>
      <c r="F112" s="15"/>
      <c r="G112" s="15"/>
      <c r="H112" s="5"/>
      <c r="I112" s="5"/>
      <c r="J112" s="5"/>
      <c r="K112" s="5"/>
      <c r="L112" s="5"/>
      <c r="M112" s="5"/>
      <c r="N112" s="15"/>
      <c r="O112" s="15"/>
      <c r="P112" s="15"/>
      <c r="Q112" s="5"/>
      <c r="R112" s="5"/>
      <c r="S112" s="5"/>
      <c r="T112" s="5"/>
      <c r="U112" s="5"/>
      <c r="V112" s="5"/>
      <c r="W112" s="15"/>
      <c r="X112" s="15"/>
      <c r="Y112" s="15"/>
      <c r="Z112" s="5"/>
      <c r="AA112" s="5"/>
      <c r="AB112" s="5"/>
      <c r="AC112" s="16"/>
      <c r="AD112" s="16"/>
      <c r="AE112" s="16"/>
      <c r="AF112" s="15"/>
      <c r="AG112" s="15"/>
      <c r="AH112" s="15"/>
      <c r="AI112" s="1"/>
      <c r="AJ112" s="1"/>
      <c r="AK112" s="1"/>
      <c r="AL112" s="14">
        <f t="shared" si="10"/>
        <v>6.2697517408665639</v>
      </c>
      <c r="AM112" s="14">
        <f t="shared" si="11"/>
        <v>6.2697517408665639</v>
      </c>
      <c r="AN112" s="14">
        <f t="shared" si="12"/>
        <v>6.2697517408665639</v>
      </c>
      <c r="AO112" s="11">
        <f t="shared" si="13"/>
        <v>1.1392024049543193E-2</v>
      </c>
      <c r="AP112" s="11">
        <f t="shared" si="14"/>
        <v>1.1392024049543193E-2</v>
      </c>
      <c r="AQ112" s="11">
        <f t="shared" si="15"/>
        <v>1.1392024049543193E-2</v>
      </c>
      <c r="AR112" s="1"/>
      <c r="AS112" s="1"/>
      <c r="AT112" s="1"/>
      <c r="AU112" s="1"/>
      <c r="AV112" s="1"/>
      <c r="AW112" s="1"/>
    </row>
    <row r="113" spans="1:49">
      <c r="A113" s="2">
        <f t="shared" si="9"/>
        <v>2067</v>
      </c>
      <c r="B113" s="5"/>
      <c r="C113" s="5"/>
      <c r="D113" s="5"/>
      <c r="E113" s="15"/>
      <c r="F113" s="15"/>
      <c r="G113" s="15"/>
      <c r="H113" s="5"/>
      <c r="I113" s="5"/>
      <c r="J113" s="5"/>
      <c r="K113" s="5"/>
      <c r="L113" s="5"/>
      <c r="M113" s="5"/>
      <c r="N113" s="15"/>
      <c r="O113" s="15"/>
      <c r="P113" s="15"/>
      <c r="Q113" s="5"/>
      <c r="R113" s="5"/>
      <c r="S113" s="5"/>
      <c r="T113" s="5"/>
      <c r="U113" s="5"/>
      <c r="V113" s="5"/>
      <c r="W113" s="15"/>
      <c r="X113" s="15"/>
      <c r="Y113" s="15"/>
      <c r="Z113" s="5"/>
      <c r="AA113" s="5"/>
      <c r="AB113" s="5"/>
      <c r="AC113" s="16"/>
      <c r="AD113" s="16"/>
      <c r="AE113" s="16"/>
      <c r="AF113" s="15"/>
      <c r="AG113" s="15"/>
      <c r="AH113" s="15"/>
      <c r="AI113" s="1"/>
      <c r="AJ113" s="1"/>
      <c r="AK113" s="1"/>
      <c r="AL113" s="14">
        <f t="shared" si="10"/>
        <v>6.3404626518570142</v>
      </c>
      <c r="AM113" s="14">
        <f t="shared" si="11"/>
        <v>6.3404626518570142</v>
      </c>
      <c r="AN113" s="14">
        <f t="shared" si="12"/>
        <v>6.3404626518570142</v>
      </c>
      <c r="AO113" s="11">
        <f t="shared" si="13"/>
        <v>1.127810380904776E-2</v>
      </c>
      <c r="AP113" s="11">
        <f t="shared" si="14"/>
        <v>1.127810380904776E-2</v>
      </c>
      <c r="AQ113" s="11">
        <f t="shared" si="15"/>
        <v>1.127810380904776E-2</v>
      </c>
      <c r="AR113" s="1"/>
      <c r="AS113" s="1"/>
      <c r="AT113" s="1"/>
      <c r="AU113" s="1"/>
      <c r="AV113" s="1"/>
      <c r="AW113" s="1"/>
    </row>
    <row r="114" spans="1:49">
      <c r="A114" s="2">
        <f t="shared" si="9"/>
        <v>2068</v>
      </c>
      <c r="B114" s="5"/>
      <c r="C114" s="5"/>
      <c r="D114" s="5"/>
      <c r="E114" s="15"/>
      <c r="F114" s="15"/>
      <c r="G114" s="15"/>
      <c r="H114" s="5"/>
      <c r="I114" s="5"/>
      <c r="J114" s="5"/>
      <c r="K114" s="5"/>
      <c r="L114" s="5"/>
      <c r="M114" s="5"/>
      <c r="N114" s="15"/>
      <c r="O114" s="15"/>
      <c r="P114" s="15"/>
      <c r="Q114" s="5"/>
      <c r="R114" s="5"/>
      <c r="S114" s="5"/>
      <c r="T114" s="5"/>
      <c r="U114" s="5"/>
      <c r="V114" s="5"/>
      <c r="W114" s="15"/>
      <c r="X114" s="15"/>
      <c r="Y114" s="15"/>
      <c r="Z114" s="5"/>
      <c r="AA114" s="5"/>
      <c r="AB114" s="5"/>
      <c r="AC114" s="16"/>
      <c r="AD114" s="16"/>
      <c r="AE114" s="16"/>
      <c r="AF114" s="15"/>
      <c r="AG114" s="15"/>
      <c r="AH114" s="15"/>
      <c r="AI114" s="1"/>
      <c r="AJ114" s="1"/>
      <c r="AK114" s="1"/>
      <c r="AL114" s="14">
        <f t="shared" si="10"/>
        <v>6.4112559638821978</v>
      </c>
      <c r="AM114" s="14">
        <f t="shared" si="11"/>
        <v>6.4112559638821978</v>
      </c>
      <c r="AN114" s="14">
        <f t="shared" si="12"/>
        <v>6.4112559638821978</v>
      </c>
      <c r="AO114" s="11">
        <f t="shared" si="13"/>
        <v>1.1165322770957282E-2</v>
      </c>
      <c r="AP114" s="11">
        <f t="shared" si="14"/>
        <v>1.1165322770957282E-2</v>
      </c>
      <c r="AQ114" s="11">
        <f t="shared" si="15"/>
        <v>1.1165322770957282E-2</v>
      </c>
      <c r="AR114" s="1"/>
      <c r="AS114" s="1"/>
      <c r="AT114" s="1"/>
      <c r="AU114" s="1"/>
      <c r="AV114" s="1"/>
      <c r="AW114" s="1"/>
    </row>
    <row r="115" spans="1:49">
      <c r="A115" s="2">
        <f t="shared" si="9"/>
        <v>2069</v>
      </c>
      <c r="B115" s="5"/>
      <c r="C115" s="5"/>
      <c r="D115" s="5"/>
      <c r="E115" s="15"/>
      <c r="F115" s="15"/>
      <c r="G115" s="15"/>
      <c r="H115" s="5"/>
      <c r="I115" s="5"/>
      <c r="J115" s="5"/>
      <c r="K115" s="5"/>
      <c r="L115" s="5"/>
      <c r="M115" s="5"/>
      <c r="N115" s="15"/>
      <c r="O115" s="15"/>
      <c r="P115" s="15"/>
      <c r="Q115" s="5"/>
      <c r="R115" s="5"/>
      <c r="S115" s="5"/>
      <c r="T115" s="5"/>
      <c r="U115" s="5"/>
      <c r="V115" s="5"/>
      <c r="W115" s="15"/>
      <c r="X115" s="15"/>
      <c r="Y115" s="15"/>
      <c r="Z115" s="5"/>
      <c r="AA115" s="5"/>
      <c r="AB115" s="5"/>
      <c r="AC115" s="16"/>
      <c r="AD115" s="16"/>
      <c r="AE115" s="16"/>
      <c r="AF115" s="15"/>
      <c r="AG115" s="15"/>
      <c r="AH115" s="15"/>
      <c r="AI115" s="1"/>
      <c r="AJ115" s="1"/>
      <c r="AK115" s="1"/>
      <c r="AL115" s="14">
        <f t="shared" si="10"/>
        <v>6.4821238686641278</v>
      </c>
      <c r="AM115" s="14">
        <f t="shared" si="11"/>
        <v>6.4821238686641278</v>
      </c>
      <c r="AN115" s="14">
        <f t="shared" si="12"/>
        <v>6.4821238686641278</v>
      </c>
      <c r="AO115" s="11">
        <f t="shared" si="13"/>
        <v>1.1053669543247709E-2</v>
      </c>
      <c r="AP115" s="11">
        <f t="shared" si="14"/>
        <v>1.1053669543247709E-2</v>
      </c>
      <c r="AQ115" s="11">
        <f t="shared" si="15"/>
        <v>1.1053669543247709E-2</v>
      </c>
      <c r="AR115" s="1"/>
      <c r="AS115" s="1"/>
      <c r="AT115" s="1"/>
      <c r="AU115" s="1"/>
      <c r="AV115" s="1"/>
      <c r="AW115" s="1"/>
    </row>
    <row r="116" spans="1:49">
      <c r="A116" s="2">
        <f t="shared" si="9"/>
        <v>2070</v>
      </c>
      <c r="B116" s="5"/>
      <c r="C116" s="5"/>
      <c r="D116" s="5"/>
      <c r="E116" s="15"/>
      <c r="F116" s="15"/>
      <c r="G116" s="15"/>
      <c r="H116" s="5"/>
      <c r="I116" s="5"/>
      <c r="J116" s="5"/>
      <c r="K116" s="5"/>
      <c r="L116" s="5"/>
      <c r="M116" s="5"/>
      <c r="N116" s="15"/>
      <c r="O116" s="15"/>
      <c r="P116" s="15"/>
      <c r="Q116" s="5"/>
      <c r="R116" s="5"/>
      <c r="S116" s="5"/>
      <c r="T116" s="5"/>
      <c r="U116" s="5"/>
      <c r="V116" s="5"/>
      <c r="W116" s="15"/>
      <c r="X116" s="15"/>
      <c r="Y116" s="15"/>
      <c r="Z116" s="5"/>
      <c r="AA116" s="5"/>
      <c r="AB116" s="5"/>
      <c r="AC116" s="16"/>
      <c r="AD116" s="16"/>
      <c r="AE116" s="16"/>
      <c r="AF116" s="15"/>
      <c r="AG116" s="15"/>
      <c r="AH116" s="15"/>
      <c r="AI116" s="1"/>
      <c r="AJ116" s="1"/>
      <c r="AK116" s="1"/>
      <c r="AL116" s="14">
        <f t="shared" si="10"/>
        <v>6.5530586112949143</v>
      </c>
      <c r="AM116" s="14">
        <f t="shared" si="11"/>
        <v>6.5530586112949143</v>
      </c>
      <c r="AN116" s="14">
        <f t="shared" si="12"/>
        <v>6.5530586112949143</v>
      </c>
      <c r="AO116" s="11">
        <f t="shared" si="13"/>
        <v>1.0943132847815232E-2</v>
      </c>
      <c r="AP116" s="11">
        <f t="shared" si="14"/>
        <v>1.0943132847815232E-2</v>
      </c>
      <c r="AQ116" s="11">
        <f t="shared" si="15"/>
        <v>1.0943132847815232E-2</v>
      </c>
      <c r="AR116" s="1"/>
      <c r="AS116" s="1"/>
      <c r="AT116" s="1"/>
      <c r="AU116" s="1"/>
      <c r="AV116" s="1"/>
      <c r="AW116" s="1"/>
    </row>
    <row r="117" spans="1:49">
      <c r="A117" s="2">
        <f t="shared" si="9"/>
        <v>2071</v>
      </c>
      <c r="B117" s="5"/>
      <c r="C117" s="5"/>
      <c r="D117" s="5"/>
      <c r="E117" s="15"/>
      <c r="F117" s="15"/>
      <c r="G117" s="15"/>
      <c r="H117" s="5"/>
      <c r="I117" s="5"/>
      <c r="J117" s="5"/>
      <c r="K117" s="5"/>
      <c r="L117" s="5"/>
      <c r="M117" s="5"/>
      <c r="N117" s="15"/>
      <c r="O117" s="15"/>
      <c r="P117" s="15"/>
      <c r="Q117" s="5"/>
      <c r="R117" s="5"/>
      <c r="S117" s="5"/>
      <c r="T117" s="5"/>
      <c r="U117" s="5"/>
      <c r="V117" s="5"/>
      <c r="W117" s="15"/>
      <c r="X117" s="15"/>
      <c r="Y117" s="15"/>
      <c r="Z117" s="5"/>
      <c r="AA117" s="5"/>
      <c r="AB117" s="5"/>
      <c r="AC117" s="16"/>
      <c r="AD117" s="16"/>
      <c r="AE117" s="16"/>
      <c r="AF117" s="15"/>
      <c r="AG117" s="15"/>
      <c r="AH117" s="15"/>
      <c r="AI117" s="1"/>
      <c r="AJ117" s="1"/>
      <c r="AK117" s="1"/>
      <c r="AL117" s="14">
        <f t="shared" si="10"/>
        <v>6.6240524923284054</v>
      </c>
      <c r="AM117" s="14">
        <f t="shared" si="11"/>
        <v>6.6240524923284054</v>
      </c>
      <c r="AN117" s="14">
        <f t="shared" si="12"/>
        <v>6.6240524923284054</v>
      </c>
      <c r="AO117" s="11">
        <f t="shared" si="13"/>
        <v>1.083370151933708E-2</v>
      </c>
      <c r="AP117" s="11">
        <f t="shared" si="14"/>
        <v>1.083370151933708E-2</v>
      </c>
      <c r="AQ117" s="11">
        <f t="shared" si="15"/>
        <v>1.083370151933708E-2</v>
      </c>
      <c r="AR117" s="1"/>
      <c r="AS117" s="1"/>
      <c r="AT117" s="1"/>
      <c r="AU117" s="1"/>
      <c r="AV117" s="1"/>
      <c r="AW117" s="1"/>
    </row>
    <row r="118" spans="1:49">
      <c r="A118" s="2">
        <f t="shared" si="9"/>
        <v>2072</v>
      </c>
      <c r="B118" s="5"/>
      <c r="C118" s="5"/>
      <c r="D118" s="5"/>
      <c r="E118" s="15"/>
      <c r="F118" s="15"/>
      <c r="G118" s="15"/>
      <c r="H118" s="5"/>
      <c r="I118" s="5"/>
      <c r="J118" s="5"/>
      <c r="K118" s="5"/>
      <c r="L118" s="5"/>
      <c r="M118" s="5"/>
      <c r="N118" s="15"/>
      <c r="O118" s="15"/>
      <c r="P118" s="15"/>
      <c r="Q118" s="5"/>
      <c r="R118" s="5"/>
      <c r="S118" s="5"/>
      <c r="T118" s="5"/>
      <c r="U118" s="5"/>
      <c r="V118" s="5"/>
      <c r="W118" s="15"/>
      <c r="X118" s="15"/>
      <c r="Y118" s="15"/>
      <c r="Z118" s="5"/>
      <c r="AA118" s="5"/>
      <c r="AB118" s="5"/>
      <c r="AC118" s="16"/>
      <c r="AD118" s="16"/>
      <c r="AE118" s="16"/>
      <c r="AF118" s="15"/>
      <c r="AG118" s="15"/>
      <c r="AH118" s="15"/>
      <c r="AI118" s="1"/>
      <c r="AJ118" s="1"/>
      <c r="AK118" s="1"/>
      <c r="AL118" s="14">
        <f t="shared" si="10"/>
        <v>6.6950978698032086</v>
      </c>
      <c r="AM118" s="14">
        <f t="shared" si="11"/>
        <v>6.6950978698032086</v>
      </c>
      <c r="AN118" s="14">
        <f t="shared" si="12"/>
        <v>6.6950978698032086</v>
      </c>
      <c r="AO118" s="11">
        <f t="shared" si="13"/>
        <v>1.0725364504143709E-2</v>
      </c>
      <c r="AP118" s="11">
        <f t="shared" si="14"/>
        <v>1.0725364504143709E-2</v>
      </c>
      <c r="AQ118" s="11">
        <f t="shared" si="15"/>
        <v>1.0725364504143709E-2</v>
      </c>
      <c r="AR118" s="1"/>
      <c r="AS118" s="1"/>
      <c r="AT118" s="1"/>
      <c r="AU118" s="1"/>
      <c r="AV118" s="1"/>
      <c r="AW118" s="1"/>
    </row>
    <row r="119" spans="1:49">
      <c r="A119" s="2">
        <f t="shared" si="9"/>
        <v>2073</v>
      </c>
      <c r="B119" s="5"/>
      <c r="C119" s="5"/>
      <c r="D119" s="5"/>
      <c r="E119" s="15"/>
      <c r="F119" s="15"/>
      <c r="G119" s="15"/>
      <c r="H119" s="5"/>
      <c r="I119" s="5"/>
      <c r="J119" s="5"/>
      <c r="K119" s="5"/>
      <c r="L119" s="5"/>
      <c r="M119" s="5"/>
      <c r="N119" s="15"/>
      <c r="O119" s="15"/>
      <c r="P119" s="15"/>
      <c r="Q119" s="5"/>
      <c r="R119" s="5"/>
      <c r="S119" s="5"/>
      <c r="T119" s="5"/>
      <c r="U119" s="5"/>
      <c r="V119" s="5"/>
      <c r="W119" s="15"/>
      <c r="X119" s="15"/>
      <c r="Y119" s="15"/>
      <c r="Z119" s="5"/>
      <c r="AA119" s="5"/>
      <c r="AB119" s="5"/>
      <c r="AC119" s="16"/>
      <c r="AD119" s="16"/>
      <c r="AE119" s="16"/>
      <c r="AF119" s="15"/>
      <c r="AG119" s="15"/>
      <c r="AH119" s="15"/>
      <c r="AI119" s="1"/>
      <c r="AJ119" s="1"/>
      <c r="AK119" s="1"/>
      <c r="AL119" s="14">
        <f t="shared" si="10"/>
        <v>6.766187161197319</v>
      </c>
      <c r="AM119" s="14">
        <f t="shared" si="11"/>
        <v>6.766187161197319</v>
      </c>
      <c r="AN119" s="14">
        <f t="shared" si="12"/>
        <v>6.766187161197319</v>
      </c>
      <c r="AO119" s="11">
        <f t="shared" si="13"/>
        <v>1.0618110859102272E-2</v>
      </c>
      <c r="AP119" s="11">
        <f t="shared" si="14"/>
        <v>1.0618110859102272E-2</v>
      </c>
      <c r="AQ119" s="11">
        <f t="shared" si="15"/>
        <v>1.0618110859102272E-2</v>
      </c>
      <c r="AR119" s="1"/>
      <c r="AS119" s="1"/>
      <c r="AT119" s="1"/>
      <c r="AU119" s="1"/>
      <c r="AV119" s="1"/>
      <c r="AW119" s="1"/>
    </row>
    <row r="120" spans="1:49">
      <c r="A120" s="2">
        <f t="shared" si="9"/>
        <v>2074</v>
      </c>
      <c r="B120" s="5"/>
      <c r="C120" s="5"/>
      <c r="D120" s="5"/>
      <c r="E120" s="15"/>
      <c r="F120" s="15"/>
      <c r="G120" s="15"/>
      <c r="H120" s="5"/>
      <c r="I120" s="5"/>
      <c r="J120" s="5"/>
      <c r="K120" s="5"/>
      <c r="L120" s="5"/>
      <c r="M120" s="5"/>
      <c r="N120" s="15"/>
      <c r="O120" s="15"/>
      <c r="P120" s="15"/>
      <c r="Q120" s="5"/>
      <c r="R120" s="5"/>
      <c r="S120" s="5"/>
      <c r="T120" s="5"/>
      <c r="U120" s="5"/>
      <c r="V120" s="5"/>
      <c r="W120" s="15"/>
      <c r="X120" s="15"/>
      <c r="Y120" s="15"/>
      <c r="Z120" s="5"/>
      <c r="AA120" s="5"/>
      <c r="AB120" s="5"/>
      <c r="AC120" s="16"/>
      <c r="AD120" s="16"/>
      <c r="AE120" s="16"/>
      <c r="AF120" s="15"/>
      <c r="AG120" s="15"/>
      <c r="AH120" s="15"/>
      <c r="AI120" s="1"/>
      <c r="AJ120" s="1"/>
      <c r="AK120" s="1"/>
      <c r="AL120" s="14">
        <f t="shared" si="10"/>
        <v>6.8373128453146359</v>
      </c>
      <c r="AM120" s="14">
        <f t="shared" si="11"/>
        <v>6.8373128453146359</v>
      </c>
      <c r="AN120" s="14">
        <f t="shared" si="12"/>
        <v>6.8373128453146359</v>
      </c>
      <c r="AO120" s="11">
        <f t="shared" si="13"/>
        <v>1.0511929750511248E-2</v>
      </c>
      <c r="AP120" s="11">
        <f t="shared" si="14"/>
        <v>1.0511929750511248E-2</v>
      </c>
      <c r="AQ120" s="11">
        <f t="shared" si="15"/>
        <v>1.0511929750511248E-2</v>
      </c>
      <c r="AR120" s="1"/>
      <c r="AS120" s="1"/>
      <c r="AT120" s="1"/>
      <c r="AU120" s="1"/>
      <c r="AV120" s="1"/>
      <c r="AW120" s="1"/>
    </row>
    <row r="121" spans="1:49">
      <c r="A121" s="2">
        <f t="shared" si="9"/>
        <v>2075</v>
      </c>
      <c r="B121" s="5"/>
      <c r="C121" s="5"/>
      <c r="D121" s="5"/>
      <c r="E121" s="15"/>
      <c r="F121" s="15"/>
      <c r="G121" s="15"/>
      <c r="H121" s="5"/>
      <c r="I121" s="5"/>
      <c r="J121" s="5"/>
      <c r="K121" s="5"/>
      <c r="L121" s="5"/>
      <c r="M121" s="5"/>
      <c r="N121" s="15"/>
      <c r="O121" s="15"/>
      <c r="P121" s="15"/>
      <c r="Q121" s="5"/>
      <c r="R121" s="5"/>
      <c r="S121" s="5"/>
      <c r="T121" s="5"/>
      <c r="U121" s="5"/>
      <c r="V121" s="5"/>
      <c r="W121" s="15"/>
      <c r="X121" s="15"/>
      <c r="Y121" s="15"/>
      <c r="Z121" s="5"/>
      <c r="AA121" s="5"/>
      <c r="AB121" s="5"/>
      <c r="AC121" s="16"/>
      <c r="AD121" s="16"/>
      <c r="AE121" s="16"/>
      <c r="AF121" s="15"/>
      <c r="AG121" s="15"/>
      <c r="AH121" s="15"/>
      <c r="AI121" s="1"/>
      <c r="AJ121" s="1"/>
      <c r="AK121" s="1"/>
      <c r="AL121" s="14">
        <f t="shared" si="10"/>
        <v>6.9084674641037296</v>
      </c>
      <c r="AM121" s="14">
        <f t="shared" si="11"/>
        <v>6.9084674641037296</v>
      </c>
      <c r="AN121" s="14">
        <f t="shared" si="12"/>
        <v>6.9084674641037296</v>
      </c>
      <c r="AO121" s="11">
        <f t="shared" si="13"/>
        <v>1.0406810453006135E-2</v>
      </c>
      <c r="AP121" s="11">
        <f t="shared" si="14"/>
        <v>1.0406810453006135E-2</v>
      </c>
      <c r="AQ121" s="11">
        <f t="shared" si="15"/>
        <v>1.0406810453006135E-2</v>
      </c>
      <c r="AR121" s="1"/>
      <c r="AS121" s="1"/>
      <c r="AT121" s="1"/>
      <c r="AU121" s="1"/>
      <c r="AV121" s="1"/>
      <c r="AW121" s="1"/>
    </row>
    <row r="122" spans="1:49">
      <c r="A122" s="2">
        <f t="shared" ref="A122:A185" si="16">1+A121</f>
        <v>2076</v>
      </c>
      <c r="B122" s="5"/>
      <c r="C122" s="5"/>
      <c r="D122" s="5"/>
      <c r="E122" s="15"/>
      <c r="F122" s="15"/>
      <c r="G122" s="15"/>
      <c r="H122" s="5"/>
      <c r="I122" s="5"/>
      <c r="J122" s="5"/>
      <c r="K122" s="5"/>
      <c r="L122" s="5"/>
      <c r="M122" s="5"/>
      <c r="N122" s="15"/>
      <c r="O122" s="15"/>
      <c r="P122" s="15"/>
      <c r="Q122" s="5"/>
      <c r="R122" s="5"/>
      <c r="S122" s="5"/>
      <c r="T122" s="5"/>
      <c r="U122" s="5"/>
      <c r="V122" s="5"/>
      <c r="W122" s="15"/>
      <c r="X122" s="15"/>
      <c r="Y122" s="15"/>
      <c r="Z122" s="5"/>
      <c r="AA122" s="5"/>
      <c r="AB122" s="5"/>
      <c r="AC122" s="16"/>
      <c r="AD122" s="16"/>
      <c r="AE122" s="16"/>
      <c r="AF122" s="15"/>
      <c r="AG122" s="15"/>
      <c r="AH122" s="15"/>
      <c r="AI122" s="1"/>
      <c r="AJ122" s="1"/>
      <c r="AK122" s="1"/>
      <c r="AL122" s="14">
        <f t="shared" ref="AL122:AL185" si="17">AL121*(1+AO122)</f>
        <v>6.9796436244092197</v>
      </c>
      <c r="AM122" s="14">
        <f t="shared" ref="AM122:AM185" si="18">AM121*(1+AP122)</f>
        <v>6.9796436244092197</v>
      </c>
      <c r="AN122" s="14">
        <f t="shared" ref="AN122:AN185" si="19">AN121*(1+AQ122)</f>
        <v>6.9796436244092197</v>
      </c>
      <c r="AO122" s="11">
        <f t="shared" ref="AO122:AO185" si="20">AO$5*AO121</f>
        <v>1.0302742348476073E-2</v>
      </c>
      <c r="AP122" s="11">
        <f t="shared" ref="AP122:AP185" si="21">AP$5*AP121</f>
        <v>1.0302742348476073E-2</v>
      </c>
      <c r="AQ122" s="11">
        <f t="shared" ref="AQ122:AQ185" si="22">AQ$5*AQ121</f>
        <v>1.0302742348476073E-2</v>
      </c>
      <c r="AR122" s="1"/>
      <c r="AS122" s="1"/>
      <c r="AT122" s="1"/>
      <c r="AU122" s="1"/>
      <c r="AV122" s="1"/>
      <c r="AW122" s="1"/>
    </row>
    <row r="123" spans="1:49">
      <c r="A123" s="2">
        <f t="shared" si="16"/>
        <v>2077</v>
      </c>
      <c r="B123" s="5"/>
      <c r="C123" s="5"/>
      <c r="D123" s="5"/>
      <c r="E123" s="15"/>
      <c r="F123" s="15"/>
      <c r="G123" s="15"/>
      <c r="H123" s="5"/>
      <c r="I123" s="5"/>
      <c r="J123" s="5"/>
      <c r="K123" s="5"/>
      <c r="L123" s="5"/>
      <c r="M123" s="5"/>
      <c r="N123" s="15"/>
      <c r="O123" s="15"/>
      <c r="P123" s="15"/>
      <c r="Q123" s="5"/>
      <c r="R123" s="5"/>
      <c r="S123" s="5"/>
      <c r="T123" s="5"/>
      <c r="U123" s="5"/>
      <c r="V123" s="5"/>
      <c r="W123" s="15"/>
      <c r="X123" s="15"/>
      <c r="Y123" s="15"/>
      <c r="Z123" s="5"/>
      <c r="AA123" s="5"/>
      <c r="AB123" s="5"/>
      <c r="AC123" s="16"/>
      <c r="AD123" s="16"/>
      <c r="AE123" s="16"/>
      <c r="AF123" s="15"/>
      <c r="AG123" s="15"/>
      <c r="AH123" s="15"/>
      <c r="AI123" s="1"/>
      <c r="AJ123" s="1"/>
      <c r="AK123" s="1"/>
      <c r="AL123" s="14">
        <f t="shared" si="17"/>
        <v>7.050833999656227</v>
      </c>
      <c r="AM123" s="14">
        <f t="shared" si="18"/>
        <v>7.050833999656227</v>
      </c>
      <c r="AN123" s="14">
        <f t="shared" si="19"/>
        <v>7.050833999656227</v>
      </c>
      <c r="AO123" s="11">
        <f t="shared" si="20"/>
        <v>1.0199714924991311E-2</v>
      </c>
      <c r="AP123" s="11">
        <f t="shared" si="21"/>
        <v>1.0199714924991311E-2</v>
      </c>
      <c r="AQ123" s="11">
        <f t="shared" si="22"/>
        <v>1.0199714924991311E-2</v>
      </c>
      <c r="AR123" s="1"/>
      <c r="AS123" s="1"/>
      <c r="AT123" s="1"/>
      <c r="AU123" s="1"/>
      <c r="AV123" s="1"/>
      <c r="AW123" s="1"/>
    </row>
    <row r="124" spans="1:49">
      <c r="A124" s="2">
        <f t="shared" si="16"/>
        <v>2078</v>
      </c>
      <c r="B124" s="5"/>
      <c r="C124" s="5"/>
      <c r="D124" s="5"/>
      <c r="E124" s="15"/>
      <c r="F124" s="15"/>
      <c r="G124" s="15"/>
      <c r="H124" s="5"/>
      <c r="I124" s="5"/>
      <c r="J124" s="5"/>
      <c r="K124" s="5"/>
      <c r="L124" s="5"/>
      <c r="M124" s="5"/>
      <c r="N124" s="15"/>
      <c r="O124" s="15"/>
      <c r="P124" s="15"/>
      <c r="Q124" s="5"/>
      <c r="R124" s="5"/>
      <c r="S124" s="5"/>
      <c r="T124" s="5"/>
      <c r="U124" s="5"/>
      <c r="V124" s="5"/>
      <c r="W124" s="15"/>
      <c r="X124" s="15"/>
      <c r="Y124" s="15"/>
      <c r="Z124" s="5"/>
      <c r="AA124" s="5"/>
      <c r="AB124" s="5"/>
      <c r="AC124" s="16"/>
      <c r="AD124" s="16"/>
      <c r="AE124" s="16"/>
      <c r="AF124" s="15"/>
      <c r="AG124" s="15"/>
      <c r="AH124" s="15"/>
      <c r="AI124" s="1"/>
      <c r="AJ124" s="1"/>
      <c r="AK124" s="1"/>
      <c r="AL124" s="14">
        <f t="shared" si="17"/>
        <v>7.1220313314683565</v>
      </c>
      <c r="AM124" s="14">
        <f t="shared" si="18"/>
        <v>7.1220313314683565</v>
      </c>
      <c r="AN124" s="14">
        <f t="shared" si="19"/>
        <v>7.1220313314683565</v>
      </c>
      <c r="AO124" s="11">
        <f t="shared" si="20"/>
        <v>1.0097717775741397E-2</v>
      </c>
      <c r="AP124" s="11">
        <f t="shared" si="21"/>
        <v>1.0097717775741397E-2</v>
      </c>
      <c r="AQ124" s="11">
        <f t="shared" si="22"/>
        <v>1.0097717775741397E-2</v>
      </c>
      <c r="AR124" s="1"/>
      <c r="AS124" s="1"/>
      <c r="AT124" s="1"/>
      <c r="AU124" s="1"/>
      <c r="AV124" s="1"/>
      <c r="AW124" s="1"/>
    </row>
    <row r="125" spans="1:49">
      <c r="A125" s="2">
        <f t="shared" si="16"/>
        <v>2079</v>
      </c>
      <c r="B125" s="5"/>
      <c r="C125" s="5"/>
      <c r="D125" s="5"/>
      <c r="E125" s="15"/>
      <c r="F125" s="15"/>
      <c r="G125" s="15"/>
      <c r="H125" s="5"/>
      <c r="I125" s="5"/>
      <c r="J125" s="5"/>
      <c r="K125" s="5"/>
      <c r="L125" s="5"/>
      <c r="M125" s="5"/>
      <c r="N125" s="15"/>
      <c r="O125" s="15"/>
      <c r="P125" s="15"/>
      <c r="Q125" s="5"/>
      <c r="R125" s="5"/>
      <c r="S125" s="5"/>
      <c r="T125" s="5"/>
      <c r="U125" s="5"/>
      <c r="V125" s="5"/>
      <c r="W125" s="15"/>
      <c r="X125" s="15"/>
      <c r="Y125" s="15"/>
      <c r="Z125" s="5"/>
      <c r="AA125" s="5"/>
      <c r="AB125" s="5"/>
      <c r="AC125" s="16"/>
      <c r="AD125" s="16"/>
      <c r="AE125" s="16"/>
      <c r="AF125" s="15"/>
      <c r="AG125" s="15"/>
      <c r="AH125" s="15"/>
      <c r="AI125" s="1"/>
      <c r="AJ125" s="1"/>
      <c r="AK125" s="1"/>
      <c r="AL125" s="14">
        <f t="shared" si="17"/>
        <v>7.1932284312197599</v>
      </c>
      <c r="AM125" s="14">
        <f t="shared" si="18"/>
        <v>7.1932284312197599</v>
      </c>
      <c r="AN125" s="14">
        <f t="shared" si="19"/>
        <v>7.1932284312197599</v>
      </c>
      <c r="AO125" s="11">
        <f t="shared" si="20"/>
        <v>9.996740597983984E-3</v>
      </c>
      <c r="AP125" s="11">
        <f t="shared" si="21"/>
        <v>9.996740597983984E-3</v>
      </c>
      <c r="AQ125" s="11">
        <f t="shared" si="22"/>
        <v>9.996740597983984E-3</v>
      </c>
      <c r="AR125" s="1"/>
      <c r="AS125" s="1"/>
      <c r="AT125" s="1"/>
      <c r="AU125" s="1"/>
      <c r="AV125" s="1"/>
      <c r="AW125" s="1"/>
    </row>
    <row r="126" spans="1:49">
      <c r="A126" s="2">
        <f t="shared" si="16"/>
        <v>2080</v>
      </c>
      <c r="B126" s="5"/>
      <c r="C126" s="5"/>
      <c r="D126" s="5"/>
      <c r="E126" s="15"/>
      <c r="F126" s="15"/>
      <c r="G126" s="15"/>
      <c r="H126" s="5"/>
      <c r="I126" s="5"/>
      <c r="J126" s="5"/>
      <c r="K126" s="5"/>
      <c r="L126" s="5"/>
      <c r="M126" s="5"/>
      <c r="N126" s="15"/>
      <c r="O126" s="15"/>
      <c r="P126" s="15"/>
      <c r="Q126" s="5"/>
      <c r="R126" s="5"/>
      <c r="S126" s="5"/>
      <c r="T126" s="5"/>
      <c r="U126" s="5"/>
      <c r="V126" s="5"/>
      <c r="W126" s="15"/>
      <c r="X126" s="15"/>
      <c r="Y126" s="15"/>
      <c r="Z126" s="5"/>
      <c r="AA126" s="5"/>
      <c r="AB126" s="5"/>
      <c r="AC126" s="16"/>
      <c r="AD126" s="16"/>
      <c r="AE126" s="16"/>
      <c r="AF126" s="15"/>
      <c r="AG126" s="15"/>
      <c r="AH126" s="15"/>
      <c r="AI126" s="1"/>
      <c r="AJ126" s="1"/>
      <c r="AK126" s="1"/>
      <c r="AL126" s="14">
        <f t="shared" si="17"/>
        <v>7.2644181815218172</v>
      </c>
      <c r="AM126" s="14">
        <f t="shared" si="18"/>
        <v>7.2644181815218172</v>
      </c>
      <c r="AN126" s="14">
        <f t="shared" si="19"/>
        <v>7.2644181815218172</v>
      </c>
      <c r="AO126" s="11">
        <f t="shared" si="20"/>
        <v>9.8967731920041446E-3</v>
      </c>
      <c r="AP126" s="11">
        <f t="shared" si="21"/>
        <v>9.8967731920041446E-3</v>
      </c>
      <c r="AQ126" s="11">
        <f t="shared" si="22"/>
        <v>9.8967731920041446E-3</v>
      </c>
      <c r="AR126" s="1"/>
      <c r="AS126" s="1"/>
      <c r="AT126" s="1"/>
      <c r="AU126" s="1"/>
      <c r="AV126" s="1"/>
      <c r="AW126" s="1"/>
    </row>
    <row r="127" spans="1:49">
      <c r="A127" s="2">
        <f t="shared" si="16"/>
        <v>2081</v>
      </c>
      <c r="B127" s="5"/>
      <c r="C127" s="5"/>
      <c r="D127" s="5"/>
      <c r="E127" s="15"/>
      <c r="F127" s="15"/>
      <c r="G127" s="15"/>
      <c r="H127" s="5"/>
      <c r="I127" s="5"/>
      <c r="J127" s="5"/>
      <c r="K127" s="5"/>
      <c r="L127" s="5"/>
      <c r="M127" s="5"/>
      <c r="N127" s="15"/>
      <c r="O127" s="15"/>
      <c r="P127" s="15"/>
      <c r="Q127" s="5"/>
      <c r="R127" s="5"/>
      <c r="S127" s="5"/>
      <c r="T127" s="5"/>
      <c r="U127" s="5"/>
      <c r="V127" s="5"/>
      <c r="W127" s="15"/>
      <c r="X127" s="15"/>
      <c r="Y127" s="15"/>
      <c r="Z127" s="5"/>
      <c r="AA127" s="5"/>
      <c r="AB127" s="5"/>
      <c r="AC127" s="16"/>
      <c r="AD127" s="16"/>
      <c r="AE127" s="16"/>
      <c r="AF127" s="15"/>
      <c r="AG127" s="15"/>
      <c r="AH127" s="15"/>
      <c r="AI127" s="1"/>
      <c r="AJ127" s="1"/>
      <c r="AK127" s="1"/>
      <c r="AL127" s="14">
        <f t="shared" si="17"/>
        <v>7.3355935376450656</v>
      </c>
      <c r="AM127" s="14">
        <f t="shared" si="18"/>
        <v>7.3355935376450656</v>
      </c>
      <c r="AN127" s="14">
        <f t="shared" si="19"/>
        <v>7.3355935376450656</v>
      </c>
      <c r="AO127" s="11">
        <f t="shared" si="20"/>
        <v>9.7978054600841025E-3</v>
      </c>
      <c r="AP127" s="11">
        <f t="shared" si="21"/>
        <v>9.7978054600841025E-3</v>
      </c>
      <c r="AQ127" s="11">
        <f t="shared" si="22"/>
        <v>9.7978054600841025E-3</v>
      </c>
      <c r="AR127" s="1"/>
      <c r="AS127" s="1"/>
      <c r="AT127" s="1"/>
      <c r="AU127" s="1"/>
      <c r="AV127" s="1"/>
      <c r="AW127" s="1"/>
    </row>
    <row r="128" spans="1:49">
      <c r="A128" s="2">
        <f t="shared" si="16"/>
        <v>2082</v>
      </c>
      <c r="B128" s="5"/>
      <c r="C128" s="5"/>
      <c r="D128" s="5"/>
      <c r="E128" s="15"/>
      <c r="F128" s="15"/>
      <c r="G128" s="15"/>
      <c r="H128" s="5"/>
      <c r="I128" s="5"/>
      <c r="J128" s="5"/>
      <c r="K128" s="5"/>
      <c r="L128" s="5"/>
      <c r="M128" s="5"/>
      <c r="N128" s="15"/>
      <c r="O128" s="15"/>
      <c r="P128" s="15"/>
      <c r="Q128" s="5"/>
      <c r="R128" s="5"/>
      <c r="S128" s="5"/>
      <c r="T128" s="5"/>
      <c r="U128" s="5"/>
      <c r="V128" s="5"/>
      <c r="W128" s="15"/>
      <c r="X128" s="15"/>
      <c r="Y128" s="15"/>
      <c r="Z128" s="5"/>
      <c r="AA128" s="5"/>
      <c r="AB128" s="5"/>
      <c r="AC128" s="16"/>
      <c r="AD128" s="16"/>
      <c r="AE128" s="16"/>
      <c r="AF128" s="15"/>
      <c r="AG128" s="15"/>
      <c r="AH128" s="15"/>
      <c r="AI128" s="1"/>
      <c r="AJ128" s="1"/>
      <c r="AK128" s="1"/>
      <c r="AL128" s="14">
        <f t="shared" si="17"/>
        <v>7.4067475288770019</v>
      </c>
      <c r="AM128" s="14">
        <f t="shared" si="18"/>
        <v>7.4067475288770019</v>
      </c>
      <c r="AN128" s="14">
        <f t="shared" si="19"/>
        <v>7.4067475288770019</v>
      </c>
      <c r="AO128" s="11">
        <f t="shared" si="20"/>
        <v>9.699827405483261E-3</v>
      </c>
      <c r="AP128" s="11">
        <f t="shared" si="21"/>
        <v>9.699827405483261E-3</v>
      </c>
      <c r="AQ128" s="11">
        <f t="shared" si="22"/>
        <v>9.699827405483261E-3</v>
      </c>
      <c r="AR128" s="1"/>
      <c r="AS128" s="1"/>
      <c r="AT128" s="1"/>
      <c r="AU128" s="1"/>
      <c r="AV128" s="1"/>
      <c r="AW128" s="1"/>
    </row>
    <row r="129" spans="1:49">
      <c r="A129" s="2">
        <f t="shared" si="16"/>
        <v>2083</v>
      </c>
      <c r="B129" s="5"/>
      <c r="C129" s="5"/>
      <c r="D129" s="5"/>
      <c r="E129" s="15"/>
      <c r="F129" s="15"/>
      <c r="G129" s="15"/>
      <c r="H129" s="5"/>
      <c r="I129" s="5"/>
      <c r="J129" s="5"/>
      <c r="K129" s="5"/>
      <c r="L129" s="5"/>
      <c r="M129" s="5"/>
      <c r="N129" s="15"/>
      <c r="O129" s="15"/>
      <c r="P129" s="15"/>
      <c r="Q129" s="5"/>
      <c r="R129" s="5"/>
      <c r="S129" s="5"/>
      <c r="T129" s="5"/>
      <c r="U129" s="5"/>
      <c r="V129" s="5"/>
      <c r="W129" s="15"/>
      <c r="X129" s="15"/>
      <c r="Y129" s="15"/>
      <c r="Z129" s="5"/>
      <c r="AA129" s="5"/>
      <c r="AB129" s="5"/>
      <c r="AC129" s="16"/>
      <c r="AD129" s="16"/>
      <c r="AE129" s="16"/>
      <c r="AF129" s="15"/>
      <c r="AG129" s="15"/>
      <c r="AH129" s="15"/>
      <c r="AI129" s="1"/>
      <c r="AJ129" s="1"/>
      <c r="AK129" s="1"/>
      <c r="AL129" s="14">
        <f t="shared" si="17"/>
        <v>7.4778732598164384</v>
      </c>
      <c r="AM129" s="14">
        <f t="shared" si="18"/>
        <v>7.4778732598164384</v>
      </c>
      <c r="AN129" s="14">
        <f t="shared" si="19"/>
        <v>7.4778732598164384</v>
      </c>
      <c r="AO129" s="11">
        <f t="shared" si="20"/>
        <v>9.6028291314284291E-3</v>
      </c>
      <c r="AP129" s="11">
        <f t="shared" si="21"/>
        <v>9.6028291314284291E-3</v>
      </c>
      <c r="AQ129" s="11">
        <f t="shared" si="22"/>
        <v>9.6028291314284291E-3</v>
      </c>
      <c r="AR129" s="1"/>
      <c r="AS129" s="1"/>
      <c r="AT129" s="1"/>
      <c r="AU129" s="1"/>
      <c r="AV129" s="1"/>
      <c r="AW129" s="1"/>
    </row>
    <row r="130" spans="1:49">
      <c r="A130" s="2">
        <f t="shared" si="16"/>
        <v>2084</v>
      </c>
      <c r="B130" s="5"/>
      <c r="C130" s="5"/>
      <c r="D130" s="5"/>
      <c r="E130" s="15"/>
      <c r="F130" s="15"/>
      <c r="G130" s="15"/>
      <c r="H130" s="5"/>
      <c r="I130" s="5"/>
      <c r="J130" s="5"/>
      <c r="K130" s="5"/>
      <c r="L130" s="5"/>
      <c r="M130" s="5"/>
      <c r="N130" s="15"/>
      <c r="O130" s="15"/>
      <c r="P130" s="15"/>
      <c r="Q130" s="5"/>
      <c r="R130" s="5"/>
      <c r="S130" s="5"/>
      <c r="T130" s="5"/>
      <c r="U130" s="5"/>
      <c r="V130" s="5"/>
      <c r="W130" s="15"/>
      <c r="X130" s="15"/>
      <c r="Y130" s="15"/>
      <c r="Z130" s="5"/>
      <c r="AA130" s="5"/>
      <c r="AB130" s="5"/>
      <c r="AC130" s="16"/>
      <c r="AD130" s="16"/>
      <c r="AE130" s="16"/>
      <c r="AF130" s="15"/>
      <c r="AG130" s="15"/>
      <c r="AH130" s="15"/>
      <c r="AI130" s="1"/>
      <c r="AJ130" s="1"/>
      <c r="AK130" s="1"/>
      <c r="AL130" s="14">
        <f t="shared" si="17"/>
        <v>7.5489639116051288</v>
      </c>
      <c r="AM130" s="14">
        <f t="shared" si="18"/>
        <v>7.5489639116051288</v>
      </c>
      <c r="AN130" s="14">
        <f t="shared" si="19"/>
        <v>7.5489639116051288</v>
      </c>
      <c r="AO130" s="11">
        <f t="shared" si="20"/>
        <v>9.5068008401141442E-3</v>
      </c>
      <c r="AP130" s="11">
        <f t="shared" si="21"/>
        <v>9.5068008401141442E-3</v>
      </c>
      <c r="AQ130" s="11">
        <f t="shared" si="22"/>
        <v>9.5068008401141442E-3</v>
      </c>
      <c r="AR130" s="1"/>
      <c r="AS130" s="1"/>
      <c r="AT130" s="1"/>
      <c r="AU130" s="1"/>
      <c r="AV130" s="1"/>
      <c r="AW130" s="1"/>
    </row>
    <row r="131" spans="1:49">
      <c r="A131" s="2">
        <f t="shared" si="16"/>
        <v>2085</v>
      </c>
      <c r="B131" s="5"/>
      <c r="C131" s="5"/>
      <c r="D131" s="5"/>
      <c r="E131" s="15"/>
      <c r="F131" s="15"/>
      <c r="G131" s="15"/>
      <c r="H131" s="5"/>
      <c r="I131" s="5"/>
      <c r="J131" s="5"/>
      <c r="K131" s="5"/>
      <c r="L131" s="5"/>
      <c r="M131" s="5"/>
      <c r="N131" s="15"/>
      <c r="O131" s="15"/>
      <c r="P131" s="15"/>
      <c r="Q131" s="5"/>
      <c r="R131" s="5"/>
      <c r="S131" s="5"/>
      <c r="T131" s="5"/>
      <c r="U131" s="5"/>
      <c r="V131" s="5"/>
      <c r="W131" s="15"/>
      <c r="X131" s="15"/>
      <c r="Y131" s="15"/>
      <c r="Z131" s="5"/>
      <c r="AA131" s="5"/>
      <c r="AB131" s="5"/>
      <c r="AC131" s="16"/>
      <c r="AD131" s="16"/>
      <c r="AE131" s="16"/>
      <c r="AF131" s="15"/>
      <c r="AG131" s="15"/>
      <c r="AH131" s="15"/>
      <c r="AI131" s="1"/>
      <c r="AJ131" s="1"/>
      <c r="AK131" s="1"/>
      <c r="AL131" s="14">
        <f t="shared" si="17"/>
        <v>7.6200127430973987</v>
      </c>
      <c r="AM131" s="14">
        <f t="shared" si="18"/>
        <v>7.6200127430973987</v>
      </c>
      <c r="AN131" s="14">
        <f t="shared" si="19"/>
        <v>7.6200127430973987</v>
      </c>
      <c r="AO131" s="11">
        <f t="shared" si="20"/>
        <v>9.4117328317130031E-3</v>
      </c>
      <c r="AP131" s="11">
        <f t="shared" si="21"/>
        <v>9.4117328317130031E-3</v>
      </c>
      <c r="AQ131" s="11">
        <f t="shared" si="22"/>
        <v>9.4117328317130031E-3</v>
      </c>
      <c r="AR131" s="1"/>
      <c r="AS131" s="1"/>
      <c r="AT131" s="1"/>
      <c r="AU131" s="1"/>
      <c r="AV131" s="1"/>
      <c r="AW131" s="1"/>
    </row>
    <row r="132" spans="1:49">
      <c r="A132" s="2">
        <f t="shared" si="16"/>
        <v>2086</v>
      </c>
      <c r="B132" s="5"/>
      <c r="C132" s="5"/>
      <c r="D132" s="5"/>
      <c r="E132" s="15"/>
      <c r="F132" s="15"/>
      <c r="G132" s="15"/>
      <c r="H132" s="5"/>
      <c r="I132" s="5"/>
      <c r="J132" s="5"/>
      <c r="K132" s="5"/>
      <c r="L132" s="5"/>
      <c r="M132" s="5"/>
      <c r="N132" s="15"/>
      <c r="O132" s="15"/>
      <c r="P132" s="15"/>
      <c r="Q132" s="5"/>
      <c r="R132" s="5"/>
      <c r="S132" s="5"/>
      <c r="T132" s="5"/>
      <c r="U132" s="5"/>
      <c r="V132" s="5"/>
      <c r="W132" s="15"/>
      <c r="X132" s="15"/>
      <c r="Y132" s="15"/>
      <c r="Z132" s="5"/>
      <c r="AA132" s="5"/>
      <c r="AB132" s="5"/>
      <c r="AC132" s="16"/>
      <c r="AD132" s="16"/>
      <c r="AE132" s="16"/>
      <c r="AF132" s="15"/>
      <c r="AG132" s="15"/>
      <c r="AH132" s="15"/>
      <c r="AI132" s="1"/>
      <c r="AJ132" s="1"/>
      <c r="AK132" s="1"/>
      <c r="AL132" s="14">
        <f t="shared" si="17"/>
        <v>7.6910130919685571</v>
      </c>
      <c r="AM132" s="14">
        <f t="shared" si="18"/>
        <v>7.6910130919685571</v>
      </c>
      <c r="AN132" s="14">
        <f t="shared" si="19"/>
        <v>7.6910130919685571</v>
      </c>
      <c r="AO132" s="11">
        <f t="shared" si="20"/>
        <v>9.3176155033958732E-3</v>
      </c>
      <c r="AP132" s="11">
        <f t="shared" si="21"/>
        <v>9.3176155033958732E-3</v>
      </c>
      <c r="AQ132" s="11">
        <f t="shared" si="22"/>
        <v>9.3176155033958732E-3</v>
      </c>
      <c r="AR132" s="1"/>
      <c r="AS132" s="1"/>
      <c r="AT132" s="1"/>
      <c r="AU132" s="1"/>
      <c r="AV132" s="1"/>
      <c r="AW132" s="1"/>
    </row>
    <row r="133" spans="1:49">
      <c r="A133" s="2">
        <f t="shared" si="16"/>
        <v>2087</v>
      </c>
      <c r="B133" s="5"/>
      <c r="C133" s="5"/>
      <c r="D133" s="5"/>
      <c r="E133" s="15"/>
      <c r="F133" s="15"/>
      <c r="G133" s="15"/>
      <c r="H133" s="5"/>
      <c r="I133" s="5"/>
      <c r="J133" s="5"/>
      <c r="K133" s="5"/>
      <c r="L133" s="5"/>
      <c r="M133" s="5"/>
      <c r="N133" s="15"/>
      <c r="O133" s="15"/>
      <c r="P133" s="15"/>
      <c r="Q133" s="5"/>
      <c r="R133" s="5"/>
      <c r="S133" s="5"/>
      <c r="T133" s="5"/>
      <c r="U133" s="5"/>
      <c r="V133" s="5"/>
      <c r="W133" s="15"/>
      <c r="X133" s="15"/>
      <c r="Y133" s="15"/>
      <c r="Z133" s="5"/>
      <c r="AA133" s="5"/>
      <c r="AB133" s="5"/>
      <c r="AC133" s="16"/>
      <c r="AD133" s="16"/>
      <c r="AE133" s="16"/>
      <c r="AF133" s="15"/>
      <c r="AG133" s="15"/>
      <c r="AH133" s="15"/>
      <c r="AI133" s="1"/>
      <c r="AJ133" s="1"/>
      <c r="AK133" s="1"/>
      <c r="AL133" s="14">
        <f t="shared" si="17"/>
        <v>7.7619583757628776</v>
      </c>
      <c r="AM133" s="14">
        <f t="shared" si="18"/>
        <v>7.7619583757628776</v>
      </c>
      <c r="AN133" s="14">
        <f t="shared" si="19"/>
        <v>7.7619583757628776</v>
      </c>
      <c r="AO133" s="11">
        <f t="shared" si="20"/>
        <v>9.2244393483619149E-3</v>
      </c>
      <c r="AP133" s="11">
        <f t="shared" si="21"/>
        <v>9.2244393483619149E-3</v>
      </c>
      <c r="AQ133" s="11">
        <f t="shared" si="22"/>
        <v>9.2244393483619149E-3</v>
      </c>
      <c r="AR133" s="1"/>
      <c r="AS133" s="1"/>
      <c r="AT133" s="1"/>
      <c r="AU133" s="1"/>
      <c r="AV133" s="1"/>
      <c r="AW133" s="1"/>
    </row>
    <row r="134" spans="1:49">
      <c r="A134" s="2">
        <f t="shared" si="16"/>
        <v>2088</v>
      </c>
      <c r="B134" s="5"/>
      <c r="C134" s="5"/>
      <c r="D134" s="5"/>
      <c r="E134" s="15"/>
      <c r="F134" s="15"/>
      <c r="G134" s="15"/>
      <c r="H134" s="5"/>
      <c r="I134" s="5"/>
      <c r="J134" s="5"/>
      <c r="K134" s="5"/>
      <c r="L134" s="5"/>
      <c r="M134" s="5"/>
      <c r="N134" s="15"/>
      <c r="O134" s="15"/>
      <c r="P134" s="15"/>
      <c r="Q134" s="5"/>
      <c r="R134" s="5"/>
      <c r="S134" s="5"/>
      <c r="T134" s="5"/>
      <c r="U134" s="5"/>
      <c r="V134" s="5"/>
      <c r="W134" s="15"/>
      <c r="X134" s="15"/>
      <c r="Y134" s="15"/>
      <c r="Z134" s="5"/>
      <c r="AA134" s="5"/>
      <c r="AB134" s="5"/>
      <c r="AC134" s="16"/>
      <c r="AD134" s="16"/>
      <c r="AE134" s="16"/>
      <c r="AF134" s="15"/>
      <c r="AG134" s="15"/>
      <c r="AH134" s="15"/>
      <c r="AI134" s="1"/>
      <c r="AJ134" s="1"/>
      <c r="AK134" s="1"/>
      <c r="AL134" s="14">
        <f t="shared" si="17"/>
        <v>7.8328420928819957</v>
      </c>
      <c r="AM134" s="14">
        <f t="shared" si="18"/>
        <v>7.8328420928819957</v>
      </c>
      <c r="AN134" s="14">
        <f t="shared" si="19"/>
        <v>7.8328420928819957</v>
      </c>
      <c r="AO134" s="11">
        <f t="shared" si="20"/>
        <v>9.132194954878296E-3</v>
      </c>
      <c r="AP134" s="11">
        <f t="shared" si="21"/>
        <v>9.132194954878296E-3</v>
      </c>
      <c r="AQ134" s="11">
        <f t="shared" si="22"/>
        <v>9.132194954878296E-3</v>
      </c>
      <c r="AR134" s="1"/>
      <c r="AS134" s="1"/>
      <c r="AT134" s="1"/>
      <c r="AU134" s="1"/>
      <c r="AV134" s="1"/>
      <c r="AW134" s="1"/>
    </row>
    <row r="135" spans="1:49">
      <c r="A135" s="2">
        <f t="shared" si="16"/>
        <v>2089</v>
      </c>
      <c r="B135" s="5"/>
      <c r="C135" s="5"/>
      <c r="D135" s="5"/>
      <c r="E135" s="15"/>
      <c r="F135" s="15"/>
      <c r="G135" s="15"/>
      <c r="H135" s="5"/>
      <c r="I135" s="5"/>
      <c r="J135" s="5"/>
      <c r="K135" s="5"/>
      <c r="L135" s="5"/>
      <c r="M135" s="5"/>
      <c r="N135" s="15"/>
      <c r="O135" s="15"/>
      <c r="P135" s="15"/>
      <c r="Q135" s="5"/>
      <c r="R135" s="5"/>
      <c r="S135" s="5"/>
      <c r="T135" s="5"/>
      <c r="U135" s="5"/>
      <c r="V135" s="5"/>
      <c r="W135" s="15"/>
      <c r="X135" s="15"/>
      <c r="Y135" s="15"/>
      <c r="Z135" s="5"/>
      <c r="AA135" s="5"/>
      <c r="AB135" s="5"/>
      <c r="AC135" s="16"/>
      <c r="AD135" s="16"/>
      <c r="AE135" s="16"/>
      <c r="AF135" s="15"/>
      <c r="AG135" s="15"/>
      <c r="AH135" s="15"/>
      <c r="AI135" s="1"/>
      <c r="AJ135" s="1"/>
      <c r="AK135" s="1"/>
      <c r="AL135" s="14">
        <f t="shared" si="17"/>
        <v>7.9036578235145409</v>
      </c>
      <c r="AM135" s="14">
        <f t="shared" si="18"/>
        <v>7.9036578235145409</v>
      </c>
      <c r="AN135" s="14">
        <f t="shared" si="19"/>
        <v>7.9036578235145409</v>
      </c>
      <c r="AO135" s="11">
        <f t="shared" si="20"/>
        <v>9.0408730053295125E-3</v>
      </c>
      <c r="AP135" s="11">
        <f t="shared" si="21"/>
        <v>9.0408730053295125E-3</v>
      </c>
      <c r="AQ135" s="11">
        <f t="shared" si="22"/>
        <v>9.0408730053295125E-3</v>
      </c>
      <c r="AR135" s="1"/>
      <c r="AS135" s="1"/>
      <c r="AT135" s="1"/>
      <c r="AU135" s="1"/>
      <c r="AV135" s="1"/>
      <c r="AW135" s="1"/>
    </row>
    <row r="136" spans="1:49">
      <c r="A136" s="2">
        <f t="shared" si="16"/>
        <v>2090</v>
      </c>
      <c r="B136" s="5"/>
      <c r="C136" s="5"/>
      <c r="D136" s="5"/>
      <c r="E136" s="15"/>
      <c r="F136" s="15"/>
      <c r="G136" s="15"/>
      <c r="H136" s="5"/>
      <c r="I136" s="5"/>
      <c r="J136" s="5"/>
      <c r="K136" s="5"/>
      <c r="L136" s="5"/>
      <c r="M136" s="5"/>
      <c r="N136" s="15"/>
      <c r="O136" s="15"/>
      <c r="P136" s="15"/>
      <c r="Q136" s="5"/>
      <c r="R136" s="5"/>
      <c r="S136" s="5"/>
      <c r="T136" s="5"/>
      <c r="U136" s="5"/>
      <c r="V136" s="5"/>
      <c r="W136" s="15"/>
      <c r="X136" s="15"/>
      <c r="Y136" s="15"/>
      <c r="Z136" s="5"/>
      <c r="AA136" s="5"/>
      <c r="AB136" s="5"/>
      <c r="AC136" s="16"/>
      <c r="AD136" s="16"/>
      <c r="AE136" s="16"/>
      <c r="AF136" s="15"/>
      <c r="AG136" s="15"/>
      <c r="AH136" s="15"/>
      <c r="AI136" s="1"/>
      <c r="AJ136" s="1"/>
      <c r="AK136" s="1"/>
      <c r="AL136" s="14">
        <f t="shared" si="17"/>
        <v>7.974399230507915</v>
      </c>
      <c r="AM136" s="14">
        <f t="shared" si="18"/>
        <v>7.974399230507915</v>
      </c>
      <c r="AN136" s="14">
        <f t="shared" si="19"/>
        <v>7.974399230507915</v>
      </c>
      <c r="AO136" s="11">
        <f t="shared" si="20"/>
        <v>8.9504642752762167E-3</v>
      </c>
      <c r="AP136" s="11">
        <f t="shared" si="21"/>
        <v>8.9504642752762167E-3</v>
      </c>
      <c r="AQ136" s="11">
        <f t="shared" si="22"/>
        <v>8.9504642752762167E-3</v>
      </c>
      <c r="AR136" s="1"/>
      <c r="AS136" s="1"/>
      <c r="AT136" s="1"/>
      <c r="AU136" s="1"/>
      <c r="AV136" s="1"/>
      <c r="AW136" s="1"/>
    </row>
    <row r="137" spans="1:49">
      <c r="A137" s="2">
        <f t="shared" si="16"/>
        <v>2091</v>
      </c>
      <c r="B137" s="5"/>
      <c r="C137" s="5"/>
      <c r="D137" s="5"/>
      <c r="E137" s="15"/>
      <c r="F137" s="15"/>
      <c r="G137" s="15"/>
      <c r="H137" s="5"/>
      <c r="I137" s="5"/>
      <c r="J137" s="5"/>
      <c r="K137" s="5"/>
      <c r="L137" s="5"/>
      <c r="M137" s="5"/>
      <c r="N137" s="15"/>
      <c r="O137" s="15"/>
      <c r="P137" s="15"/>
      <c r="Q137" s="5"/>
      <c r="R137" s="5"/>
      <c r="S137" s="5"/>
      <c r="T137" s="5"/>
      <c r="U137" s="5"/>
      <c r="V137" s="5"/>
      <c r="W137" s="15"/>
      <c r="X137" s="15"/>
      <c r="Y137" s="15"/>
      <c r="Z137" s="5"/>
      <c r="AA137" s="5"/>
      <c r="AB137" s="5"/>
      <c r="AC137" s="16"/>
      <c r="AD137" s="16"/>
      <c r="AE137" s="16"/>
      <c r="AF137" s="15"/>
      <c r="AG137" s="15"/>
      <c r="AH137" s="15"/>
      <c r="AI137" s="1"/>
      <c r="AJ137" s="1"/>
      <c r="AK137" s="1"/>
      <c r="AL137" s="14">
        <f t="shared" si="17"/>
        <v>8.0450600601830722</v>
      </c>
      <c r="AM137" s="14">
        <f t="shared" si="18"/>
        <v>8.0450600601830722</v>
      </c>
      <c r="AN137" s="14">
        <f t="shared" si="19"/>
        <v>8.0450600601830722</v>
      </c>
      <c r="AO137" s="11">
        <f t="shared" si="20"/>
        <v>8.8609596325234553E-3</v>
      </c>
      <c r="AP137" s="11">
        <f t="shared" si="21"/>
        <v>8.8609596325234553E-3</v>
      </c>
      <c r="AQ137" s="11">
        <f t="shared" si="22"/>
        <v>8.8609596325234553E-3</v>
      </c>
      <c r="AR137" s="1"/>
      <c r="AS137" s="1"/>
      <c r="AT137" s="1"/>
      <c r="AU137" s="1"/>
      <c r="AV137" s="1"/>
      <c r="AW137" s="1"/>
    </row>
    <row r="138" spans="1:49">
      <c r="A138" s="2">
        <f t="shared" si="16"/>
        <v>2092</v>
      </c>
      <c r="B138" s="5"/>
      <c r="C138" s="5"/>
      <c r="D138" s="5"/>
      <c r="E138" s="15"/>
      <c r="F138" s="15"/>
      <c r="G138" s="15"/>
      <c r="H138" s="5"/>
      <c r="I138" s="5"/>
      <c r="J138" s="5"/>
      <c r="K138" s="5"/>
      <c r="L138" s="5"/>
      <c r="M138" s="5"/>
      <c r="N138" s="15"/>
      <c r="O138" s="15"/>
      <c r="P138" s="15"/>
      <c r="Q138" s="5"/>
      <c r="R138" s="5"/>
      <c r="S138" s="5"/>
      <c r="T138" s="5"/>
      <c r="U138" s="5"/>
      <c r="V138" s="5"/>
      <c r="W138" s="15"/>
      <c r="X138" s="15"/>
      <c r="Y138" s="15"/>
      <c r="Z138" s="5"/>
      <c r="AA138" s="5"/>
      <c r="AB138" s="5"/>
      <c r="AC138" s="16"/>
      <c r="AD138" s="16"/>
      <c r="AE138" s="16"/>
      <c r="AF138" s="15"/>
      <c r="AG138" s="15"/>
      <c r="AH138" s="15"/>
      <c r="AI138" s="1"/>
      <c r="AJ138" s="1"/>
      <c r="AK138" s="1"/>
      <c r="AL138" s="14">
        <f t="shared" si="17"/>
        <v>8.1156341430932368</v>
      </c>
      <c r="AM138" s="14">
        <f t="shared" si="18"/>
        <v>8.1156341430932368</v>
      </c>
      <c r="AN138" s="14">
        <f t="shared" si="19"/>
        <v>8.1156341430932368</v>
      </c>
      <c r="AO138" s="11">
        <f t="shared" si="20"/>
        <v>8.7723500361982214E-3</v>
      </c>
      <c r="AP138" s="11">
        <f t="shared" si="21"/>
        <v>8.7723500361982214E-3</v>
      </c>
      <c r="AQ138" s="11">
        <f t="shared" si="22"/>
        <v>8.7723500361982214E-3</v>
      </c>
      <c r="AR138" s="1"/>
      <c r="AS138" s="1"/>
      <c r="AT138" s="1"/>
      <c r="AU138" s="1"/>
      <c r="AV138" s="1"/>
      <c r="AW138" s="1"/>
    </row>
    <row r="139" spans="1:49">
      <c r="A139" s="2">
        <f t="shared" si="16"/>
        <v>2093</v>
      </c>
      <c r="B139" s="5"/>
      <c r="C139" s="5"/>
      <c r="D139" s="5"/>
      <c r="E139" s="15"/>
      <c r="F139" s="15"/>
      <c r="G139" s="15"/>
      <c r="H139" s="5"/>
      <c r="I139" s="5"/>
      <c r="J139" s="5"/>
      <c r="K139" s="5"/>
      <c r="L139" s="5"/>
      <c r="M139" s="5"/>
      <c r="N139" s="15"/>
      <c r="O139" s="15"/>
      <c r="P139" s="15"/>
      <c r="Q139" s="5"/>
      <c r="R139" s="5"/>
      <c r="S139" s="5"/>
      <c r="T139" s="5"/>
      <c r="U139" s="5"/>
      <c r="V139" s="5"/>
      <c r="W139" s="15"/>
      <c r="X139" s="15"/>
      <c r="Y139" s="15"/>
      <c r="Z139" s="5"/>
      <c r="AA139" s="5"/>
      <c r="AB139" s="5"/>
      <c r="AC139" s="16"/>
      <c r="AD139" s="16"/>
      <c r="AE139" s="16"/>
      <c r="AF139" s="15"/>
      <c r="AG139" s="15"/>
      <c r="AH139" s="15"/>
      <c r="AI139" s="1"/>
      <c r="AJ139" s="1"/>
      <c r="AK139" s="1"/>
      <c r="AL139" s="14">
        <f t="shared" si="17"/>
        <v>8.1861153947274836</v>
      </c>
      <c r="AM139" s="14">
        <f t="shared" si="18"/>
        <v>8.1861153947274836</v>
      </c>
      <c r="AN139" s="14">
        <f t="shared" si="19"/>
        <v>8.1861153947274836</v>
      </c>
      <c r="AO139" s="11">
        <f t="shared" si="20"/>
        <v>8.6846265358362391E-3</v>
      </c>
      <c r="AP139" s="11">
        <f t="shared" si="21"/>
        <v>8.6846265358362391E-3</v>
      </c>
      <c r="AQ139" s="11">
        <f t="shared" si="22"/>
        <v>8.6846265358362391E-3</v>
      </c>
      <c r="AR139" s="1"/>
      <c r="AS139" s="1"/>
      <c r="AT139" s="1"/>
      <c r="AU139" s="1"/>
      <c r="AV139" s="1"/>
      <c r="AW139" s="1"/>
    </row>
    <row r="140" spans="1:49">
      <c r="A140" s="2">
        <f t="shared" si="16"/>
        <v>2094</v>
      </c>
      <c r="B140" s="5"/>
      <c r="C140" s="5"/>
      <c r="D140" s="5"/>
      <c r="E140" s="15"/>
      <c r="F140" s="15"/>
      <c r="G140" s="15"/>
      <c r="H140" s="5"/>
      <c r="I140" s="5"/>
      <c r="J140" s="5"/>
      <c r="K140" s="5"/>
      <c r="L140" s="5"/>
      <c r="M140" s="5"/>
      <c r="N140" s="15"/>
      <c r="O140" s="15"/>
      <c r="P140" s="15"/>
      <c r="Q140" s="5"/>
      <c r="R140" s="5"/>
      <c r="S140" s="5"/>
      <c r="T140" s="5"/>
      <c r="U140" s="5"/>
      <c r="V140" s="5"/>
      <c r="W140" s="15"/>
      <c r="X140" s="15"/>
      <c r="Y140" s="15"/>
      <c r="Z140" s="5"/>
      <c r="AA140" s="5"/>
      <c r="AB140" s="5"/>
      <c r="AC140" s="16"/>
      <c r="AD140" s="16"/>
      <c r="AE140" s="16"/>
      <c r="AF140" s="15"/>
      <c r="AG140" s="15"/>
      <c r="AH140" s="15"/>
      <c r="AI140" s="1"/>
      <c r="AJ140" s="1"/>
      <c r="AK140" s="1"/>
      <c r="AL140" s="14">
        <f t="shared" si="17"/>
        <v>8.2564978161601275</v>
      </c>
      <c r="AM140" s="14">
        <f t="shared" si="18"/>
        <v>8.2564978161601275</v>
      </c>
      <c r="AN140" s="14">
        <f t="shared" si="19"/>
        <v>8.2564978161601275</v>
      </c>
      <c r="AO140" s="11">
        <f t="shared" si="20"/>
        <v>8.5977802704778773E-3</v>
      </c>
      <c r="AP140" s="11">
        <f t="shared" si="21"/>
        <v>8.5977802704778773E-3</v>
      </c>
      <c r="AQ140" s="11">
        <f t="shared" si="22"/>
        <v>8.5977802704778773E-3</v>
      </c>
      <c r="AR140" s="1"/>
      <c r="AS140" s="1"/>
      <c r="AT140" s="1"/>
      <c r="AU140" s="1"/>
      <c r="AV140" s="1"/>
      <c r="AW140" s="1"/>
    </row>
    <row r="141" spans="1:49">
      <c r="A141" s="2">
        <f t="shared" si="16"/>
        <v>2095</v>
      </c>
      <c r="B141" s="5"/>
      <c r="C141" s="5"/>
      <c r="D141" s="5"/>
      <c r="E141" s="15"/>
      <c r="F141" s="15"/>
      <c r="G141" s="15"/>
      <c r="H141" s="5"/>
      <c r="I141" s="5"/>
      <c r="J141" s="5"/>
      <c r="K141" s="5"/>
      <c r="L141" s="5"/>
      <c r="M141" s="5"/>
      <c r="N141" s="15"/>
      <c r="O141" s="15"/>
      <c r="P141" s="15"/>
      <c r="Q141" s="5"/>
      <c r="R141" s="5"/>
      <c r="S141" s="5"/>
      <c r="T141" s="5"/>
      <c r="U141" s="5"/>
      <c r="V141" s="5"/>
      <c r="W141" s="15"/>
      <c r="X141" s="15"/>
      <c r="Y141" s="15"/>
      <c r="Z141" s="5"/>
      <c r="AA141" s="5"/>
      <c r="AB141" s="5"/>
      <c r="AC141" s="16"/>
      <c r="AD141" s="16"/>
      <c r="AE141" s="16"/>
      <c r="AF141" s="15"/>
      <c r="AG141" s="15"/>
      <c r="AH141" s="15"/>
      <c r="AI141" s="1"/>
      <c r="AJ141" s="1"/>
      <c r="AK141" s="1"/>
      <c r="AL141" s="14">
        <f t="shared" si="17"/>
        <v>8.3267754946468813</v>
      </c>
      <c r="AM141" s="14">
        <f t="shared" si="18"/>
        <v>8.3267754946468813</v>
      </c>
      <c r="AN141" s="14">
        <f t="shared" si="19"/>
        <v>8.3267754946468813</v>
      </c>
      <c r="AO141" s="11">
        <f t="shared" si="20"/>
        <v>8.5118024677730986E-3</v>
      </c>
      <c r="AP141" s="11">
        <f t="shared" si="21"/>
        <v>8.5118024677730986E-3</v>
      </c>
      <c r="AQ141" s="11">
        <f t="shared" si="22"/>
        <v>8.5118024677730986E-3</v>
      </c>
      <c r="AR141" s="1"/>
      <c r="AS141" s="1"/>
      <c r="AT141" s="1"/>
      <c r="AU141" s="1"/>
      <c r="AV141" s="1"/>
      <c r="AW141" s="1"/>
    </row>
    <row r="142" spans="1:49">
      <c r="A142" s="2">
        <f t="shared" si="16"/>
        <v>2096</v>
      </c>
      <c r="B142" s="5"/>
      <c r="C142" s="5"/>
      <c r="D142" s="5"/>
      <c r="E142" s="15"/>
      <c r="F142" s="15"/>
      <c r="G142" s="15"/>
      <c r="H142" s="5"/>
      <c r="I142" s="5"/>
      <c r="J142" s="5"/>
      <c r="K142" s="5"/>
      <c r="L142" s="5"/>
      <c r="M142" s="5"/>
      <c r="N142" s="15"/>
      <c r="O142" s="15"/>
      <c r="P142" s="15"/>
      <c r="Q142" s="5"/>
      <c r="R142" s="5"/>
      <c r="S142" s="5"/>
      <c r="T142" s="5"/>
      <c r="U142" s="5"/>
      <c r="V142" s="5"/>
      <c r="W142" s="15"/>
      <c r="X142" s="15"/>
      <c r="Y142" s="15"/>
      <c r="Z142" s="5"/>
      <c r="AA142" s="5"/>
      <c r="AB142" s="5"/>
      <c r="AC142" s="16"/>
      <c r="AD142" s="16"/>
      <c r="AE142" s="16"/>
      <c r="AF142" s="15"/>
      <c r="AG142" s="15"/>
      <c r="AH142" s="15"/>
      <c r="AI142" s="1"/>
      <c r="AJ142" s="1"/>
      <c r="AK142" s="1"/>
      <c r="AL142" s="14">
        <f t="shared" si="17"/>
        <v>8.3969426041687694</v>
      </c>
      <c r="AM142" s="14">
        <f t="shared" si="18"/>
        <v>8.3969426041687694</v>
      </c>
      <c r="AN142" s="14">
        <f t="shared" si="19"/>
        <v>8.3969426041687694</v>
      </c>
      <c r="AO142" s="11">
        <f t="shared" si="20"/>
        <v>8.4266844430953679E-3</v>
      </c>
      <c r="AP142" s="11">
        <f t="shared" si="21"/>
        <v>8.4266844430953679E-3</v>
      </c>
      <c r="AQ142" s="11">
        <f t="shared" si="22"/>
        <v>8.4266844430953679E-3</v>
      </c>
      <c r="AR142" s="1"/>
      <c r="AS142" s="1"/>
      <c r="AT142" s="1"/>
      <c r="AU142" s="1"/>
      <c r="AV142" s="1"/>
      <c r="AW142" s="1"/>
    </row>
    <row r="143" spans="1:49">
      <c r="A143" s="2">
        <f t="shared" si="16"/>
        <v>2097</v>
      </c>
      <c r="B143" s="5"/>
      <c r="C143" s="5"/>
      <c r="D143" s="5"/>
      <c r="E143" s="15"/>
      <c r="F143" s="15"/>
      <c r="G143" s="15"/>
      <c r="H143" s="5"/>
      <c r="I143" s="5"/>
      <c r="J143" s="5"/>
      <c r="K143" s="5"/>
      <c r="L143" s="5"/>
      <c r="M143" s="5"/>
      <c r="N143" s="15"/>
      <c r="O143" s="15"/>
      <c r="P143" s="15"/>
      <c r="Q143" s="5"/>
      <c r="R143" s="5"/>
      <c r="S143" s="5"/>
      <c r="T143" s="5"/>
      <c r="U143" s="5"/>
      <c r="V143" s="5"/>
      <c r="W143" s="15"/>
      <c r="X143" s="15"/>
      <c r="Y143" s="15"/>
      <c r="Z143" s="5"/>
      <c r="AA143" s="5"/>
      <c r="AB143" s="5"/>
      <c r="AC143" s="16"/>
      <c r="AD143" s="16"/>
      <c r="AE143" s="16"/>
      <c r="AF143" s="15"/>
      <c r="AG143" s="15"/>
      <c r="AH143" s="15"/>
      <c r="AI143" s="1"/>
      <c r="AJ143" s="1"/>
      <c r="AK143" s="1"/>
      <c r="AL143" s="14">
        <f t="shared" si="17"/>
        <v>8.4669934059247609</v>
      </c>
      <c r="AM143" s="14">
        <f t="shared" si="18"/>
        <v>8.4669934059247609</v>
      </c>
      <c r="AN143" s="14">
        <f t="shared" si="19"/>
        <v>8.4669934059247609</v>
      </c>
      <c r="AO143" s="11">
        <f t="shared" si="20"/>
        <v>8.3424175986644145E-3</v>
      </c>
      <c r="AP143" s="11">
        <f t="shared" si="21"/>
        <v>8.3424175986644145E-3</v>
      </c>
      <c r="AQ143" s="11">
        <f t="shared" si="22"/>
        <v>8.3424175986644145E-3</v>
      </c>
      <c r="AR143" s="1"/>
      <c r="AS143" s="1"/>
      <c r="AT143" s="1"/>
      <c r="AU143" s="1"/>
      <c r="AV143" s="1"/>
      <c r="AW143" s="1"/>
    </row>
    <row r="144" spans="1:49">
      <c r="A144" s="2">
        <f t="shared" si="16"/>
        <v>2098</v>
      </c>
      <c r="B144" s="5"/>
      <c r="C144" s="5"/>
      <c r="D144" s="5"/>
      <c r="E144" s="15"/>
      <c r="F144" s="15"/>
      <c r="G144" s="15"/>
      <c r="H144" s="5"/>
      <c r="I144" s="5"/>
      <c r="J144" s="5"/>
      <c r="K144" s="5"/>
      <c r="L144" s="5"/>
      <c r="M144" s="5"/>
      <c r="N144" s="15"/>
      <c r="O144" s="15"/>
      <c r="P144" s="15"/>
      <c r="Q144" s="5"/>
      <c r="R144" s="5"/>
      <c r="S144" s="5"/>
      <c r="T144" s="5"/>
      <c r="U144" s="5"/>
      <c r="V144" s="5"/>
      <c r="W144" s="15"/>
      <c r="X144" s="15"/>
      <c r="Y144" s="15"/>
      <c r="Z144" s="5"/>
      <c r="AA144" s="5"/>
      <c r="AB144" s="5"/>
      <c r="AC144" s="16"/>
      <c r="AD144" s="16"/>
      <c r="AE144" s="16"/>
      <c r="AF144" s="15"/>
      <c r="AG144" s="15"/>
      <c r="AH144" s="15"/>
      <c r="AI144" s="1"/>
      <c r="AJ144" s="1"/>
      <c r="AK144" s="1"/>
      <c r="AL144" s="14">
        <f t="shared" si="17"/>
        <v>8.5369222487741503</v>
      </c>
      <c r="AM144" s="14">
        <f t="shared" si="18"/>
        <v>8.5369222487741503</v>
      </c>
      <c r="AN144" s="14">
        <f t="shared" si="19"/>
        <v>8.5369222487741503</v>
      </c>
      <c r="AO144" s="11">
        <f t="shared" si="20"/>
        <v>8.2589934226777705E-3</v>
      </c>
      <c r="AP144" s="11">
        <f t="shared" si="21"/>
        <v>8.2589934226777705E-3</v>
      </c>
      <c r="AQ144" s="11">
        <f t="shared" si="22"/>
        <v>8.2589934226777705E-3</v>
      </c>
      <c r="AR144" s="1"/>
      <c r="AS144" s="1"/>
      <c r="AT144" s="1"/>
      <c r="AU144" s="1"/>
      <c r="AV144" s="1"/>
      <c r="AW144" s="1"/>
    </row>
    <row r="145" spans="1:49">
      <c r="A145" s="2">
        <f t="shared" si="16"/>
        <v>2099</v>
      </c>
      <c r="B145" s="5"/>
      <c r="C145" s="5"/>
      <c r="D145" s="5"/>
      <c r="E145" s="15"/>
      <c r="F145" s="15"/>
      <c r="G145" s="15"/>
      <c r="H145" s="5"/>
      <c r="I145" s="5"/>
      <c r="J145" s="5"/>
      <c r="K145" s="5"/>
      <c r="L145" s="5"/>
      <c r="M145" s="5"/>
      <c r="N145" s="15"/>
      <c r="O145" s="15"/>
      <c r="P145" s="15"/>
      <c r="Q145" s="5"/>
      <c r="R145" s="5"/>
      <c r="S145" s="5"/>
      <c r="T145" s="5"/>
      <c r="U145" s="5"/>
      <c r="V145" s="5"/>
      <c r="W145" s="15"/>
      <c r="X145" s="15"/>
      <c r="Y145" s="15"/>
      <c r="Z145" s="5"/>
      <c r="AA145" s="5"/>
      <c r="AB145" s="5"/>
      <c r="AC145" s="16"/>
      <c r="AD145" s="16"/>
      <c r="AE145" s="16"/>
      <c r="AF145" s="15"/>
      <c r="AG145" s="15"/>
      <c r="AH145" s="15"/>
      <c r="AI145" s="1"/>
      <c r="AJ145" s="1"/>
      <c r="AK145" s="1"/>
      <c r="AL145" s="14">
        <f t="shared" si="17"/>
        <v>8.6067235696296631</v>
      </c>
      <c r="AM145" s="14">
        <f t="shared" si="18"/>
        <v>8.6067235696296631</v>
      </c>
      <c r="AN145" s="14">
        <f t="shared" si="19"/>
        <v>8.6067235696296631</v>
      </c>
      <c r="AO145" s="11">
        <f t="shared" si="20"/>
        <v>8.1764034884509919E-3</v>
      </c>
      <c r="AP145" s="11">
        <f t="shared" si="21"/>
        <v>8.1764034884509919E-3</v>
      </c>
      <c r="AQ145" s="11">
        <f t="shared" si="22"/>
        <v>8.1764034884509919E-3</v>
      </c>
      <c r="AR145" s="1"/>
      <c r="AS145" s="1"/>
      <c r="AT145" s="1"/>
      <c r="AU145" s="1"/>
      <c r="AV145" s="1"/>
      <c r="AW145" s="1"/>
    </row>
    <row r="146" spans="1:49">
      <c r="A146" s="2">
        <f t="shared" si="16"/>
        <v>2100</v>
      </c>
      <c r="B146" s="5"/>
      <c r="C146" s="5"/>
      <c r="D146" s="5"/>
      <c r="E146" s="15"/>
      <c r="F146" s="15"/>
      <c r="G146" s="15"/>
      <c r="H146" s="5"/>
      <c r="I146" s="5"/>
      <c r="J146" s="5"/>
      <c r="K146" s="5"/>
      <c r="L146" s="5"/>
      <c r="M146" s="5"/>
      <c r="N146" s="15"/>
      <c r="O146" s="15"/>
      <c r="P146" s="15"/>
      <c r="Q146" s="5"/>
      <c r="R146" s="5"/>
      <c r="S146" s="5"/>
      <c r="T146" s="5"/>
      <c r="U146" s="5"/>
      <c r="V146" s="5"/>
      <c r="W146" s="15"/>
      <c r="X146" s="15"/>
      <c r="Y146" s="15"/>
      <c r="Z146" s="5"/>
      <c r="AA146" s="5"/>
      <c r="AB146" s="5"/>
      <c r="AC146" s="16"/>
      <c r="AD146" s="16"/>
      <c r="AE146" s="16"/>
      <c r="AF146" s="15"/>
      <c r="AG146" s="15"/>
      <c r="AH146" s="15"/>
      <c r="AI146" s="1"/>
      <c r="AJ146" s="1"/>
      <c r="AK146" s="1"/>
      <c r="AL146" s="14">
        <f t="shared" si="17"/>
        <v>8.6763918938023288</v>
      </c>
      <c r="AM146" s="14">
        <f t="shared" si="18"/>
        <v>8.6763918938023288</v>
      </c>
      <c r="AN146" s="14">
        <f t="shared" si="19"/>
        <v>8.6763918938023288</v>
      </c>
      <c r="AO146" s="11">
        <f t="shared" si="20"/>
        <v>8.0946394535664819E-3</v>
      </c>
      <c r="AP146" s="11">
        <f t="shared" si="21"/>
        <v>8.0946394535664819E-3</v>
      </c>
      <c r="AQ146" s="11">
        <f t="shared" si="22"/>
        <v>8.0946394535664819E-3</v>
      </c>
      <c r="AR146" s="1"/>
      <c r="AS146" s="1"/>
      <c r="AT146" s="1"/>
      <c r="AU146" s="1"/>
      <c r="AV146" s="1"/>
      <c r="AW146" s="1"/>
    </row>
    <row r="147" spans="1:49">
      <c r="A147" s="2">
        <f t="shared" si="16"/>
        <v>2101</v>
      </c>
      <c r="B147" s="5"/>
      <c r="C147" s="5"/>
      <c r="D147" s="5"/>
      <c r="E147" s="15"/>
      <c r="F147" s="15"/>
      <c r="G147" s="15"/>
      <c r="H147" s="5"/>
      <c r="I147" s="5"/>
      <c r="J147" s="5"/>
      <c r="K147" s="5"/>
      <c r="L147" s="5"/>
      <c r="M147" s="5"/>
      <c r="N147" s="15"/>
      <c r="O147" s="15"/>
      <c r="P147" s="15"/>
      <c r="Q147" s="5"/>
      <c r="R147" s="5"/>
      <c r="S147" s="5"/>
      <c r="T147" s="5"/>
      <c r="U147" s="5"/>
      <c r="V147" s="5"/>
      <c r="W147" s="15"/>
      <c r="X147" s="15"/>
      <c r="Y147" s="15"/>
      <c r="Z147" s="5"/>
      <c r="AA147" s="5"/>
      <c r="AB147" s="5"/>
      <c r="AC147" s="16"/>
      <c r="AD147" s="16"/>
      <c r="AE147" s="16"/>
      <c r="AF147" s="15"/>
      <c r="AG147" s="15"/>
      <c r="AH147" s="15"/>
      <c r="AI147" s="1"/>
      <c r="AJ147" s="1"/>
      <c r="AK147" s="1"/>
      <c r="AL147" s="14">
        <f t="shared" si="17"/>
        <v>8.745921835299125</v>
      </c>
      <c r="AM147" s="14">
        <f t="shared" si="18"/>
        <v>8.745921835299125</v>
      </c>
      <c r="AN147" s="14">
        <f t="shared" si="19"/>
        <v>8.745921835299125</v>
      </c>
      <c r="AO147" s="11">
        <f t="shared" si="20"/>
        <v>8.0136930590308172E-3</v>
      </c>
      <c r="AP147" s="11">
        <f t="shared" si="21"/>
        <v>8.0136930590308172E-3</v>
      </c>
      <c r="AQ147" s="11">
        <f t="shared" si="22"/>
        <v>8.0136930590308172E-3</v>
      </c>
      <c r="AR147" s="1"/>
      <c r="AS147" s="1"/>
      <c r="AT147" s="1"/>
      <c r="AU147" s="1"/>
      <c r="AV147" s="1"/>
      <c r="AW147" s="1"/>
    </row>
    <row r="148" spans="1:49">
      <c r="A148" s="2">
        <f t="shared" si="16"/>
        <v>2102</v>
      </c>
      <c r="B148" s="5"/>
      <c r="C148" s="5"/>
      <c r="D148" s="5"/>
      <c r="E148" s="15"/>
      <c r="F148" s="15"/>
      <c r="G148" s="15"/>
      <c r="H148" s="5"/>
      <c r="I148" s="5"/>
      <c r="J148" s="5"/>
      <c r="K148" s="5"/>
      <c r="L148" s="5"/>
      <c r="M148" s="5"/>
      <c r="N148" s="15"/>
      <c r="O148" s="15"/>
      <c r="P148" s="15"/>
      <c r="Q148" s="5"/>
      <c r="R148" s="5"/>
      <c r="S148" s="5"/>
      <c r="T148" s="5"/>
      <c r="U148" s="5"/>
      <c r="V148" s="5"/>
      <c r="W148" s="15"/>
      <c r="X148" s="15"/>
      <c r="Y148" s="15"/>
      <c r="Z148" s="5"/>
      <c r="AA148" s="5"/>
      <c r="AB148" s="5"/>
      <c r="AC148" s="16"/>
      <c r="AD148" s="16"/>
      <c r="AE148" s="16"/>
      <c r="AF148" s="15"/>
      <c r="AG148" s="15"/>
      <c r="AH148" s="15"/>
      <c r="AI148" s="1"/>
      <c r="AJ148" s="1"/>
      <c r="AK148" s="1"/>
      <c r="AL148" s="14">
        <f t="shared" si="17"/>
        <v>8.8153080970744249</v>
      </c>
      <c r="AM148" s="14">
        <f t="shared" si="18"/>
        <v>8.8153080970744249</v>
      </c>
      <c r="AN148" s="14">
        <f t="shared" si="19"/>
        <v>8.8153080970744249</v>
      </c>
      <c r="AO148" s="11">
        <f t="shared" si="20"/>
        <v>7.9335561284405096E-3</v>
      </c>
      <c r="AP148" s="11">
        <f t="shared" si="21"/>
        <v>7.9335561284405096E-3</v>
      </c>
      <c r="AQ148" s="11">
        <f t="shared" si="22"/>
        <v>7.9335561284405096E-3</v>
      </c>
      <c r="AR148" s="1"/>
      <c r="AS148" s="1"/>
      <c r="AT148" s="1"/>
      <c r="AU148" s="1"/>
      <c r="AV148" s="1"/>
      <c r="AW148" s="1"/>
    </row>
    <row r="149" spans="1:49">
      <c r="A149" s="2">
        <f t="shared" si="16"/>
        <v>2103</v>
      </c>
      <c r="B149" s="5"/>
      <c r="C149" s="5"/>
      <c r="D149" s="5"/>
      <c r="E149" s="15"/>
      <c r="F149" s="15"/>
      <c r="G149" s="15"/>
      <c r="H149" s="5"/>
      <c r="I149" s="5"/>
      <c r="J149" s="5"/>
      <c r="K149" s="5"/>
      <c r="L149" s="5"/>
      <c r="M149" s="5"/>
      <c r="N149" s="15"/>
      <c r="O149" s="15"/>
      <c r="P149" s="15"/>
      <c r="Q149" s="5"/>
      <c r="R149" s="5"/>
      <c r="S149" s="5"/>
      <c r="T149" s="5"/>
      <c r="U149" s="5"/>
      <c r="V149" s="5"/>
      <c r="W149" s="15"/>
      <c r="X149" s="15"/>
      <c r="Y149" s="15"/>
      <c r="Z149" s="5"/>
      <c r="AA149" s="5"/>
      <c r="AB149" s="5"/>
      <c r="AC149" s="16"/>
      <c r="AD149" s="16"/>
      <c r="AE149" s="16"/>
      <c r="AF149" s="15"/>
      <c r="AG149" s="15"/>
      <c r="AH149" s="15"/>
      <c r="AI149" s="1"/>
      <c r="AJ149" s="1"/>
      <c r="AK149" s="1"/>
      <c r="AL149" s="14">
        <f t="shared" si="17"/>
        <v>8.8845454712362848</v>
      </c>
      <c r="AM149" s="14">
        <f t="shared" si="18"/>
        <v>8.8845454712362848</v>
      </c>
      <c r="AN149" s="14">
        <f t="shared" si="19"/>
        <v>8.8845454712362848</v>
      </c>
      <c r="AO149" s="11">
        <f t="shared" si="20"/>
        <v>7.8542205671561036E-3</v>
      </c>
      <c r="AP149" s="11">
        <f t="shared" si="21"/>
        <v>7.8542205671561036E-3</v>
      </c>
      <c r="AQ149" s="11">
        <f t="shared" si="22"/>
        <v>7.8542205671561036E-3</v>
      </c>
      <c r="AR149" s="1"/>
      <c r="AS149" s="1"/>
      <c r="AT149" s="1"/>
      <c r="AU149" s="1"/>
      <c r="AV149" s="1"/>
      <c r="AW149" s="1"/>
    </row>
    <row r="150" spans="1:49">
      <c r="A150" s="2">
        <f t="shared" si="16"/>
        <v>2104</v>
      </c>
      <c r="B150" s="5"/>
      <c r="C150" s="5"/>
      <c r="D150" s="5"/>
      <c r="E150" s="15"/>
      <c r="F150" s="15"/>
      <c r="G150" s="15"/>
      <c r="H150" s="5"/>
      <c r="I150" s="5"/>
      <c r="J150" s="5"/>
      <c r="K150" s="5"/>
      <c r="L150" s="5"/>
      <c r="M150" s="5"/>
      <c r="N150" s="15"/>
      <c r="O150" s="15"/>
      <c r="P150" s="15"/>
      <c r="Q150" s="5"/>
      <c r="R150" s="5"/>
      <c r="S150" s="5"/>
      <c r="T150" s="5"/>
      <c r="U150" s="5"/>
      <c r="V150" s="5"/>
      <c r="W150" s="15"/>
      <c r="X150" s="15"/>
      <c r="Y150" s="15"/>
      <c r="Z150" s="5"/>
      <c r="AA150" s="5"/>
      <c r="AB150" s="5"/>
      <c r="AC150" s="16"/>
      <c r="AD150" s="16"/>
      <c r="AE150" s="16"/>
      <c r="AF150" s="15"/>
      <c r="AG150" s="15"/>
      <c r="AH150" s="15"/>
      <c r="AI150" s="1"/>
      <c r="AJ150" s="1"/>
      <c r="AK150" s="1"/>
      <c r="AL150" s="14">
        <f t="shared" si="17"/>
        <v>8.9536288392086032</v>
      </c>
      <c r="AM150" s="14">
        <f t="shared" si="18"/>
        <v>8.9536288392086032</v>
      </c>
      <c r="AN150" s="14">
        <f t="shared" si="19"/>
        <v>8.9536288392086032</v>
      </c>
      <c r="AO150" s="11">
        <f t="shared" si="20"/>
        <v>7.7756783614845422E-3</v>
      </c>
      <c r="AP150" s="11">
        <f t="shared" si="21"/>
        <v>7.7756783614845422E-3</v>
      </c>
      <c r="AQ150" s="11">
        <f t="shared" si="22"/>
        <v>7.7756783614845422E-3</v>
      </c>
      <c r="AR150" s="1"/>
      <c r="AS150" s="1"/>
      <c r="AT150" s="1"/>
      <c r="AU150" s="1"/>
      <c r="AV150" s="1"/>
      <c r="AW150" s="1"/>
    </row>
    <row r="151" spans="1:49">
      <c r="A151" s="2">
        <f t="shared" si="16"/>
        <v>2105</v>
      </c>
      <c r="B151" s="5"/>
      <c r="C151" s="5"/>
      <c r="D151" s="5"/>
      <c r="E151" s="15"/>
      <c r="F151" s="15"/>
      <c r="G151" s="15"/>
      <c r="H151" s="5"/>
      <c r="I151" s="5"/>
      <c r="J151" s="5"/>
      <c r="K151" s="5"/>
      <c r="L151" s="5"/>
      <c r="M151" s="5"/>
      <c r="N151" s="15"/>
      <c r="O151" s="15"/>
      <c r="P151" s="15"/>
      <c r="Q151" s="5"/>
      <c r="R151" s="5"/>
      <c r="S151" s="5"/>
      <c r="T151" s="5"/>
      <c r="U151" s="5"/>
      <c r="V151" s="5"/>
      <c r="W151" s="15"/>
      <c r="X151" s="15"/>
      <c r="Y151" s="15"/>
      <c r="Z151" s="5"/>
      <c r="AA151" s="5"/>
      <c r="AB151" s="5"/>
      <c r="AC151" s="16"/>
      <c r="AD151" s="16"/>
      <c r="AE151" s="16"/>
      <c r="AF151" s="15"/>
      <c r="AG151" s="15"/>
      <c r="AH151" s="15"/>
      <c r="AI151" s="1"/>
      <c r="AJ151" s="1"/>
      <c r="AK151" s="1"/>
      <c r="AL151" s="14">
        <f t="shared" si="17"/>
        <v>9.0225531718501824</v>
      </c>
      <c r="AM151" s="14">
        <f t="shared" si="18"/>
        <v>9.0225531718501824</v>
      </c>
      <c r="AN151" s="14">
        <f t="shared" si="19"/>
        <v>9.0225531718501824</v>
      </c>
      <c r="AO151" s="11">
        <f t="shared" si="20"/>
        <v>7.6979215778696965E-3</v>
      </c>
      <c r="AP151" s="11">
        <f t="shared" si="21"/>
        <v>7.6979215778696965E-3</v>
      </c>
      <c r="AQ151" s="11">
        <f t="shared" si="22"/>
        <v>7.6979215778696965E-3</v>
      </c>
      <c r="AR151" s="1"/>
      <c r="AS151" s="1"/>
      <c r="AT151" s="1"/>
      <c r="AU151" s="1"/>
      <c r="AV151" s="1"/>
      <c r="AW151" s="1"/>
    </row>
    <row r="152" spans="1:49">
      <c r="A152" s="2">
        <f t="shared" si="16"/>
        <v>2106</v>
      </c>
      <c r="B152" s="5"/>
      <c r="C152" s="5"/>
      <c r="D152" s="5"/>
      <c r="E152" s="15"/>
      <c r="F152" s="15"/>
      <c r="G152" s="15"/>
      <c r="H152" s="5"/>
      <c r="I152" s="5"/>
      <c r="J152" s="5"/>
      <c r="K152" s="5"/>
      <c r="L152" s="5"/>
      <c r="M152" s="5"/>
      <c r="N152" s="15"/>
      <c r="O152" s="15"/>
      <c r="P152" s="15"/>
      <c r="Q152" s="5"/>
      <c r="R152" s="5"/>
      <c r="S152" s="5"/>
      <c r="T152" s="5"/>
      <c r="U152" s="5"/>
      <c r="V152" s="5"/>
      <c r="W152" s="15"/>
      <c r="X152" s="15"/>
      <c r="Y152" s="15"/>
      <c r="Z152" s="5"/>
      <c r="AA152" s="5"/>
      <c r="AB152" s="5"/>
      <c r="AC152" s="16"/>
      <c r="AD152" s="16"/>
      <c r="AE152" s="16"/>
      <c r="AF152" s="15"/>
      <c r="AG152" s="15"/>
      <c r="AH152" s="15"/>
      <c r="AI152" s="1"/>
      <c r="AJ152" s="1"/>
      <c r="AK152" s="1"/>
      <c r="AL152" s="14">
        <f t="shared" si="17"/>
        <v>9.0913135295317531</v>
      </c>
      <c r="AM152" s="14">
        <f t="shared" si="18"/>
        <v>9.0913135295317531</v>
      </c>
      <c r="AN152" s="14">
        <f t="shared" si="19"/>
        <v>9.0913135295317531</v>
      </c>
      <c r="AO152" s="11">
        <f t="shared" si="20"/>
        <v>7.620942362090999E-3</v>
      </c>
      <c r="AP152" s="11">
        <f t="shared" si="21"/>
        <v>7.620942362090999E-3</v>
      </c>
      <c r="AQ152" s="11">
        <f t="shared" si="22"/>
        <v>7.620942362090999E-3</v>
      </c>
      <c r="AR152" s="1"/>
      <c r="AS152" s="1"/>
      <c r="AT152" s="1"/>
      <c r="AU152" s="1"/>
      <c r="AV152" s="1"/>
      <c r="AW152" s="1"/>
    </row>
    <row r="153" spans="1:49">
      <c r="A153" s="2">
        <f t="shared" si="16"/>
        <v>2107</v>
      </c>
      <c r="B153" s="5"/>
      <c r="C153" s="5"/>
      <c r="D153" s="5"/>
      <c r="E153" s="15"/>
      <c r="F153" s="15"/>
      <c r="G153" s="15"/>
      <c r="H153" s="5"/>
      <c r="I153" s="5"/>
      <c r="J153" s="5"/>
      <c r="K153" s="5"/>
      <c r="L153" s="5"/>
      <c r="M153" s="5"/>
      <c r="N153" s="15"/>
      <c r="O153" s="15"/>
      <c r="P153" s="15"/>
      <c r="Q153" s="5"/>
      <c r="R153" s="5"/>
      <c r="S153" s="5"/>
      <c r="T153" s="5"/>
      <c r="U153" s="5"/>
      <c r="V153" s="5"/>
      <c r="W153" s="15"/>
      <c r="X153" s="15"/>
      <c r="Y153" s="15"/>
      <c r="Z153" s="5"/>
      <c r="AA153" s="5"/>
      <c r="AB153" s="5"/>
      <c r="AC153" s="16"/>
      <c r="AD153" s="16"/>
      <c r="AE153" s="16"/>
      <c r="AF153" s="15"/>
      <c r="AG153" s="15"/>
      <c r="AH153" s="15"/>
      <c r="AI153" s="1"/>
      <c r="AJ153" s="1"/>
      <c r="AK153" s="1"/>
      <c r="AL153" s="14">
        <f t="shared" si="17"/>
        <v>9.1599050621719709</v>
      </c>
      <c r="AM153" s="14">
        <f t="shared" si="18"/>
        <v>9.1599050621719709</v>
      </c>
      <c r="AN153" s="14">
        <f t="shared" si="19"/>
        <v>9.1599050621719709</v>
      </c>
      <c r="AO153" s="11">
        <f t="shared" si="20"/>
        <v>7.5447329384700891E-3</v>
      </c>
      <c r="AP153" s="11">
        <f t="shared" si="21"/>
        <v>7.5447329384700891E-3</v>
      </c>
      <c r="AQ153" s="11">
        <f t="shared" si="22"/>
        <v>7.5447329384700891E-3</v>
      </c>
      <c r="AR153" s="1"/>
      <c r="AS153" s="1"/>
      <c r="AT153" s="1"/>
      <c r="AU153" s="1"/>
      <c r="AV153" s="1"/>
      <c r="AW153" s="1"/>
    </row>
    <row r="154" spans="1:49">
      <c r="A154" s="2">
        <f t="shared" si="16"/>
        <v>2108</v>
      </c>
      <c r="B154" s="5"/>
      <c r="C154" s="5"/>
      <c r="D154" s="5"/>
      <c r="E154" s="15"/>
      <c r="F154" s="15"/>
      <c r="G154" s="15"/>
      <c r="H154" s="5"/>
      <c r="I154" s="5"/>
      <c r="J154" s="5"/>
      <c r="K154" s="5"/>
      <c r="L154" s="5"/>
      <c r="M154" s="5"/>
      <c r="N154" s="15"/>
      <c r="O154" s="15"/>
      <c r="P154" s="15"/>
      <c r="Q154" s="5"/>
      <c r="R154" s="5"/>
      <c r="S154" s="5"/>
      <c r="T154" s="5"/>
      <c r="U154" s="5"/>
      <c r="V154" s="5"/>
      <c r="W154" s="15"/>
      <c r="X154" s="15"/>
      <c r="Y154" s="15"/>
      <c r="Z154" s="5"/>
      <c r="AA154" s="5"/>
      <c r="AB154" s="5"/>
      <c r="AC154" s="16"/>
      <c r="AD154" s="16"/>
      <c r="AE154" s="16"/>
      <c r="AF154" s="15"/>
      <c r="AG154" s="15"/>
      <c r="AH154" s="15"/>
      <c r="AI154" s="1"/>
      <c r="AJ154" s="1"/>
      <c r="AK154" s="1"/>
      <c r="AL154" s="14">
        <f t="shared" si="17"/>
        <v>9.2283230092334403</v>
      </c>
      <c r="AM154" s="14">
        <f t="shared" si="18"/>
        <v>9.2283230092334403</v>
      </c>
      <c r="AN154" s="14">
        <f t="shared" si="19"/>
        <v>9.2283230092334403</v>
      </c>
      <c r="AO154" s="11">
        <f t="shared" si="20"/>
        <v>7.469285609085388E-3</v>
      </c>
      <c r="AP154" s="11">
        <f t="shared" si="21"/>
        <v>7.469285609085388E-3</v>
      </c>
      <c r="AQ154" s="11">
        <f t="shared" si="22"/>
        <v>7.469285609085388E-3</v>
      </c>
      <c r="AR154" s="1"/>
      <c r="AS154" s="1"/>
      <c r="AT154" s="1"/>
      <c r="AU154" s="1"/>
      <c r="AV154" s="1"/>
      <c r="AW154" s="1"/>
    </row>
    <row r="155" spans="1:49">
      <c r="A155" s="2">
        <f t="shared" si="16"/>
        <v>2109</v>
      </c>
      <c r="B155" s="5"/>
      <c r="C155" s="5"/>
      <c r="D155" s="5"/>
      <c r="E155" s="15"/>
      <c r="F155" s="15"/>
      <c r="G155" s="15"/>
      <c r="H155" s="5"/>
      <c r="I155" s="5"/>
      <c r="J155" s="5"/>
      <c r="K155" s="5"/>
      <c r="L155" s="5"/>
      <c r="M155" s="5"/>
      <c r="N155" s="15"/>
      <c r="O155" s="15"/>
      <c r="P155" s="15"/>
      <c r="Q155" s="5"/>
      <c r="R155" s="5"/>
      <c r="S155" s="5"/>
      <c r="T155" s="5"/>
      <c r="U155" s="5"/>
      <c r="V155" s="5"/>
      <c r="W155" s="15"/>
      <c r="X155" s="15"/>
      <c r="Y155" s="15"/>
      <c r="Z155" s="5"/>
      <c r="AA155" s="5"/>
      <c r="AB155" s="5"/>
      <c r="AC155" s="16"/>
      <c r="AD155" s="16"/>
      <c r="AE155" s="16"/>
      <c r="AF155" s="15"/>
      <c r="AG155" s="15"/>
      <c r="AH155" s="15"/>
      <c r="AI155" s="1"/>
      <c r="AJ155" s="1"/>
      <c r="AK155" s="1"/>
      <c r="AL155" s="14">
        <f t="shared" si="17"/>
        <v>9.2965626996798107</v>
      </c>
      <c r="AM155" s="14">
        <f t="shared" si="18"/>
        <v>9.2965626996798107</v>
      </c>
      <c r="AN155" s="14">
        <f t="shared" si="19"/>
        <v>9.2965626996798107</v>
      </c>
      <c r="AO155" s="11">
        <f t="shared" si="20"/>
        <v>7.3945927529945341E-3</v>
      </c>
      <c r="AP155" s="11">
        <f t="shared" si="21"/>
        <v>7.3945927529945341E-3</v>
      </c>
      <c r="AQ155" s="11">
        <f t="shared" si="22"/>
        <v>7.3945927529945341E-3</v>
      </c>
      <c r="AR155" s="1"/>
      <c r="AS155" s="1"/>
      <c r="AT155" s="1"/>
      <c r="AU155" s="1"/>
      <c r="AV155" s="1"/>
      <c r="AW155" s="1"/>
    </row>
    <row r="156" spans="1:49">
      <c r="A156" s="2">
        <f t="shared" si="16"/>
        <v>2110</v>
      </c>
      <c r="B156" s="5"/>
      <c r="C156" s="5"/>
      <c r="D156" s="5"/>
      <c r="E156" s="15"/>
      <c r="F156" s="15"/>
      <c r="G156" s="15"/>
      <c r="H156" s="5"/>
      <c r="I156" s="5"/>
      <c r="J156" s="5"/>
      <c r="K156" s="5"/>
      <c r="L156" s="5"/>
      <c r="M156" s="5"/>
      <c r="N156" s="15"/>
      <c r="O156" s="15"/>
      <c r="P156" s="15"/>
      <c r="Q156" s="5"/>
      <c r="R156" s="5"/>
      <c r="S156" s="5"/>
      <c r="T156" s="5"/>
      <c r="U156" s="5"/>
      <c r="V156" s="5"/>
      <c r="W156" s="15"/>
      <c r="X156" s="15"/>
      <c r="Y156" s="15"/>
      <c r="Z156" s="5"/>
      <c r="AA156" s="5"/>
      <c r="AB156" s="5"/>
      <c r="AC156" s="16"/>
      <c r="AD156" s="16"/>
      <c r="AE156" s="16"/>
      <c r="AF156" s="15"/>
      <c r="AG156" s="15"/>
      <c r="AH156" s="15"/>
      <c r="AI156" s="1"/>
      <c r="AJ156" s="1"/>
      <c r="AK156" s="1"/>
      <c r="AL156" s="14">
        <f t="shared" si="17"/>
        <v>9.364619551894954</v>
      </c>
      <c r="AM156" s="14">
        <f t="shared" si="18"/>
        <v>9.364619551894954</v>
      </c>
      <c r="AN156" s="14">
        <f t="shared" si="19"/>
        <v>9.364619551894954</v>
      </c>
      <c r="AO156" s="11">
        <f t="shared" si="20"/>
        <v>7.3206468254645883E-3</v>
      </c>
      <c r="AP156" s="11">
        <f t="shared" si="21"/>
        <v>7.3206468254645883E-3</v>
      </c>
      <c r="AQ156" s="11">
        <f t="shared" si="22"/>
        <v>7.3206468254645883E-3</v>
      </c>
      <c r="AR156" s="1"/>
      <c r="AS156" s="1"/>
      <c r="AT156" s="1"/>
      <c r="AU156" s="1"/>
      <c r="AV156" s="1"/>
      <c r="AW156" s="1"/>
    </row>
    <row r="157" spans="1:49">
      <c r="A157" s="2">
        <f t="shared" si="16"/>
        <v>2111</v>
      </c>
      <c r="B157" s="5"/>
      <c r="C157" s="5"/>
      <c r="D157" s="5"/>
      <c r="E157" s="15"/>
      <c r="F157" s="15"/>
      <c r="G157" s="15"/>
      <c r="H157" s="5"/>
      <c r="I157" s="5"/>
      <c r="J157" s="5"/>
      <c r="K157" s="5"/>
      <c r="L157" s="5"/>
      <c r="M157" s="5"/>
      <c r="N157" s="15"/>
      <c r="O157" s="15"/>
      <c r="P157" s="15"/>
      <c r="Q157" s="5"/>
      <c r="R157" s="5"/>
      <c r="S157" s="5"/>
      <c r="T157" s="5"/>
      <c r="U157" s="5"/>
      <c r="V157" s="5"/>
      <c r="W157" s="15"/>
      <c r="X157" s="15"/>
      <c r="Y157" s="15"/>
      <c r="Z157" s="5"/>
      <c r="AA157" s="5"/>
      <c r="AB157" s="5"/>
      <c r="AC157" s="16"/>
      <c r="AD157" s="16"/>
      <c r="AE157" s="16"/>
      <c r="AF157" s="15"/>
      <c r="AG157" s="15"/>
      <c r="AH157" s="15"/>
      <c r="AI157" s="1"/>
      <c r="AJ157" s="1"/>
      <c r="AK157" s="1"/>
      <c r="AL157" s="14">
        <f t="shared" si="17"/>
        <v>9.4324890735652751</v>
      </c>
      <c r="AM157" s="14">
        <f t="shared" si="18"/>
        <v>9.4324890735652751</v>
      </c>
      <c r="AN157" s="14">
        <f t="shared" si="19"/>
        <v>9.4324890735652751</v>
      </c>
      <c r="AO157" s="11">
        <f t="shared" si="20"/>
        <v>7.2474403572099421E-3</v>
      </c>
      <c r="AP157" s="11">
        <f t="shared" si="21"/>
        <v>7.2474403572099421E-3</v>
      </c>
      <c r="AQ157" s="11">
        <f t="shared" si="22"/>
        <v>7.2474403572099421E-3</v>
      </c>
      <c r="AR157" s="1"/>
      <c r="AS157" s="1"/>
      <c r="AT157" s="1"/>
      <c r="AU157" s="1"/>
      <c r="AV157" s="1"/>
      <c r="AW157" s="1"/>
    </row>
    <row r="158" spans="1:49">
      <c r="A158" s="2">
        <f t="shared" si="16"/>
        <v>2112</v>
      </c>
      <c r="B158" s="5"/>
      <c r="C158" s="5"/>
      <c r="D158" s="5"/>
      <c r="E158" s="15"/>
      <c r="F158" s="15"/>
      <c r="G158" s="15"/>
      <c r="H158" s="5"/>
      <c r="I158" s="5"/>
      <c r="J158" s="5"/>
      <c r="K158" s="5"/>
      <c r="L158" s="5"/>
      <c r="M158" s="5"/>
      <c r="N158" s="15"/>
      <c r="O158" s="15"/>
      <c r="P158" s="15"/>
      <c r="Q158" s="5"/>
      <c r="R158" s="5"/>
      <c r="S158" s="5"/>
      <c r="T158" s="5"/>
      <c r="U158" s="5"/>
      <c r="V158" s="5"/>
      <c r="W158" s="15"/>
      <c r="X158" s="15"/>
      <c r="Y158" s="15"/>
      <c r="Z158" s="5"/>
      <c r="AA158" s="5"/>
      <c r="AB158" s="5"/>
      <c r="AC158" s="16"/>
      <c r="AD158" s="16"/>
      <c r="AE158" s="16"/>
      <c r="AF158" s="15"/>
      <c r="AG158" s="15"/>
      <c r="AH158" s="15"/>
      <c r="AI158" s="1"/>
      <c r="AJ158" s="1"/>
      <c r="AK158" s="1"/>
      <c r="AL158" s="14">
        <f t="shared" si="17"/>
        <v>9.5001668615261661</v>
      </c>
      <c r="AM158" s="14">
        <f t="shared" si="18"/>
        <v>9.5001668615261661</v>
      </c>
      <c r="AN158" s="14">
        <f t="shared" si="19"/>
        <v>9.5001668615261661</v>
      </c>
      <c r="AO158" s="11">
        <f t="shared" si="20"/>
        <v>7.1749659536378425E-3</v>
      </c>
      <c r="AP158" s="11">
        <f t="shared" si="21"/>
        <v>7.1749659536378425E-3</v>
      </c>
      <c r="AQ158" s="11">
        <f t="shared" si="22"/>
        <v>7.1749659536378425E-3</v>
      </c>
      <c r="AR158" s="1"/>
      <c r="AS158" s="1"/>
      <c r="AT158" s="1"/>
      <c r="AU158" s="1"/>
      <c r="AV158" s="1"/>
      <c r="AW158" s="1"/>
    </row>
    <row r="159" spans="1:49">
      <c r="A159" s="2">
        <f t="shared" si="16"/>
        <v>2113</v>
      </c>
      <c r="B159" s="5"/>
      <c r="C159" s="5"/>
      <c r="D159" s="5"/>
      <c r="E159" s="15"/>
      <c r="F159" s="15"/>
      <c r="G159" s="15"/>
      <c r="H159" s="5"/>
      <c r="I159" s="5"/>
      <c r="J159" s="5"/>
      <c r="K159" s="5"/>
      <c r="L159" s="5"/>
      <c r="M159" s="5"/>
      <c r="N159" s="15"/>
      <c r="O159" s="15"/>
      <c r="P159" s="15"/>
      <c r="Q159" s="5"/>
      <c r="R159" s="5"/>
      <c r="S159" s="5"/>
      <c r="T159" s="5"/>
      <c r="U159" s="5"/>
      <c r="V159" s="5"/>
      <c r="W159" s="15"/>
      <c r="X159" s="15"/>
      <c r="Y159" s="15"/>
      <c r="Z159" s="5"/>
      <c r="AA159" s="5"/>
      <c r="AB159" s="5"/>
      <c r="AC159" s="16"/>
      <c r="AD159" s="16"/>
      <c r="AE159" s="16"/>
      <c r="AF159" s="15"/>
      <c r="AG159" s="15"/>
      <c r="AH159" s="15"/>
      <c r="AI159" s="1"/>
      <c r="AJ159" s="1"/>
      <c r="AK159" s="1"/>
      <c r="AL159" s="14">
        <f t="shared" si="17"/>
        <v>9.5676486015736408</v>
      </c>
      <c r="AM159" s="14">
        <f t="shared" si="18"/>
        <v>9.5676486015736408</v>
      </c>
      <c r="AN159" s="14">
        <f t="shared" si="19"/>
        <v>9.5676486015736408</v>
      </c>
      <c r="AO159" s="11">
        <f t="shared" si="20"/>
        <v>7.1032162941014644E-3</v>
      </c>
      <c r="AP159" s="11">
        <f t="shared" si="21"/>
        <v>7.1032162941014644E-3</v>
      </c>
      <c r="AQ159" s="11">
        <f t="shared" si="22"/>
        <v>7.1032162941014644E-3</v>
      </c>
      <c r="AR159" s="1"/>
      <c r="AS159" s="1"/>
      <c r="AT159" s="1"/>
      <c r="AU159" s="1"/>
      <c r="AV159" s="1"/>
      <c r="AW159" s="1"/>
    </row>
    <row r="160" spans="1:49">
      <c r="A160" s="2">
        <f t="shared" si="16"/>
        <v>2114</v>
      </c>
      <c r="B160" s="5"/>
      <c r="C160" s="5"/>
      <c r="D160" s="5"/>
      <c r="E160" s="15"/>
      <c r="F160" s="15"/>
      <c r="G160" s="15"/>
      <c r="H160" s="5"/>
      <c r="I160" s="5"/>
      <c r="J160" s="5"/>
      <c r="K160" s="5"/>
      <c r="L160" s="5"/>
      <c r="M160" s="5"/>
      <c r="N160" s="15"/>
      <c r="O160" s="15"/>
      <c r="P160" s="15"/>
      <c r="Q160" s="5"/>
      <c r="R160" s="5"/>
      <c r="S160" s="5"/>
      <c r="T160" s="5"/>
      <c r="U160" s="5"/>
      <c r="V160" s="5"/>
      <c r="W160" s="15"/>
      <c r="X160" s="15"/>
      <c r="Y160" s="15"/>
      <c r="Z160" s="5"/>
      <c r="AA160" s="5"/>
      <c r="AB160" s="5"/>
      <c r="AC160" s="16"/>
      <c r="AD160" s="16"/>
      <c r="AE160" s="16"/>
      <c r="AF160" s="15"/>
      <c r="AG160" s="15"/>
      <c r="AH160" s="15"/>
      <c r="AI160" s="1"/>
      <c r="AJ160" s="1"/>
      <c r="AK160" s="1"/>
      <c r="AL160" s="14">
        <f t="shared" si="17"/>
        <v>9.6349300682421468</v>
      </c>
      <c r="AM160" s="14">
        <f t="shared" si="18"/>
        <v>9.6349300682421468</v>
      </c>
      <c r="AN160" s="14">
        <f t="shared" si="19"/>
        <v>9.6349300682421468</v>
      </c>
      <c r="AO160" s="11">
        <f t="shared" si="20"/>
        <v>7.03218413116045E-3</v>
      </c>
      <c r="AP160" s="11">
        <f t="shared" si="21"/>
        <v>7.03218413116045E-3</v>
      </c>
      <c r="AQ160" s="11">
        <f t="shared" si="22"/>
        <v>7.03218413116045E-3</v>
      </c>
      <c r="AR160" s="1"/>
      <c r="AS160" s="1"/>
      <c r="AT160" s="1"/>
      <c r="AU160" s="1"/>
      <c r="AV160" s="1"/>
      <c r="AW160" s="1"/>
    </row>
    <row r="161" spans="1:49">
      <c r="A161" s="2">
        <f t="shared" si="16"/>
        <v>2115</v>
      </c>
      <c r="B161" s="5"/>
      <c r="C161" s="5"/>
      <c r="D161" s="5"/>
      <c r="E161" s="15"/>
      <c r="F161" s="15"/>
      <c r="G161" s="15"/>
      <c r="H161" s="5"/>
      <c r="I161" s="5"/>
      <c r="J161" s="5"/>
      <c r="K161" s="5"/>
      <c r="L161" s="5"/>
      <c r="M161" s="5"/>
      <c r="N161" s="15"/>
      <c r="O161" s="15"/>
      <c r="P161" s="15"/>
      <c r="Q161" s="5"/>
      <c r="R161" s="5"/>
      <c r="S161" s="5"/>
      <c r="T161" s="5"/>
      <c r="U161" s="5"/>
      <c r="V161" s="5"/>
      <c r="W161" s="15"/>
      <c r="X161" s="15"/>
      <c r="Y161" s="15"/>
      <c r="Z161" s="5"/>
      <c r="AA161" s="5"/>
      <c r="AB161" s="5"/>
      <c r="AC161" s="16"/>
      <c r="AD161" s="16"/>
      <c r="AE161" s="16"/>
      <c r="AF161" s="15"/>
      <c r="AG161" s="15"/>
      <c r="AH161" s="15"/>
      <c r="AI161" s="1"/>
      <c r="AJ161" s="1"/>
      <c r="AK161" s="1"/>
      <c r="AL161" s="14">
        <f t="shared" si="17"/>
        <v>9.7020071245495725</v>
      </c>
      <c r="AM161" s="14">
        <f t="shared" si="18"/>
        <v>9.7020071245495725</v>
      </c>
      <c r="AN161" s="14">
        <f t="shared" si="19"/>
        <v>9.7020071245495725</v>
      </c>
      <c r="AO161" s="11">
        <f t="shared" si="20"/>
        <v>6.9618622898488455E-3</v>
      </c>
      <c r="AP161" s="11">
        <f t="shared" si="21"/>
        <v>6.9618622898488455E-3</v>
      </c>
      <c r="AQ161" s="11">
        <f t="shared" si="22"/>
        <v>6.9618622898488455E-3</v>
      </c>
      <c r="AR161" s="1"/>
      <c r="AS161" s="1"/>
      <c r="AT161" s="1"/>
      <c r="AU161" s="1"/>
      <c r="AV161" s="1"/>
      <c r="AW161" s="1"/>
    </row>
    <row r="162" spans="1:49">
      <c r="A162" s="2">
        <f t="shared" si="16"/>
        <v>2116</v>
      </c>
      <c r="B162" s="5"/>
      <c r="C162" s="5"/>
      <c r="D162" s="5"/>
      <c r="E162" s="15"/>
      <c r="F162" s="15"/>
      <c r="G162" s="15"/>
      <c r="H162" s="5"/>
      <c r="I162" s="5"/>
      <c r="J162" s="5"/>
      <c r="K162" s="5"/>
      <c r="L162" s="5"/>
      <c r="M162" s="5"/>
      <c r="N162" s="15"/>
      <c r="O162" s="15"/>
      <c r="P162" s="15"/>
      <c r="Q162" s="5"/>
      <c r="R162" s="5"/>
      <c r="S162" s="5"/>
      <c r="T162" s="5"/>
      <c r="U162" s="5"/>
      <c r="V162" s="5"/>
      <c r="W162" s="15"/>
      <c r="X162" s="15"/>
      <c r="Y162" s="15"/>
      <c r="Z162" s="5"/>
      <c r="AA162" s="5"/>
      <c r="AB162" s="5"/>
      <c r="AC162" s="16"/>
      <c r="AD162" s="16"/>
      <c r="AE162" s="16"/>
      <c r="AF162" s="15"/>
      <c r="AG162" s="15"/>
      <c r="AH162" s="15"/>
      <c r="AI162" s="1"/>
      <c r="AJ162" s="1"/>
      <c r="AK162" s="1"/>
      <c r="AL162" s="14">
        <f t="shared" si="17"/>
        <v>9.7688757217104563</v>
      </c>
      <c r="AM162" s="14">
        <f t="shared" si="18"/>
        <v>9.7688757217104563</v>
      </c>
      <c r="AN162" s="14">
        <f t="shared" si="19"/>
        <v>9.7688757217104563</v>
      </c>
      <c r="AO162" s="11">
        <f t="shared" si="20"/>
        <v>6.8922436669503571E-3</v>
      </c>
      <c r="AP162" s="11">
        <f t="shared" si="21"/>
        <v>6.8922436669503571E-3</v>
      </c>
      <c r="AQ162" s="11">
        <f t="shared" si="22"/>
        <v>6.8922436669503571E-3</v>
      </c>
      <c r="AR162" s="1"/>
      <c r="AS162" s="1"/>
      <c r="AT162" s="1"/>
      <c r="AU162" s="1"/>
      <c r="AV162" s="1"/>
      <c r="AW162" s="1"/>
    </row>
    <row r="163" spans="1:49">
      <c r="A163" s="2">
        <f t="shared" si="16"/>
        <v>2117</v>
      </c>
      <c r="B163" s="5"/>
      <c r="C163" s="5"/>
      <c r="D163" s="5"/>
      <c r="E163" s="15"/>
      <c r="F163" s="15"/>
      <c r="G163" s="15"/>
      <c r="H163" s="5"/>
      <c r="I163" s="5"/>
      <c r="J163" s="5"/>
      <c r="K163" s="5"/>
      <c r="L163" s="5"/>
      <c r="M163" s="5"/>
      <c r="N163" s="15"/>
      <c r="O163" s="15"/>
      <c r="P163" s="15"/>
      <c r="Q163" s="5"/>
      <c r="R163" s="5"/>
      <c r="S163" s="5"/>
      <c r="T163" s="5"/>
      <c r="U163" s="5"/>
      <c r="V163" s="5"/>
      <c r="W163" s="15"/>
      <c r="X163" s="15"/>
      <c r="Y163" s="15"/>
      <c r="Z163" s="5"/>
      <c r="AA163" s="5"/>
      <c r="AB163" s="5"/>
      <c r="AC163" s="16"/>
      <c r="AD163" s="16"/>
      <c r="AE163" s="16"/>
      <c r="AF163" s="15"/>
      <c r="AG163" s="15"/>
      <c r="AH163" s="15"/>
      <c r="AI163" s="1"/>
      <c r="AJ163" s="1"/>
      <c r="AK163" s="1"/>
      <c r="AL163" s="14">
        <f t="shared" si="17"/>
        <v>9.8355318988183775</v>
      </c>
      <c r="AM163" s="14">
        <f t="shared" si="18"/>
        <v>9.8355318988183775</v>
      </c>
      <c r="AN163" s="14">
        <f t="shared" si="19"/>
        <v>9.8355318988183775</v>
      </c>
      <c r="AO163" s="11">
        <f t="shared" si="20"/>
        <v>6.8233212302808537E-3</v>
      </c>
      <c r="AP163" s="11">
        <f t="shared" si="21"/>
        <v>6.8233212302808537E-3</v>
      </c>
      <c r="AQ163" s="11">
        <f t="shared" si="22"/>
        <v>6.8233212302808537E-3</v>
      </c>
      <c r="AR163" s="1"/>
      <c r="AS163" s="1"/>
      <c r="AT163" s="1"/>
      <c r="AU163" s="1"/>
      <c r="AV163" s="1"/>
      <c r="AW163" s="1"/>
    </row>
    <row r="164" spans="1:49">
      <c r="A164" s="2">
        <f t="shared" si="16"/>
        <v>2118</v>
      </c>
      <c r="B164" s="5"/>
      <c r="C164" s="5"/>
      <c r="D164" s="5"/>
      <c r="E164" s="15"/>
      <c r="F164" s="15"/>
      <c r="G164" s="15"/>
      <c r="H164" s="5"/>
      <c r="I164" s="5"/>
      <c r="J164" s="5"/>
      <c r="K164" s="5"/>
      <c r="L164" s="5"/>
      <c r="M164" s="5"/>
      <c r="N164" s="15"/>
      <c r="O164" s="15"/>
      <c r="P164" s="15"/>
      <c r="Q164" s="5"/>
      <c r="R164" s="5"/>
      <c r="S164" s="5"/>
      <c r="T164" s="5"/>
      <c r="U164" s="5"/>
      <c r="V164" s="5"/>
      <c r="W164" s="15"/>
      <c r="X164" s="15"/>
      <c r="Y164" s="15"/>
      <c r="Z164" s="5"/>
      <c r="AA164" s="5"/>
      <c r="AB164" s="5"/>
      <c r="AC164" s="16"/>
      <c r="AD164" s="16"/>
      <c r="AE164" s="16"/>
      <c r="AF164" s="15"/>
      <c r="AG164" s="15"/>
      <c r="AH164" s="15"/>
      <c r="AI164" s="1"/>
      <c r="AJ164" s="1"/>
      <c r="AK164" s="1"/>
      <c r="AL164" s="14">
        <f t="shared" si="17"/>
        <v>9.9019717824985261</v>
      </c>
      <c r="AM164" s="14">
        <f t="shared" si="18"/>
        <v>9.9019717824985261</v>
      </c>
      <c r="AN164" s="14">
        <f t="shared" si="19"/>
        <v>9.9019717824985261</v>
      </c>
      <c r="AO164" s="11">
        <f t="shared" si="20"/>
        <v>6.7550880179780446E-3</v>
      </c>
      <c r="AP164" s="11">
        <f t="shared" si="21"/>
        <v>6.7550880179780446E-3</v>
      </c>
      <c r="AQ164" s="11">
        <f t="shared" si="22"/>
        <v>6.7550880179780446E-3</v>
      </c>
      <c r="AR164" s="1"/>
      <c r="AS164" s="1"/>
      <c r="AT164" s="1"/>
      <c r="AU164" s="1"/>
      <c r="AV164" s="1"/>
      <c r="AW164" s="1"/>
    </row>
    <row r="165" spans="1:49">
      <c r="A165" s="2">
        <f t="shared" si="16"/>
        <v>2119</v>
      </c>
      <c r="B165" s="5"/>
      <c r="C165" s="5"/>
      <c r="D165" s="5"/>
      <c r="E165" s="15"/>
      <c r="F165" s="15"/>
      <c r="G165" s="15"/>
      <c r="H165" s="5"/>
      <c r="I165" s="5"/>
      <c r="J165" s="5"/>
      <c r="K165" s="5"/>
      <c r="L165" s="5"/>
      <c r="M165" s="5"/>
      <c r="N165" s="15"/>
      <c r="O165" s="15"/>
      <c r="P165" s="15"/>
      <c r="Q165" s="5"/>
      <c r="R165" s="5"/>
      <c r="S165" s="5"/>
      <c r="T165" s="5"/>
      <c r="U165" s="5"/>
      <c r="V165" s="5"/>
      <c r="W165" s="15"/>
      <c r="X165" s="15"/>
      <c r="Y165" s="15"/>
      <c r="Z165" s="5"/>
      <c r="AA165" s="5"/>
      <c r="AB165" s="5"/>
      <c r="AC165" s="16"/>
      <c r="AD165" s="16"/>
      <c r="AE165" s="16"/>
      <c r="AF165" s="15"/>
      <c r="AG165" s="15"/>
      <c r="AH165" s="15"/>
      <c r="AI165" s="1"/>
      <c r="AJ165" s="1"/>
      <c r="AK165" s="1"/>
      <c r="AL165" s="14">
        <f t="shared" si="17"/>
        <v>9.9681915865314163</v>
      </c>
      <c r="AM165" s="14">
        <f t="shared" si="18"/>
        <v>9.9681915865314163</v>
      </c>
      <c r="AN165" s="14">
        <f t="shared" si="19"/>
        <v>9.9681915865314163</v>
      </c>
      <c r="AO165" s="11">
        <f t="shared" si="20"/>
        <v>6.6875371377982645E-3</v>
      </c>
      <c r="AP165" s="11">
        <f t="shared" si="21"/>
        <v>6.6875371377982645E-3</v>
      </c>
      <c r="AQ165" s="11">
        <f t="shared" si="22"/>
        <v>6.6875371377982645E-3</v>
      </c>
      <c r="AR165" s="1"/>
      <c r="AS165" s="1"/>
      <c r="AT165" s="1"/>
      <c r="AU165" s="1"/>
      <c r="AV165" s="1"/>
      <c r="AW165" s="1"/>
    </row>
    <row r="166" spans="1:49">
      <c r="A166" s="2">
        <f t="shared" si="16"/>
        <v>2120</v>
      </c>
      <c r="B166" s="5"/>
      <c r="C166" s="5"/>
      <c r="D166" s="5"/>
      <c r="E166" s="15"/>
      <c r="F166" s="15"/>
      <c r="G166" s="15"/>
      <c r="H166" s="5"/>
      <c r="I166" s="5"/>
      <c r="J166" s="5"/>
      <c r="K166" s="5"/>
      <c r="L166" s="5"/>
      <c r="M166" s="5"/>
      <c r="N166" s="15"/>
      <c r="O166" s="15"/>
      <c r="P166" s="15"/>
      <c r="Q166" s="5"/>
      <c r="R166" s="5"/>
      <c r="S166" s="5"/>
      <c r="T166" s="5"/>
      <c r="U166" s="5"/>
      <c r="V166" s="5"/>
      <c r="W166" s="15"/>
      <c r="X166" s="15"/>
      <c r="Y166" s="15"/>
      <c r="Z166" s="5"/>
      <c r="AA166" s="5"/>
      <c r="AB166" s="5"/>
      <c r="AC166" s="16"/>
      <c r="AD166" s="16"/>
      <c r="AE166" s="16"/>
      <c r="AF166" s="15"/>
      <c r="AG166" s="15"/>
      <c r="AH166" s="15"/>
      <c r="AI166" s="1"/>
      <c r="AJ166" s="1"/>
      <c r="AK166" s="1"/>
      <c r="AL166" s="14">
        <f t="shared" si="17"/>
        <v>10.034187611448717</v>
      </c>
      <c r="AM166" s="14">
        <f t="shared" si="18"/>
        <v>10.034187611448717</v>
      </c>
      <c r="AN166" s="14">
        <f t="shared" si="19"/>
        <v>10.034187611448717</v>
      </c>
      <c r="AO166" s="11">
        <f t="shared" si="20"/>
        <v>6.6206617664202822E-3</v>
      </c>
      <c r="AP166" s="11">
        <f t="shared" si="21"/>
        <v>6.6206617664202822E-3</v>
      </c>
      <c r="AQ166" s="11">
        <f t="shared" si="22"/>
        <v>6.6206617664202822E-3</v>
      </c>
      <c r="AR166" s="1"/>
      <c r="AS166" s="1"/>
      <c r="AT166" s="1"/>
      <c r="AU166" s="1"/>
      <c r="AV166" s="1"/>
      <c r="AW166" s="1"/>
    </row>
    <row r="167" spans="1:49">
      <c r="A167" s="2">
        <f t="shared" si="16"/>
        <v>2121</v>
      </c>
      <c r="B167" s="5"/>
      <c r="C167" s="5"/>
      <c r="D167" s="5"/>
      <c r="E167" s="15"/>
      <c r="F167" s="15"/>
      <c r="G167" s="15"/>
      <c r="H167" s="5"/>
      <c r="I167" s="5"/>
      <c r="J167" s="5"/>
      <c r="K167" s="5"/>
      <c r="L167" s="5"/>
      <c r="M167" s="5"/>
      <c r="N167" s="15"/>
      <c r="O167" s="15"/>
      <c r="P167" s="15"/>
      <c r="Q167" s="5"/>
      <c r="R167" s="5"/>
      <c r="S167" s="5"/>
      <c r="T167" s="5"/>
      <c r="U167" s="5"/>
      <c r="V167" s="5"/>
      <c r="W167" s="15"/>
      <c r="X167" s="15"/>
      <c r="Y167" s="15"/>
      <c r="Z167" s="5"/>
      <c r="AA167" s="5"/>
      <c r="AB167" s="5"/>
      <c r="AC167" s="16"/>
      <c r="AD167" s="16"/>
      <c r="AE167" s="16"/>
      <c r="AF167" s="15"/>
      <c r="AG167" s="15"/>
      <c r="AH167" s="15"/>
      <c r="AI167" s="1"/>
      <c r="AJ167" s="1"/>
      <c r="AK167" s="1"/>
      <c r="AL167" s="14">
        <f t="shared" si="17"/>
        <v>10.099956244102163</v>
      </c>
      <c r="AM167" s="14">
        <f t="shared" si="18"/>
        <v>10.099956244102163</v>
      </c>
      <c r="AN167" s="14">
        <f t="shared" si="19"/>
        <v>10.099956244102163</v>
      </c>
      <c r="AO167" s="11">
        <f t="shared" si="20"/>
        <v>6.5544551487560793E-3</v>
      </c>
      <c r="AP167" s="11">
        <f t="shared" si="21"/>
        <v>6.5544551487560793E-3</v>
      </c>
      <c r="AQ167" s="11">
        <f t="shared" si="22"/>
        <v>6.5544551487560793E-3</v>
      </c>
      <c r="AR167" s="1"/>
      <c r="AS167" s="1"/>
      <c r="AT167" s="1"/>
      <c r="AU167" s="1"/>
      <c r="AV167" s="1"/>
      <c r="AW167" s="1"/>
    </row>
    <row r="168" spans="1:49">
      <c r="A168" s="2">
        <f t="shared" si="16"/>
        <v>2122</v>
      </c>
      <c r="B168" s="5"/>
      <c r="C168" s="5"/>
      <c r="D168" s="5"/>
      <c r="E168" s="15"/>
      <c r="F168" s="15"/>
      <c r="G168" s="15"/>
      <c r="H168" s="5"/>
      <c r="I168" s="5"/>
      <c r="J168" s="5"/>
      <c r="K168" s="5"/>
      <c r="L168" s="5"/>
      <c r="M168" s="5"/>
      <c r="N168" s="15"/>
      <c r="O168" s="15"/>
      <c r="P168" s="15"/>
      <c r="Q168" s="5"/>
      <c r="R168" s="5"/>
      <c r="S168" s="5"/>
      <c r="T168" s="5"/>
      <c r="U168" s="5"/>
      <c r="V168" s="5"/>
      <c r="W168" s="15"/>
      <c r="X168" s="15"/>
      <c r="Y168" s="15"/>
      <c r="Z168" s="5"/>
      <c r="AA168" s="5"/>
      <c r="AB168" s="5"/>
      <c r="AC168" s="16"/>
      <c r="AD168" s="16"/>
      <c r="AE168" s="16"/>
      <c r="AF168" s="15"/>
      <c r="AG168" s="15"/>
      <c r="AH168" s="15"/>
      <c r="AI168" s="1"/>
      <c r="AJ168" s="1"/>
      <c r="AK168" s="1"/>
      <c r="AL168" s="14">
        <f t="shared" si="17"/>
        <v>10.165493957206467</v>
      </c>
      <c r="AM168" s="14">
        <f t="shared" si="18"/>
        <v>10.165493957206467</v>
      </c>
      <c r="AN168" s="14">
        <f t="shared" si="19"/>
        <v>10.165493957206467</v>
      </c>
      <c r="AO168" s="11">
        <f t="shared" si="20"/>
        <v>6.4889105972685181E-3</v>
      </c>
      <c r="AP168" s="11">
        <f t="shared" si="21"/>
        <v>6.4889105972685181E-3</v>
      </c>
      <c r="AQ168" s="11">
        <f t="shared" si="22"/>
        <v>6.4889105972685181E-3</v>
      </c>
      <c r="AR168" s="1"/>
      <c r="AS168" s="1"/>
      <c r="AT168" s="1"/>
      <c r="AU168" s="1"/>
      <c r="AV168" s="1"/>
      <c r="AW168" s="1"/>
    </row>
    <row r="169" spans="1:49">
      <c r="A169" s="2">
        <f t="shared" si="16"/>
        <v>2123</v>
      </c>
      <c r="B169" s="5"/>
      <c r="C169" s="5"/>
      <c r="D169" s="5"/>
      <c r="E169" s="15"/>
      <c r="F169" s="15"/>
      <c r="G169" s="15"/>
      <c r="H169" s="5"/>
      <c r="I169" s="5"/>
      <c r="J169" s="5"/>
      <c r="K169" s="5"/>
      <c r="L169" s="5"/>
      <c r="M169" s="5"/>
      <c r="N169" s="15"/>
      <c r="O169" s="15"/>
      <c r="P169" s="15"/>
      <c r="Q169" s="5"/>
      <c r="R169" s="5"/>
      <c r="S169" s="5"/>
      <c r="T169" s="5"/>
      <c r="U169" s="5"/>
      <c r="V169" s="5"/>
      <c r="W169" s="15"/>
      <c r="X169" s="15"/>
      <c r="Y169" s="15"/>
      <c r="Z169" s="5"/>
      <c r="AA169" s="5"/>
      <c r="AB169" s="5"/>
      <c r="AC169" s="16"/>
      <c r="AD169" s="16"/>
      <c r="AE169" s="16"/>
      <c r="AF169" s="15"/>
      <c r="AG169" s="15"/>
      <c r="AH169" s="15"/>
      <c r="AI169" s="1"/>
      <c r="AJ169" s="1"/>
      <c r="AK169" s="1"/>
      <c r="AL169" s="14">
        <f t="shared" si="17"/>
        <v>10.230797308857198</v>
      </c>
      <c r="AM169" s="14">
        <f t="shared" si="18"/>
        <v>10.230797308857198</v>
      </c>
      <c r="AN169" s="14">
        <f t="shared" si="19"/>
        <v>10.230797308857198</v>
      </c>
      <c r="AO169" s="11">
        <f t="shared" si="20"/>
        <v>6.4240214912958333E-3</v>
      </c>
      <c r="AP169" s="11">
        <f t="shared" si="21"/>
        <v>6.4240214912958333E-3</v>
      </c>
      <c r="AQ169" s="11">
        <f t="shared" si="22"/>
        <v>6.4240214912958333E-3</v>
      </c>
      <c r="AR169" s="1"/>
      <c r="AS169" s="1"/>
      <c r="AT169" s="1"/>
      <c r="AU169" s="1"/>
      <c r="AV169" s="1"/>
      <c r="AW169" s="1"/>
    </row>
    <row r="170" spans="1:49">
      <c r="A170" s="2">
        <f t="shared" si="16"/>
        <v>2124</v>
      </c>
      <c r="B170" s="5"/>
      <c r="C170" s="5"/>
      <c r="D170" s="5"/>
      <c r="E170" s="15"/>
      <c r="F170" s="15"/>
      <c r="G170" s="15"/>
      <c r="H170" s="5"/>
      <c r="I170" s="5"/>
      <c r="J170" s="5"/>
      <c r="K170" s="5"/>
      <c r="L170" s="5"/>
      <c r="M170" s="5"/>
      <c r="N170" s="15"/>
      <c r="O170" s="15"/>
      <c r="P170" s="15"/>
      <c r="Q170" s="5"/>
      <c r="R170" s="5"/>
      <c r="S170" s="5"/>
      <c r="T170" s="5"/>
      <c r="U170" s="5"/>
      <c r="V170" s="5"/>
      <c r="W170" s="15"/>
      <c r="X170" s="15"/>
      <c r="Y170" s="15"/>
      <c r="Z170" s="5"/>
      <c r="AA170" s="5"/>
      <c r="AB170" s="5"/>
      <c r="AC170" s="16"/>
      <c r="AD170" s="16"/>
      <c r="AE170" s="16"/>
      <c r="AF170" s="15"/>
      <c r="AG170" s="15"/>
      <c r="AH170" s="15"/>
      <c r="AI170" s="1"/>
      <c r="AJ170" s="1"/>
      <c r="AK170" s="1"/>
      <c r="AL170" s="14">
        <f t="shared" si="17"/>
        <v>10.295862942024538</v>
      </c>
      <c r="AM170" s="14">
        <f t="shared" si="18"/>
        <v>10.295862942024538</v>
      </c>
      <c r="AN170" s="14">
        <f t="shared" si="19"/>
        <v>10.295862942024538</v>
      </c>
      <c r="AO170" s="11">
        <f t="shared" si="20"/>
        <v>6.359781276382875E-3</v>
      </c>
      <c r="AP170" s="11">
        <f t="shared" si="21"/>
        <v>6.359781276382875E-3</v>
      </c>
      <c r="AQ170" s="11">
        <f t="shared" si="22"/>
        <v>6.359781276382875E-3</v>
      </c>
      <c r="AR170" s="1"/>
      <c r="AS170" s="1"/>
      <c r="AT170" s="1"/>
      <c r="AU170" s="1"/>
      <c r="AV170" s="1"/>
      <c r="AW170" s="1"/>
    </row>
    <row r="171" spans="1:49">
      <c r="A171" s="2">
        <f t="shared" si="16"/>
        <v>2125</v>
      </c>
      <c r="B171" s="5"/>
      <c r="C171" s="5"/>
      <c r="D171" s="5"/>
      <c r="E171" s="15"/>
      <c r="F171" s="15"/>
      <c r="G171" s="15"/>
      <c r="H171" s="5"/>
      <c r="I171" s="5"/>
      <c r="J171" s="5"/>
      <c r="K171" s="5"/>
      <c r="L171" s="5"/>
      <c r="M171" s="5"/>
      <c r="N171" s="15"/>
      <c r="O171" s="15"/>
      <c r="P171" s="15"/>
      <c r="Q171" s="5"/>
      <c r="R171" s="5"/>
      <c r="S171" s="5"/>
      <c r="T171" s="5"/>
      <c r="U171" s="5"/>
      <c r="V171" s="5"/>
      <c r="W171" s="15"/>
      <c r="X171" s="15"/>
      <c r="Y171" s="15"/>
      <c r="Z171" s="5"/>
      <c r="AA171" s="5"/>
      <c r="AB171" s="5"/>
      <c r="AC171" s="16"/>
      <c r="AD171" s="16"/>
      <c r="AE171" s="16"/>
      <c r="AF171" s="15"/>
      <c r="AG171" s="15"/>
      <c r="AH171" s="15"/>
      <c r="AI171" s="1"/>
      <c r="AJ171" s="1"/>
      <c r="AK171" s="1"/>
      <c r="AL171" s="14">
        <f t="shared" si="17"/>
        <v>10.3606875840238</v>
      </c>
      <c r="AM171" s="14">
        <f t="shared" si="18"/>
        <v>10.3606875840238</v>
      </c>
      <c r="AN171" s="14">
        <f t="shared" si="19"/>
        <v>10.3606875840238</v>
      </c>
      <c r="AO171" s="11">
        <f t="shared" si="20"/>
        <v>6.2961834636190463E-3</v>
      </c>
      <c r="AP171" s="11">
        <f t="shared" si="21"/>
        <v>6.2961834636190463E-3</v>
      </c>
      <c r="AQ171" s="11">
        <f t="shared" si="22"/>
        <v>6.2961834636190463E-3</v>
      </c>
      <c r="AR171" s="1"/>
      <c r="AS171" s="1"/>
      <c r="AT171" s="1"/>
      <c r="AU171" s="1"/>
      <c r="AV171" s="1"/>
      <c r="AW171" s="1"/>
    </row>
    <row r="172" spans="1:49">
      <c r="A172" s="2">
        <f t="shared" si="16"/>
        <v>2126</v>
      </c>
      <c r="B172" s="5"/>
      <c r="C172" s="5"/>
      <c r="D172" s="5"/>
      <c r="E172" s="15"/>
      <c r="F172" s="15"/>
      <c r="G172" s="15"/>
      <c r="H172" s="5"/>
      <c r="I172" s="5"/>
      <c r="J172" s="5"/>
      <c r="K172" s="5"/>
      <c r="L172" s="5"/>
      <c r="M172" s="5"/>
      <c r="N172" s="15"/>
      <c r="O172" s="15"/>
      <c r="P172" s="15"/>
      <c r="Q172" s="5"/>
      <c r="R172" s="5"/>
      <c r="S172" s="5"/>
      <c r="T172" s="5"/>
      <c r="U172" s="5"/>
      <c r="V172" s="5"/>
      <c r="W172" s="15"/>
      <c r="X172" s="15"/>
      <c r="Y172" s="15"/>
      <c r="Z172" s="5"/>
      <c r="AA172" s="5"/>
      <c r="AB172" s="5"/>
      <c r="AC172" s="16"/>
      <c r="AD172" s="16"/>
      <c r="AE172" s="16"/>
      <c r="AF172" s="15"/>
      <c r="AG172" s="15"/>
      <c r="AH172" s="15"/>
      <c r="AI172" s="1"/>
      <c r="AJ172" s="1"/>
      <c r="AK172" s="1"/>
      <c r="AL172" s="14">
        <f t="shared" si="17"/>
        <v>10.425268045963671</v>
      </c>
      <c r="AM172" s="14">
        <f t="shared" si="18"/>
        <v>10.425268045963671</v>
      </c>
      <c r="AN172" s="14">
        <f t="shared" si="19"/>
        <v>10.425268045963671</v>
      </c>
      <c r="AO172" s="11">
        <f t="shared" si="20"/>
        <v>6.233221628982856E-3</v>
      </c>
      <c r="AP172" s="11">
        <f t="shared" si="21"/>
        <v>6.233221628982856E-3</v>
      </c>
      <c r="AQ172" s="11">
        <f t="shared" si="22"/>
        <v>6.233221628982856E-3</v>
      </c>
      <c r="AR172" s="1"/>
      <c r="AS172" s="1"/>
      <c r="AT172" s="1"/>
      <c r="AU172" s="1"/>
      <c r="AV172" s="1"/>
      <c r="AW172" s="1"/>
    </row>
    <row r="173" spans="1:49">
      <c r="A173" s="2">
        <f t="shared" si="16"/>
        <v>2127</v>
      </c>
      <c r="B173" s="5"/>
      <c r="C173" s="5"/>
      <c r="D173" s="5"/>
      <c r="E173" s="15"/>
      <c r="F173" s="15"/>
      <c r="G173" s="15"/>
      <c r="H173" s="5"/>
      <c r="I173" s="5"/>
      <c r="J173" s="5"/>
      <c r="K173" s="5"/>
      <c r="L173" s="5"/>
      <c r="M173" s="5"/>
      <c r="N173" s="15"/>
      <c r="O173" s="15"/>
      <c r="P173" s="15"/>
      <c r="Q173" s="5"/>
      <c r="R173" s="5"/>
      <c r="S173" s="5"/>
      <c r="T173" s="5"/>
      <c r="U173" s="5"/>
      <c r="V173" s="5"/>
      <c r="W173" s="15"/>
      <c r="X173" s="15"/>
      <c r="Y173" s="15"/>
      <c r="Z173" s="5"/>
      <c r="AA173" s="5"/>
      <c r="AB173" s="5"/>
      <c r="AC173" s="16"/>
      <c r="AD173" s="16"/>
      <c r="AE173" s="16"/>
      <c r="AF173" s="15"/>
      <c r="AG173" s="15"/>
      <c r="AH173" s="15"/>
      <c r="AI173" s="1"/>
      <c r="AJ173" s="1"/>
      <c r="AK173" s="1"/>
      <c r="AL173" s="14">
        <f t="shared" si="17"/>
        <v>10.489601222172995</v>
      </c>
      <c r="AM173" s="14">
        <f t="shared" si="18"/>
        <v>10.489601222172995</v>
      </c>
      <c r="AN173" s="14">
        <f t="shared" si="19"/>
        <v>10.489601222172995</v>
      </c>
      <c r="AO173" s="11">
        <f t="shared" si="20"/>
        <v>6.170889412693027E-3</v>
      </c>
      <c r="AP173" s="11">
        <f t="shared" si="21"/>
        <v>6.170889412693027E-3</v>
      </c>
      <c r="AQ173" s="11">
        <f t="shared" si="22"/>
        <v>6.170889412693027E-3</v>
      </c>
      <c r="AR173" s="1"/>
      <c r="AS173" s="1"/>
      <c r="AT173" s="1"/>
      <c r="AU173" s="1"/>
      <c r="AV173" s="1"/>
      <c r="AW173" s="1"/>
    </row>
    <row r="174" spans="1:49">
      <c r="A174" s="2">
        <f t="shared" si="16"/>
        <v>2128</v>
      </c>
      <c r="B174" s="5"/>
      <c r="C174" s="5"/>
      <c r="D174" s="5"/>
      <c r="E174" s="15"/>
      <c r="F174" s="15"/>
      <c r="G174" s="15"/>
      <c r="H174" s="5"/>
      <c r="I174" s="5"/>
      <c r="J174" s="5"/>
      <c r="K174" s="5"/>
      <c r="L174" s="5"/>
      <c r="M174" s="5"/>
      <c r="N174" s="15"/>
      <c r="O174" s="15"/>
      <c r="P174" s="15"/>
      <c r="Q174" s="5"/>
      <c r="R174" s="5"/>
      <c r="S174" s="5"/>
      <c r="T174" s="5"/>
      <c r="U174" s="5"/>
      <c r="V174" s="5"/>
      <c r="W174" s="15"/>
      <c r="X174" s="15"/>
      <c r="Y174" s="15"/>
      <c r="Z174" s="5"/>
      <c r="AA174" s="5"/>
      <c r="AB174" s="5"/>
      <c r="AC174" s="16"/>
      <c r="AD174" s="16"/>
      <c r="AE174" s="16"/>
      <c r="AF174" s="15"/>
      <c r="AG174" s="15"/>
      <c r="AH174" s="15"/>
      <c r="AI174" s="1"/>
      <c r="AJ174" s="1"/>
      <c r="AK174" s="1"/>
      <c r="AL174" s="14">
        <f t="shared" si="17"/>
        <v>10.553684089607021</v>
      </c>
      <c r="AM174" s="14">
        <f t="shared" si="18"/>
        <v>10.553684089607021</v>
      </c>
      <c r="AN174" s="14">
        <f t="shared" si="19"/>
        <v>10.553684089607021</v>
      </c>
      <c r="AO174" s="11">
        <f t="shared" si="20"/>
        <v>6.1091805185660968E-3</v>
      </c>
      <c r="AP174" s="11">
        <f t="shared" si="21"/>
        <v>6.1091805185660968E-3</v>
      </c>
      <c r="AQ174" s="11">
        <f t="shared" si="22"/>
        <v>6.1091805185660968E-3</v>
      </c>
      <c r="AR174" s="1"/>
      <c r="AS174" s="1"/>
      <c r="AT174" s="1"/>
      <c r="AU174" s="1"/>
      <c r="AV174" s="1"/>
      <c r="AW174" s="1"/>
    </row>
    <row r="175" spans="1:49">
      <c r="A175" s="2">
        <f t="shared" si="16"/>
        <v>2129</v>
      </c>
      <c r="B175" s="5"/>
      <c r="C175" s="5"/>
      <c r="D175" s="5"/>
      <c r="E175" s="15"/>
      <c r="F175" s="15"/>
      <c r="G175" s="15"/>
      <c r="H175" s="5"/>
      <c r="I175" s="5"/>
      <c r="J175" s="5"/>
      <c r="K175" s="5"/>
      <c r="L175" s="5"/>
      <c r="M175" s="5"/>
      <c r="N175" s="15"/>
      <c r="O175" s="15"/>
      <c r="P175" s="15"/>
      <c r="Q175" s="5"/>
      <c r="R175" s="5"/>
      <c r="S175" s="5"/>
      <c r="T175" s="5"/>
      <c r="U175" s="5"/>
      <c r="V175" s="5"/>
      <c r="W175" s="15"/>
      <c r="X175" s="15"/>
      <c r="Y175" s="15"/>
      <c r="Z175" s="5"/>
      <c r="AA175" s="5"/>
      <c r="AB175" s="5"/>
      <c r="AC175" s="16"/>
      <c r="AD175" s="16"/>
      <c r="AE175" s="16"/>
      <c r="AF175" s="15"/>
      <c r="AG175" s="15"/>
      <c r="AH175" s="15"/>
      <c r="AI175" s="1"/>
      <c r="AJ175" s="1"/>
      <c r="AK175" s="1"/>
      <c r="AL175" s="14">
        <f t="shared" si="17"/>
        <v>10.617513707233956</v>
      </c>
      <c r="AM175" s="14">
        <f t="shared" si="18"/>
        <v>10.617513707233956</v>
      </c>
      <c r="AN175" s="14">
        <f t="shared" si="19"/>
        <v>10.617513707233956</v>
      </c>
      <c r="AO175" s="11">
        <f t="shared" si="20"/>
        <v>6.0480887133804355E-3</v>
      </c>
      <c r="AP175" s="11">
        <f t="shared" si="21"/>
        <v>6.0480887133804355E-3</v>
      </c>
      <c r="AQ175" s="11">
        <f t="shared" si="22"/>
        <v>6.0480887133804355E-3</v>
      </c>
      <c r="AR175" s="1"/>
      <c r="AS175" s="1"/>
      <c r="AT175" s="1"/>
      <c r="AU175" s="1"/>
      <c r="AV175" s="1"/>
      <c r="AW175" s="1"/>
    </row>
    <row r="176" spans="1:49">
      <c r="A176" s="2">
        <f t="shared" si="16"/>
        <v>2130</v>
      </c>
      <c r="B176" s="5"/>
      <c r="C176" s="5"/>
      <c r="D176" s="5"/>
      <c r="E176" s="15"/>
      <c r="F176" s="15"/>
      <c r="G176" s="15"/>
      <c r="H176" s="5"/>
      <c r="I176" s="5"/>
      <c r="J176" s="5"/>
      <c r="K176" s="5"/>
      <c r="L176" s="5"/>
      <c r="M176" s="5"/>
      <c r="N176" s="15"/>
      <c r="O176" s="15"/>
      <c r="P176" s="15"/>
      <c r="Q176" s="5"/>
      <c r="R176" s="5"/>
      <c r="S176" s="5"/>
      <c r="T176" s="5"/>
      <c r="U176" s="5"/>
      <c r="V176" s="5"/>
      <c r="W176" s="15"/>
      <c r="X176" s="15"/>
      <c r="Y176" s="15"/>
      <c r="Z176" s="5"/>
      <c r="AA176" s="5"/>
      <c r="AB176" s="5"/>
      <c r="AC176" s="16"/>
      <c r="AD176" s="16"/>
      <c r="AE176" s="16"/>
      <c r="AF176" s="15"/>
      <c r="AG176" s="15"/>
      <c r="AH176" s="15"/>
      <c r="AI176" s="1"/>
      <c r="AJ176" s="1"/>
      <c r="AK176" s="1"/>
      <c r="AL176" s="14">
        <f t="shared" si="17"/>
        <v>10.68108721540267</v>
      </c>
      <c r="AM176" s="14">
        <f t="shared" si="18"/>
        <v>10.68108721540267</v>
      </c>
      <c r="AN176" s="14">
        <f t="shared" si="19"/>
        <v>10.68108721540267</v>
      </c>
      <c r="AO176" s="11">
        <f t="shared" si="20"/>
        <v>5.9876078262466308E-3</v>
      </c>
      <c r="AP176" s="11">
        <f t="shared" si="21"/>
        <v>5.9876078262466308E-3</v>
      </c>
      <c r="AQ176" s="11">
        <f t="shared" si="22"/>
        <v>5.9876078262466308E-3</v>
      </c>
      <c r="AR176" s="1"/>
      <c r="AS176" s="1"/>
      <c r="AT176" s="1"/>
      <c r="AU176" s="1"/>
      <c r="AV176" s="1"/>
      <c r="AW176" s="1"/>
    </row>
    <row r="177" spans="1:49">
      <c r="A177" s="2">
        <f t="shared" si="16"/>
        <v>2131</v>
      </c>
      <c r="B177" s="5"/>
      <c r="C177" s="5"/>
      <c r="D177" s="5"/>
      <c r="E177" s="15"/>
      <c r="F177" s="15"/>
      <c r="G177" s="15"/>
      <c r="H177" s="5"/>
      <c r="I177" s="5"/>
      <c r="J177" s="5"/>
      <c r="K177" s="5"/>
      <c r="L177" s="5"/>
      <c r="M177" s="5"/>
      <c r="N177" s="15"/>
      <c r="O177" s="15"/>
      <c r="P177" s="15"/>
      <c r="Q177" s="5"/>
      <c r="R177" s="5"/>
      <c r="S177" s="5"/>
      <c r="T177" s="5"/>
      <c r="U177" s="5"/>
      <c r="V177" s="5"/>
      <c r="W177" s="15"/>
      <c r="X177" s="15"/>
      <c r="Y177" s="15"/>
      <c r="Z177" s="5"/>
      <c r="AA177" s="5"/>
      <c r="AB177" s="5"/>
      <c r="AC177" s="16"/>
      <c r="AD177" s="16"/>
      <c r="AE177" s="16"/>
      <c r="AF177" s="15"/>
      <c r="AG177" s="15"/>
      <c r="AH177" s="15"/>
      <c r="AI177" s="1"/>
      <c r="AJ177" s="1"/>
      <c r="AK177" s="1"/>
      <c r="AL177" s="14">
        <f t="shared" si="17"/>
        <v>10.7444018351924</v>
      </c>
      <c r="AM177" s="14">
        <f t="shared" si="18"/>
        <v>10.7444018351924</v>
      </c>
      <c r="AN177" s="14">
        <f t="shared" si="19"/>
        <v>10.7444018351924</v>
      </c>
      <c r="AO177" s="11">
        <f t="shared" si="20"/>
        <v>5.9277317479841645E-3</v>
      </c>
      <c r="AP177" s="11">
        <f t="shared" si="21"/>
        <v>5.9277317479841645E-3</v>
      </c>
      <c r="AQ177" s="11">
        <f t="shared" si="22"/>
        <v>5.9277317479841645E-3</v>
      </c>
      <c r="AR177" s="1"/>
      <c r="AS177" s="1"/>
      <c r="AT177" s="1"/>
      <c r="AU177" s="1"/>
      <c r="AV177" s="1"/>
      <c r="AW177" s="1"/>
    </row>
    <row r="178" spans="1:49">
      <c r="A178" s="2">
        <f t="shared" si="16"/>
        <v>2132</v>
      </c>
      <c r="B178" s="5"/>
      <c r="C178" s="5"/>
      <c r="D178" s="5"/>
      <c r="E178" s="15"/>
      <c r="F178" s="15"/>
      <c r="G178" s="15"/>
      <c r="H178" s="5"/>
      <c r="I178" s="5"/>
      <c r="J178" s="5"/>
      <c r="K178" s="5"/>
      <c r="L178" s="5"/>
      <c r="M178" s="5"/>
      <c r="N178" s="15"/>
      <c r="O178" s="15"/>
      <c r="P178" s="15"/>
      <c r="Q178" s="5"/>
      <c r="R178" s="5"/>
      <c r="S178" s="5"/>
      <c r="T178" s="5"/>
      <c r="U178" s="5"/>
      <c r="V178" s="5"/>
      <c r="W178" s="15"/>
      <c r="X178" s="15"/>
      <c r="Y178" s="15"/>
      <c r="Z178" s="5"/>
      <c r="AA178" s="5"/>
      <c r="AB178" s="5"/>
      <c r="AC178" s="16"/>
      <c r="AD178" s="16"/>
      <c r="AE178" s="16"/>
      <c r="AF178" s="15"/>
      <c r="AG178" s="15"/>
      <c r="AH178" s="15"/>
      <c r="AI178" s="1"/>
      <c r="AJ178" s="1"/>
      <c r="AK178" s="1"/>
      <c r="AL178" s="14">
        <f t="shared" si="17"/>
        <v>10.807454867745253</v>
      </c>
      <c r="AM178" s="14">
        <f t="shared" si="18"/>
        <v>10.807454867745253</v>
      </c>
      <c r="AN178" s="14">
        <f t="shared" si="19"/>
        <v>10.807454867745253</v>
      </c>
      <c r="AO178" s="11">
        <f t="shared" si="20"/>
        <v>5.8684544305043227E-3</v>
      </c>
      <c r="AP178" s="11">
        <f t="shared" si="21"/>
        <v>5.8684544305043227E-3</v>
      </c>
      <c r="AQ178" s="11">
        <f t="shared" si="22"/>
        <v>5.8684544305043227E-3</v>
      </c>
      <c r="AR178" s="1"/>
      <c r="AS178" s="1"/>
      <c r="AT178" s="1"/>
      <c r="AU178" s="1"/>
      <c r="AV178" s="1"/>
      <c r="AW178" s="1"/>
    </row>
    <row r="179" spans="1:49">
      <c r="A179" s="2">
        <f t="shared" si="16"/>
        <v>2133</v>
      </c>
      <c r="B179" s="5"/>
      <c r="C179" s="5"/>
      <c r="D179" s="5"/>
      <c r="E179" s="15"/>
      <c r="F179" s="15"/>
      <c r="G179" s="15"/>
      <c r="H179" s="5"/>
      <c r="I179" s="5"/>
      <c r="J179" s="5"/>
      <c r="K179" s="5"/>
      <c r="L179" s="5"/>
      <c r="M179" s="5"/>
      <c r="N179" s="15"/>
      <c r="O179" s="15"/>
      <c r="P179" s="15"/>
      <c r="Q179" s="5"/>
      <c r="R179" s="5"/>
      <c r="S179" s="5"/>
      <c r="T179" s="5"/>
      <c r="U179" s="5"/>
      <c r="V179" s="5"/>
      <c r="W179" s="15"/>
      <c r="X179" s="15"/>
      <c r="Y179" s="15"/>
      <c r="Z179" s="5"/>
      <c r="AA179" s="5"/>
      <c r="AB179" s="5"/>
      <c r="AC179" s="16"/>
      <c r="AD179" s="16"/>
      <c r="AE179" s="16"/>
      <c r="AF179" s="15"/>
      <c r="AG179" s="15"/>
      <c r="AH179" s="15"/>
      <c r="AI179" s="1"/>
      <c r="AJ179" s="1"/>
      <c r="AK179" s="1"/>
      <c r="AL179" s="14">
        <f t="shared" si="17"/>
        <v>10.870243693582337</v>
      </c>
      <c r="AM179" s="14">
        <f t="shared" si="18"/>
        <v>10.870243693582337</v>
      </c>
      <c r="AN179" s="14">
        <f t="shared" si="19"/>
        <v>10.870243693582337</v>
      </c>
      <c r="AO179" s="11">
        <f t="shared" si="20"/>
        <v>5.8097698861992791E-3</v>
      </c>
      <c r="AP179" s="11">
        <f t="shared" si="21"/>
        <v>5.8097698861992791E-3</v>
      </c>
      <c r="AQ179" s="11">
        <f t="shared" si="22"/>
        <v>5.8097698861992791E-3</v>
      </c>
      <c r="AR179" s="1"/>
      <c r="AS179" s="1"/>
      <c r="AT179" s="1"/>
      <c r="AU179" s="1"/>
      <c r="AV179" s="1"/>
      <c r="AW179" s="1"/>
    </row>
    <row r="180" spans="1:49">
      <c r="A180" s="2">
        <f t="shared" si="16"/>
        <v>2134</v>
      </c>
      <c r="B180" s="5"/>
      <c r="C180" s="5"/>
      <c r="D180" s="5"/>
      <c r="E180" s="15"/>
      <c r="F180" s="15"/>
      <c r="G180" s="15"/>
      <c r="H180" s="5"/>
      <c r="I180" s="5"/>
      <c r="J180" s="5"/>
      <c r="K180" s="5"/>
      <c r="L180" s="5"/>
      <c r="M180" s="5"/>
      <c r="N180" s="15"/>
      <c r="O180" s="15"/>
      <c r="P180" s="15"/>
      <c r="Q180" s="5"/>
      <c r="R180" s="5"/>
      <c r="S180" s="5"/>
      <c r="T180" s="5"/>
      <c r="U180" s="5"/>
      <c r="V180" s="5"/>
      <c r="W180" s="15"/>
      <c r="X180" s="15"/>
      <c r="Y180" s="15"/>
      <c r="Z180" s="5"/>
      <c r="AA180" s="5"/>
      <c r="AB180" s="5"/>
      <c r="AC180" s="16"/>
      <c r="AD180" s="16"/>
      <c r="AE180" s="16"/>
      <c r="AF180" s="15"/>
      <c r="AG180" s="15"/>
      <c r="AH180" s="15"/>
      <c r="AI180" s="1"/>
      <c r="AJ180" s="1"/>
      <c r="AK180" s="1"/>
      <c r="AL180" s="14">
        <f t="shared" si="17"/>
        <v>10.932765771904291</v>
      </c>
      <c r="AM180" s="14">
        <f t="shared" si="18"/>
        <v>10.932765771904291</v>
      </c>
      <c r="AN180" s="14">
        <f t="shared" si="19"/>
        <v>10.932765771904291</v>
      </c>
      <c r="AO180" s="11">
        <f t="shared" si="20"/>
        <v>5.7516721873372865E-3</v>
      </c>
      <c r="AP180" s="11">
        <f t="shared" si="21"/>
        <v>5.7516721873372865E-3</v>
      </c>
      <c r="AQ180" s="11">
        <f t="shared" si="22"/>
        <v>5.7516721873372865E-3</v>
      </c>
      <c r="AR180" s="1"/>
      <c r="AS180" s="1"/>
      <c r="AT180" s="1"/>
      <c r="AU180" s="1"/>
      <c r="AV180" s="1"/>
      <c r="AW180" s="1"/>
    </row>
    <row r="181" spans="1:49">
      <c r="A181" s="2">
        <f t="shared" si="16"/>
        <v>2135</v>
      </c>
      <c r="B181" s="5"/>
      <c r="C181" s="5"/>
      <c r="D181" s="5"/>
      <c r="E181" s="15"/>
      <c r="F181" s="15"/>
      <c r="G181" s="15"/>
      <c r="H181" s="5"/>
      <c r="I181" s="5"/>
      <c r="J181" s="5"/>
      <c r="K181" s="5"/>
      <c r="L181" s="5"/>
      <c r="M181" s="5"/>
      <c r="N181" s="15"/>
      <c r="O181" s="15"/>
      <c r="P181" s="15"/>
      <c r="Q181" s="5"/>
      <c r="R181" s="5"/>
      <c r="S181" s="5"/>
      <c r="T181" s="5"/>
      <c r="U181" s="5"/>
      <c r="V181" s="5"/>
      <c r="W181" s="15"/>
      <c r="X181" s="15"/>
      <c r="Y181" s="15"/>
      <c r="Z181" s="5"/>
      <c r="AA181" s="5"/>
      <c r="AB181" s="5"/>
      <c r="AC181" s="16"/>
      <c r="AD181" s="16"/>
      <c r="AE181" s="16"/>
      <c r="AF181" s="15"/>
      <c r="AG181" s="15"/>
      <c r="AH181" s="15"/>
      <c r="AI181" s="1"/>
      <c r="AJ181" s="1"/>
      <c r="AK181" s="1"/>
      <c r="AL181" s="14">
        <f t="shared" si="17"/>
        <v>10.995018639877017</v>
      </c>
      <c r="AM181" s="14">
        <f t="shared" si="18"/>
        <v>10.995018639877017</v>
      </c>
      <c r="AN181" s="14">
        <f t="shared" si="19"/>
        <v>10.995018639877017</v>
      </c>
      <c r="AO181" s="11">
        <f t="shared" si="20"/>
        <v>5.6941554654639133E-3</v>
      </c>
      <c r="AP181" s="11">
        <f t="shared" si="21"/>
        <v>5.6941554654639133E-3</v>
      </c>
      <c r="AQ181" s="11">
        <f t="shared" si="22"/>
        <v>5.6941554654639133E-3</v>
      </c>
      <c r="AR181" s="1"/>
      <c r="AS181" s="1"/>
      <c r="AT181" s="1"/>
      <c r="AU181" s="1"/>
      <c r="AV181" s="1"/>
      <c r="AW181" s="1"/>
    </row>
    <row r="182" spans="1:49">
      <c r="A182" s="2">
        <f t="shared" si="16"/>
        <v>2136</v>
      </c>
      <c r="B182" s="5"/>
      <c r="C182" s="5"/>
      <c r="D182" s="5"/>
      <c r="E182" s="15"/>
      <c r="F182" s="15"/>
      <c r="G182" s="15"/>
      <c r="H182" s="5"/>
      <c r="I182" s="5"/>
      <c r="J182" s="5"/>
      <c r="K182" s="5"/>
      <c r="L182" s="5"/>
      <c r="M182" s="5"/>
      <c r="N182" s="15"/>
      <c r="O182" s="15"/>
      <c r="P182" s="15"/>
      <c r="Q182" s="5"/>
      <c r="R182" s="5"/>
      <c r="S182" s="5"/>
      <c r="T182" s="5"/>
      <c r="U182" s="5"/>
      <c r="V182" s="5"/>
      <c r="W182" s="15"/>
      <c r="X182" s="15"/>
      <c r="Y182" s="15"/>
      <c r="Z182" s="5"/>
      <c r="AA182" s="5"/>
      <c r="AB182" s="5"/>
      <c r="AC182" s="16"/>
      <c r="AD182" s="16"/>
      <c r="AE182" s="16"/>
      <c r="AF182" s="15"/>
      <c r="AG182" s="15"/>
      <c r="AH182" s="15"/>
      <c r="AI182" s="1"/>
      <c r="AJ182" s="1"/>
      <c r="AK182" s="1"/>
      <c r="AL182" s="14">
        <f t="shared" si="17"/>
        <v>11.056999911903338</v>
      </c>
      <c r="AM182" s="14">
        <f t="shared" si="18"/>
        <v>11.056999911903338</v>
      </c>
      <c r="AN182" s="14">
        <f t="shared" si="19"/>
        <v>11.056999911903338</v>
      </c>
      <c r="AO182" s="11">
        <f t="shared" si="20"/>
        <v>5.6372139108092738E-3</v>
      </c>
      <c r="AP182" s="11">
        <f t="shared" si="21"/>
        <v>5.6372139108092738E-3</v>
      </c>
      <c r="AQ182" s="11">
        <f t="shared" si="22"/>
        <v>5.6372139108092738E-3</v>
      </c>
      <c r="AR182" s="1"/>
      <c r="AS182" s="1"/>
      <c r="AT182" s="1"/>
      <c r="AU182" s="1"/>
      <c r="AV182" s="1"/>
      <c r="AW182" s="1"/>
    </row>
    <row r="183" spans="1:49">
      <c r="A183" s="2">
        <f t="shared" si="16"/>
        <v>2137</v>
      </c>
      <c r="B183" s="5"/>
      <c r="C183" s="5"/>
      <c r="D183" s="5"/>
      <c r="E183" s="15"/>
      <c r="F183" s="15"/>
      <c r="G183" s="15"/>
      <c r="H183" s="5"/>
      <c r="I183" s="5"/>
      <c r="J183" s="5"/>
      <c r="K183" s="5"/>
      <c r="L183" s="5"/>
      <c r="M183" s="5"/>
      <c r="N183" s="15"/>
      <c r="O183" s="15"/>
      <c r="P183" s="15"/>
      <c r="Q183" s="5"/>
      <c r="R183" s="5"/>
      <c r="S183" s="5"/>
      <c r="T183" s="5"/>
      <c r="U183" s="5"/>
      <c r="V183" s="5"/>
      <c r="W183" s="15"/>
      <c r="X183" s="15"/>
      <c r="Y183" s="15"/>
      <c r="Z183" s="5"/>
      <c r="AA183" s="5"/>
      <c r="AB183" s="5"/>
      <c r="AC183" s="16"/>
      <c r="AD183" s="16"/>
      <c r="AE183" s="16"/>
      <c r="AF183" s="15"/>
      <c r="AG183" s="15"/>
      <c r="AH183" s="15"/>
      <c r="AI183" s="1"/>
      <c r="AJ183" s="1"/>
      <c r="AK183" s="1"/>
      <c r="AL183" s="14">
        <f t="shared" si="17"/>
        <v>11.118707278881384</v>
      </c>
      <c r="AM183" s="14">
        <f t="shared" si="18"/>
        <v>11.118707278881384</v>
      </c>
      <c r="AN183" s="14">
        <f t="shared" si="19"/>
        <v>11.118707278881384</v>
      </c>
      <c r="AO183" s="11">
        <f t="shared" si="20"/>
        <v>5.5808417717011808E-3</v>
      </c>
      <c r="AP183" s="11">
        <f t="shared" si="21"/>
        <v>5.5808417717011808E-3</v>
      </c>
      <c r="AQ183" s="11">
        <f t="shared" si="22"/>
        <v>5.5808417717011808E-3</v>
      </c>
      <c r="AR183" s="1"/>
      <c r="AS183" s="1"/>
      <c r="AT183" s="1"/>
      <c r="AU183" s="1"/>
      <c r="AV183" s="1"/>
      <c r="AW183" s="1"/>
    </row>
    <row r="184" spans="1:49">
      <c r="A184" s="2">
        <f t="shared" si="16"/>
        <v>2138</v>
      </c>
      <c r="B184" s="5"/>
      <c r="C184" s="5"/>
      <c r="D184" s="5"/>
      <c r="E184" s="15"/>
      <c r="F184" s="15"/>
      <c r="G184" s="15"/>
      <c r="H184" s="5"/>
      <c r="I184" s="5"/>
      <c r="J184" s="5"/>
      <c r="K184" s="5"/>
      <c r="L184" s="5"/>
      <c r="M184" s="5"/>
      <c r="N184" s="15"/>
      <c r="O184" s="15"/>
      <c r="P184" s="15"/>
      <c r="Q184" s="5"/>
      <c r="R184" s="5"/>
      <c r="S184" s="5"/>
      <c r="T184" s="5"/>
      <c r="U184" s="5"/>
      <c r="V184" s="5"/>
      <c r="W184" s="15"/>
      <c r="X184" s="15"/>
      <c r="Y184" s="15"/>
      <c r="Z184" s="5"/>
      <c r="AA184" s="5"/>
      <c r="AB184" s="5"/>
      <c r="AC184" s="16"/>
      <c r="AD184" s="16"/>
      <c r="AE184" s="16"/>
      <c r="AF184" s="15"/>
      <c r="AG184" s="15"/>
      <c r="AH184" s="15"/>
      <c r="AI184" s="1"/>
      <c r="AJ184" s="1"/>
      <c r="AK184" s="1"/>
      <c r="AL184" s="14">
        <f t="shared" si="17"/>
        <v>11.180138507450391</v>
      </c>
      <c r="AM184" s="14">
        <f t="shared" si="18"/>
        <v>11.180138507450391</v>
      </c>
      <c r="AN184" s="14">
        <f t="shared" si="19"/>
        <v>11.180138507450391</v>
      </c>
      <c r="AO184" s="11">
        <f t="shared" si="20"/>
        <v>5.5250333539841687E-3</v>
      </c>
      <c r="AP184" s="11">
        <f t="shared" si="21"/>
        <v>5.5250333539841687E-3</v>
      </c>
      <c r="AQ184" s="11">
        <f t="shared" si="22"/>
        <v>5.5250333539841687E-3</v>
      </c>
      <c r="AR184" s="1"/>
      <c r="AS184" s="1"/>
      <c r="AT184" s="1"/>
      <c r="AU184" s="1"/>
      <c r="AV184" s="1"/>
      <c r="AW184" s="1"/>
    </row>
    <row r="185" spans="1:49">
      <c r="A185" s="2">
        <f t="shared" si="16"/>
        <v>2139</v>
      </c>
      <c r="B185" s="5"/>
      <c r="C185" s="5"/>
      <c r="D185" s="5"/>
      <c r="E185" s="15"/>
      <c r="F185" s="15"/>
      <c r="G185" s="15"/>
      <c r="H185" s="5"/>
      <c r="I185" s="5"/>
      <c r="J185" s="5"/>
      <c r="K185" s="5"/>
      <c r="L185" s="5"/>
      <c r="M185" s="5"/>
      <c r="N185" s="15"/>
      <c r="O185" s="15"/>
      <c r="P185" s="15"/>
      <c r="Q185" s="5"/>
      <c r="R185" s="5"/>
      <c r="S185" s="5"/>
      <c r="T185" s="5"/>
      <c r="U185" s="5"/>
      <c r="V185" s="5"/>
      <c r="W185" s="15"/>
      <c r="X185" s="15"/>
      <c r="Y185" s="15"/>
      <c r="Z185" s="5"/>
      <c r="AA185" s="5"/>
      <c r="AB185" s="5"/>
      <c r="AC185" s="16"/>
      <c r="AD185" s="16"/>
      <c r="AE185" s="16"/>
      <c r="AF185" s="15"/>
      <c r="AG185" s="15"/>
      <c r="AH185" s="15"/>
      <c r="AI185" s="1"/>
      <c r="AJ185" s="1"/>
      <c r="AK185" s="1"/>
      <c r="AL185" s="14">
        <f t="shared" si="17"/>
        <v>11.241291439224659</v>
      </c>
      <c r="AM185" s="14">
        <f t="shared" si="18"/>
        <v>11.241291439224659</v>
      </c>
      <c r="AN185" s="14">
        <f t="shared" si="19"/>
        <v>11.241291439224659</v>
      </c>
      <c r="AO185" s="11">
        <f t="shared" si="20"/>
        <v>5.4697830204443274E-3</v>
      </c>
      <c r="AP185" s="11">
        <f t="shared" si="21"/>
        <v>5.4697830204443274E-3</v>
      </c>
      <c r="AQ185" s="11">
        <f t="shared" si="22"/>
        <v>5.4697830204443274E-3</v>
      </c>
      <c r="AR185" s="1"/>
      <c r="AS185" s="1"/>
      <c r="AT185" s="1"/>
      <c r="AU185" s="1"/>
      <c r="AV185" s="1"/>
      <c r="AW185" s="1"/>
    </row>
    <row r="186" spans="1:49">
      <c r="A186" s="2">
        <f t="shared" ref="A186:A249" si="23">1+A185</f>
        <v>2140</v>
      </c>
      <c r="B186" s="5"/>
      <c r="C186" s="5"/>
      <c r="D186" s="5"/>
      <c r="E186" s="15"/>
      <c r="F186" s="15"/>
      <c r="G186" s="15"/>
      <c r="H186" s="5"/>
      <c r="I186" s="5"/>
      <c r="J186" s="5"/>
      <c r="K186" s="5"/>
      <c r="L186" s="5"/>
      <c r="M186" s="5"/>
      <c r="N186" s="15"/>
      <c r="O186" s="15"/>
      <c r="P186" s="15"/>
      <c r="Q186" s="5"/>
      <c r="R186" s="5"/>
      <c r="S186" s="5"/>
      <c r="T186" s="5"/>
      <c r="U186" s="5"/>
      <c r="V186" s="5"/>
      <c r="W186" s="15"/>
      <c r="X186" s="15"/>
      <c r="Y186" s="15"/>
      <c r="Z186" s="5"/>
      <c r="AA186" s="5"/>
      <c r="AB186" s="5"/>
      <c r="AC186" s="16"/>
      <c r="AD186" s="16"/>
      <c r="AE186" s="16"/>
      <c r="AF186" s="15"/>
      <c r="AG186" s="15"/>
      <c r="AH186" s="15"/>
      <c r="AI186" s="1"/>
      <c r="AJ186" s="1"/>
      <c r="AK186" s="1"/>
      <c r="AL186" s="14">
        <f t="shared" ref="AL186:AL249" si="24">AL185*(1+AO186)</f>
        <v>11.302163990016375</v>
      </c>
      <c r="AM186" s="14">
        <f t="shared" ref="AM186:AM249" si="25">AM185*(1+AP186)</f>
        <v>11.302163990016375</v>
      </c>
      <c r="AN186" s="14">
        <f t="shared" ref="AN186:AN249" si="26">AN185*(1+AQ186)</f>
        <v>11.302163990016375</v>
      </c>
      <c r="AO186" s="11">
        <f t="shared" ref="AO186:AO249" si="27">AO$5*AO185</f>
        <v>5.4150851902398838E-3</v>
      </c>
      <c r="AP186" s="11">
        <f t="shared" ref="AP186:AP249" si="28">AP$5*AP185</f>
        <v>5.4150851902398838E-3</v>
      </c>
      <c r="AQ186" s="11">
        <f t="shared" ref="AQ186:AQ249" si="29">AQ$5*AQ185</f>
        <v>5.4150851902398838E-3</v>
      </c>
      <c r="AR186" s="1"/>
      <c r="AS186" s="1"/>
      <c r="AT186" s="1"/>
      <c r="AU186" s="1"/>
      <c r="AV186" s="1"/>
      <c r="AW186" s="1"/>
    </row>
    <row r="187" spans="1:49">
      <c r="A187" s="2">
        <f t="shared" si="23"/>
        <v>2141</v>
      </c>
      <c r="B187" s="5"/>
      <c r="C187" s="5"/>
      <c r="D187" s="5"/>
      <c r="E187" s="15"/>
      <c r="F187" s="15"/>
      <c r="G187" s="15"/>
      <c r="H187" s="5"/>
      <c r="I187" s="5"/>
      <c r="J187" s="5"/>
      <c r="K187" s="5"/>
      <c r="L187" s="5"/>
      <c r="M187" s="5"/>
      <c r="N187" s="15"/>
      <c r="O187" s="15"/>
      <c r="P187" s="15"/>
      <c r="Q187" s="5"/>
      <c r="R187" s="5"/>
      <c r="S187" s="5"/>
      <c r="T187" s="5"/>
      <c r="U187" s="5"/>
      <c r="V187" s="5"/>
      <c r="W187" s="15"/>
      <c r="X187" s="15"/>
      <c r="Y187" s="15"/>
      <c r="Z187" s="5"/>
      <c r="AA187" s="5"/>
      <c r="AB187" s="5"/>
      <c r="AC187" s="16"/>
      <c r="AD187" s="16"/>
      <c r="AE187" s="16"/>
      <c r="AF187" s="15"/>
      <c r="AG187" s="15"/>
      <c r="AH187" s="15"/>
      <c r="AI187" s="1"/>
      <c r="AJ187" s="1"/>
      <c r="AK187" s="1"/>
      <c r="AL187" s="14">
        <f t="shared" si="24"/>
        <v>11.362754149047975</v>
      </c>
      <c r="AM187" s="14">
        <f t="shared" si="25"/>
        <v>11.362754149047975</v>
      </c>
      <c r="AN187" s="14">
        <f t="shared" si="26"/>
        <v>11.362754149047975</v>
      </c>
      <c r="AO187" s="11">
        <f t="shared" si="27"/>
        <v>5.3609343383374851E-3</v>
      </c>
      <c r="AP187" s="11">
        <f t="shared" si="28"/>
        <v>5.3609343383374851E-3</v>
      </c>
      <c r="AQ187" s="11">
        <f t="shared" si="29"/>
        <v>5.3609343383374851E-3</v>
      </c>
      <c r="AR187" s="1"/>
      <c r="AS187" s="1"/>
      <c r="AT187" s="1"/>
      <c r="AU187" s="1"/>
      <c r="AV187" s="1"/>
      <c r="AW187" s="1"/>
    </row>
    <row r="188" spans="1:49">
      <c r="A188" s="2">
        <f t="shared" si="23"/>
        <v>2142</v>
      </c>
      <c r="B188" s="5"/>
      <c r="C188" s="5"/>
      <c r="D188" s="5"/>
      <c r="E188" s="15"/>
      <c r="F188" s="15"/>
      <c r="G188" s="15"/>
      <c r="H188" s="5"/>
      <c r="I188" s="5"/>
      <c r="J188" s="5"/>
      <c r="K188" s="5"/>
      <c r="L188" s="5"/>
      <c r="M188" s="5"/>
      <c r="N188" s="15"/>
      <c r="O188" s="15"/>
      <c r="P188" s="15"/>
      <c r="Q188" s="5"/>
      <c r="R188" s="5"/>
      <c r="S188" s="5"/>
      <c r="T188" s="5"/>
      <c r="U188" s="5"/>
      <c r="V188" s="5"/>
      <c r="W188" s="15"/>
      <c r="X188" s="15"/>
      <c r="Y188" s="15"/>
      <c r="Z188" s="5"/>
      <c r="AA188" s="5"/>
      <c r="AB188" s="5"/>
      <c r="AC188" s="16"/>
      <c r="AD188" s="16"/>
      <c r="AE188" s="16"/>
      <c r="AF188" s="15"/>
      <c r="AG188" s="15"/>
      <c r="AH188" s="15"/>
      <c r="AI188" s="1"/>
      <c r="AJ188" s="1"/>
      <c r="AK188" s="1"/>
      <c r="AL188" s="14">
        <f t="shared" si="24"/>
        <v>11.423059978154734</v>
      </c>
      <c r="AM188" s="14">
        <f t="shared" si="25"/>
        <v>11.423059978154734</v>
      </c>
      <c r="AN188" s="14">
        <f t="shared" si="26"/>
        <v>11.423059978154734</v>
      </c>
      <c r="AO188" s="11">
        <f t="shared" si="27"/>
        <v>5.30732499495411E-3</v>
      </c>
      <c r="AP188" s="11">
        <f t="shared" si="28"/>
        <v>5.30732499495411E-3</v>
      </c>
      <c r="AQ188" s="11">
        <f t="shared" si="29"/>
        <v>5.30732499495411E-3</v>
      </c>
      <c r="AR188" s="1"/>
      <c r="AS188" s="1"/>
      <c r="AT188" s="1"/>
      <c r="AU188" s="1"/>
      <c r="AV188" s="1"/>
      <c r="AW188" s="1"/>
    </row>
    <row r="189" spans="1:49">
      <c r="A189" s="2">
        <f t="shared" si="23"/>
        <v>2143</v>
      </c>
      <c r="B189" s="5"/>
      <c r="C189" s="5"/>
      <c r="D189" s="5"/>
      <c r="E189" s="15"/>
      <c r="F189" s="15"/>
      <c r="G189" s="15"/>
      <c r="H189" s="5"/>
      <c r="I189" s="5"/>
      <c r="J189" s="5"/>
      <c r="K189" s="5"/>
      <c r="L189" s="5"/>
      <c r="M189" s="5"/>
      <c r="N189" s="15"/>
      <c r="O189" s="15"/>
      <c r="P189" s="15"/>
      <c r="Q189" s="5"/>
      <c r="R189" s="5"/>
      <c r="S189" s="5"/>
      <c r="T189" s="5"/>
      <c r="U189" s="5"/>
      <c r="V189" s="5"/>
      <c r="W189" s="15"/>
      <c r="X189" s="15"/>
      <c r="Y189" s="15"/>
      <c r="Z189" s="5"/>
      <c r="AA189" s="5"/>
      <c r="AB189" s="5"/>
      <c r="AC189" s="16"/>
      <c r="AD189" s="16"/>
      <c r="AE189" s="16"/>
      <c r="AF189" s="15"/>
      <c r="AG189" s="15"/>
      <c r="AH189" s="15"/>
      <c r="AI189" s="1"/>
      <c r="AJ189" s="1"/>
      <c r="AK189" s="1"/>
      <c r="AL189" s="14">
        <f t="shared" si="24"/>
        <v>11.483079610978244</v>
      </c>
      <c r="AM189" s="14">
        <f t="shared" si="25"/>
        <v>11.483079610978244</v>
      </c>
      <c r="AN189" s="14">
        <f t="shared" si="26"/>
        <v>11.483079610978244</v>
      </c>
      <c r="AO189" s="11">
        <f t="shared" si="27"/>
        <v>5.254251745004569E-3</v>
      </c>
      <c r="AP189" s="11">
        <f t="shared" si="28"/>
        <v>5.254251745004569E-3</v>
      </c>
      <c r="AQ189" s="11">
        <f t="shared" si="29"/>
        <v>5.254251745004569E-3</v>
      </c>
      <c r="AR189" s="1"/>
      <c r="AS189" s="1"/>
      <c r="AT189" s="1"/>
      <c r="AU189" s="1"/>
      <c r="AV189" s="1"/>
      <c r="AW189" s="1"/>
    </row>
    <row r="190" spans="1:49">
      <c r="A190" s="2">
        <f t="shared" si="23"/>
        <v>2144</v>
      </c>
      <c r="B190" s="5"/>
      <c r="C190" s="5"/>
      <c r="D190" s="5"/>
      <c r="E190" s="15"/>
      <c r="F190" s="15"/>
      <c r="G190" s="15"/>
      <c r="H190" s="5"/>
      <c r="I190" s="5"/>
      <c r="J190" s="5"/>
      <c r="K190" s="5"/>
      <c r="L190" s="5"/>
      <c r="M190" s="5"/>
      <c r="N190" s="15"/>
      <c r="O190" s="15"/>
      <c r="P190" s="15"/>
      <c r="Q190" s="5"/>
      <c r="R190" s="5"/>
      <c r="S190" s="5"/>
      <c r="T190" s="5"/>
      <c r="U190" s="5"/>
      <c r="V190" s="5"/>
      <c r="W190" s="15"/>
      <c r="X190" s="15"/>
      <c r="Y190" s="15"/>
      <c r="Z190" s="5"/>
      <c r="AA190" s="5"/>
      <c r="AB190" s="5"/>
      <c r="AC190" s="16"/>
      <c r="AD190" s="16"/>
      <c r="AE190" s="16"/>
      <c r="AF190" s="15"/>
      <c r="AG190" s="15"/>
      <c r="AH190" s="15"/>
      <c r="AI190" s="1"/>
      <c r="AJ190" s="1"/>
      <c r="AK190" s="1"/>
      <c r="AL190" s="14">
        <f t="shared" si="24"/>
        <v>11.542811252151413</v>
      </c>
      <c r="AM190" s="14">
        <f t="shared" si="25"/>
        <v>11.542811252151413</v>
      </c>
      <c r="AN190" s="14">
        <f t="shared" si="26"/>
        <v>11.542811252151413</v>
      </c>
      <c r="AO190" s="11">
        <f t="shared" si="27"/>
        <v>5.2017092275545235E-3</v>
      </c>
      <c r="AP190" s="11">
        <f t="shared" si="28"/>
        <v>5.2017092275545235E-3</v>
      </c>
      <c r="AQ190" s="11">
        <f t="shared" si="29"/>
        <v>5.2017092275545235E-3</v>
      </c>
      <c r="AR190" s="1"/>
      <c r="AS190" s="1"/>
      <c r="AT190" s="1"/>
      <c r="AU190" s="1"/>
      <c r="AV190" s="1"/>
      <c r="AW190" s="1"/>
    </row>
    <row r="191" spans="1:49">
      <c r="A191" s="2">
        <f t="shared" si="23"/>
        <v>2145</v>
      </c>
      <c r="B191" s="5"/>
      <c r="C191" s="5"/>
      <c r="D191" s="5"/>
      <c r="E191" s="15"/>
      <c r="F191" s="15"/>
      <c r="G191" s="15"/>
      <c r="H191" s="5"/>
      <c r="I191" s="5"/>
      <c r="J191" s="5"/>
      <c r="K191" s="5"/>
      <c r="L191" s="5"/>
      <c r="M191" s="5"/>
      <c r="N191" s="15"/>
      <c r="O191" s="15"/>
      <c r="P191" s="15"/>
      <c r="Q191" s="5"/>
      <c r="R191" s="5"/>
      <c r="S191" s="5"/>
      <c r="T191" s="5"/>
      <c r="U191" s="5"/>
      <c r="V191" s="5"/>
      <c r="W191" s="15"/>
      <c r="X191" s="15"/>
      <c r="Y191" s="15"/>
      <c r="Z191" s="5"/>
      <c r="AA191" s="5"/>
      <c r="AB191" s="5"/>
      <c r="AC191" s="16"/>
      <c r="AD191" s="16"/>
      <c r="AE191" s="16"/>
      <c r="AF191" s="15"/>
      <c r="AG191" s="15"/>
      <c r="AH191" s="15"/>
      <c r="AI191" s="1"/>
      <c r="AJ191" s="1"/>
      <c r="AK191" s="1"/>
      <c r="AL191" s="14">
        <f t="shared" si="24"/>
        <v>11.602253176475626</v>
      </c>
      <c r="AM191" s="14">
        <f t="shared" si="25"/>
        <v>11.602253176475626</v>
      </c>
      <c r="AN191" s="14">
        <f t="shared" si="26"/>
        <v>11.602253176475626</v>
      </c>
      <c r="AO191" s="11">
        <f t="shared" si="27"/>
        <v>5.1496921352789781E-3</v>
      </c>
      <c r="AP191" s="11">
        <f t="shared" si="28"/>
        <v>5.1496921352789781E-3</v>
      </c>
      <c r="AQ191" s="11">
        <f t="shared" si="29"/>
        <v>5.1496921352789781E-3</v>
      </c>
      <c r="AR191" s="1"/>
      <c r="AS191" s="1"/>
      <c r="AT191" s="1"/>
      <c r="AU191" s="1"/>
      <c r="AV191" s="1"/>
      <c r="AW191" s="1"/>
    </row>
    <row r="192" spans="1:49">
      <c r="A192" s="2">
        <f t="shared" si="23"/>
        <v>2146</v>
      </c>
      <c r="B192" s="5"/>
      <c r="C192" s="5"/>
      <c r="D192" s="5"/>
      <c r="E192" s="15"/>
      <c r="F192" s="15"/>
      <c r="G192" s="15"/>
      <c r="H192" s="5"/>
      <c r="I192" s="5"/>
      <c r="J192" s="5"/>
      <c r="K192" s="5"/>
      <c r="L192" s="5"/>
      <c r="M192" s="5"/>
      <c r="N192" s="15"/>
      <c r="O192" s="15"/>
      <c r="P192" s="15"/>
      <c r="Q192" s="5"/>
      <c r="R192" s="5"/>
      <c r="S192" s="5"/>
      <c r="T192" s="5"/>
      <c r="U192" s="5"/>
      <c r="V192" s="5"/>
      <c r="W192" s="15"/>
      <c r="X192" s="15"/>
      <c r="Y192" s="15"/>
      <c r="Z192" s="5"/>
      <c r="AA192" s="5"/>
      <c r="AB192" s="5"/>
      <c r="AC192" s="16"/>
      <c r="AD192" s="16"/>
      <c r="AE192" s="16"/>
      <c r="AF192" s="15"/>
      <c r="AG192" s="15"/>
      <c r="AH192" s="15"/>
      <c r="AI192" s="1"/>
      <c r="AJ192" s="1"/>
      <c r="AK192" s="1"/>
      <c r="AL192" s="14">
        <f t="shared" si="24"/>
        <v>11.661403728090693</v>
      </c>
      <c r="AM192" s="14">
        <f t="shared" si="25"/>
        <v>11.661403728090693</v>
      </c>
      <c r="AN192" s="14">
        <f t="shared" si="26"/>
        <v>11.661403728090693</v>
      </c>
      <c r="AO192" s="11">
        <f t="shared" si="27"/>
        <v>5.0981952139261882E-3</v>
      </c>
      <c r="AP192" s="11">
        <f t="shared" si="28"/>
        <v>5.0981952139261882E-3</v>
      </c>
      <c r="AQ192" s="11">
        <f t="shared" si="29"/>
        <v>5.0981952139261882E-3</v>
      </c>
      <c r="AR192" s="1"/>
      <c r="AS192" s="1"/>
      <c r="AT192" s="1"/>
      <c r="AU192" s="1"/>
      <c r="AV192" s="1"/>
      <c r="AW192" s="1"/>
    </row>
    <row r="193" spans="1:49">
      <c r="A193" s="2">
        <f t="shared" si="23"/>
        <v>2147</v>
      </c>
      <c r="B193" s="5"/>
      <c r="C193" s="5"/>
      <c r="D193" s="5"/>
      <c r="E193" s="15"/>
      <c r="F193" s="15"/>
      <c r="G193" s="15"/>
      <c r="H193" s="5"/>
      <c r="I193" s="5"/>
      <c r="J193" s="5"/>
      <c r="K193" s="5"/>
      <c r="L193" s="5"/>
      <c r="M193" s="5"/>
      <c r="N193" s="15"/>
      <c r="O193" s="15"/>
      <c r="P193" s="15"/>
      <c r="Q193" s="5"/>
      <c r="R193" s="5"/>
      <c r="S193" s="5"/>
      <c r="T193" s="5"/>
      <c r="U193" s="5"/>
      <c r="V193" s="5"/>
      <c r="W193" s="15"/>
      <c r="X193" s="15"/>
      <c r="Y193" s="15"/>
      <c r="Z193" s="5"/>
      <c r="AA193" s="5"/>
      <c r="AB193" s="5"/>
      <c r="AC193" s="16"/>
      <c r="AD193" s="16"/>
      <c r="AE193" s="16"/>
      <c r="AF193" s="15"/>
      <c r="AG193" s="15"/>
      <c r="AH193" s="15"/>
      <c r="AI193" s="1"/>
      <c r="AJ193" s="1"/>
      <c r="AK193" s="1"/>
      <c r="AL193" s="14">
        <f t="shared" si="24"/>
        <v>11.720261319638164</v>
      </c>
      <c r="AM193" s="14">
        <f t="shared" si="25"/>
        <v>11.720261319638164</v>
      </c>
      <c r="AN193" s="14">
        <f t="shared" si="26"/>
        <v>11.720261319638164</v>
      </c>
      <c r="AO193" s="11">
        <f t="shared" si="27"/>
        <v>5.0472132617869264E-3</v>
      </c>
      <c r="AP193" s="11">
        <f t="shared" si="28"/>
        <v>5.0472132617869264E-3</v>
      </c>
      <c r="AQ193" s="11">
        <f t="shared" si="29"/>
        <v>5.0472132617869264E-3</v>
      </c>
      <c r="AR193" s="1"/>
      <c r="AS193" s="1"/>
      <c r="AT193" s="1"/>
      <c r="AU193" s="1"/>
      <c r="AV193" s="1"/>
      <c r="AW193" s="1"/>
    </row>
    <row r="194" spans="1:49">
      <c r="A194" s="2">
        <f t="shared" si="23"/>
        <v>2148</v>
      </c>
      <c r="B194" s="5"/>
      <c r="C194" s="5"/>
      <c r="D194" s="5"/>
      <c r="E194" s="15"/>
      <c r="F194" s="15"/>
      <c r="G194" s="15"/>
      <c r="H194" s="5"/>
      <c r="I194" s="5"/>
      <c r="J194" s="5"/>
      <c r="K194" s="5"/>
      <c r="L194" s="5"/>
      <c r="M194" s="5"/>
      <c r="N194" s="15"/>
      <c r="O194" s="15"/>
      <c r="P194" s="15"/>
      <c r="Q194" s="5"/>
      <c r="R194" s="5"/>
      <c r="S194" s="5"/>
      <c r="T194" s="5"/>
      <c r="U194" s="5"/>
      <c r="V194" s="5"/>
      <c r="W194" s="15"/>
      <c r="X194" s="15"/>
      <c r="Y194" s="15"/>
      <c r="Z194" s="5"/>
      <c r="AA194" s="5"/>
      <c r="AB194" s="5"/>
      <c r="AC194" s="16"/>
      <c r="AD194" s="16"/>
      <c r="AE194" s="16"/>
      <c r="AF194" s="15"/>
      <c r="AG194" s="15"/>
      <c r="AH194" s="15"/>
      <c r="AI194" s="1"/>
      <c r="AJ194" s="1"/>
      <c r="AK194" s="1"/>
      <c r="AL194" s="14">
        <f t="shared" si="24"/>
        <v>11.778824431418609</v>
      </c>
      <c r="AM194" s="14">
        <f t="shared" si="25"/>
        <v>11.778824431418609</v>
      </c>
      <c r="AN194" s="14">
        <f t="shared" si="26"/>
        <v>11.778824431418609</v>
      </c>
      <c r="AO194" s="11">
        <f t="shared" si="27"/>
        <v>4.9967411291690573E-3</v>
      </c>
      <c r="AP194" s="11">
        <f t="shared" si="28"/>
        <v>4.9967411291690573E-3</v>
      </c>
      <c r="AQ194" s="11">
        <f t="shared" si="29"/>
        <v>4.9967411291690573E-3</v>
      </c>
      <c r="AR194" s="1"/>
      <c r="AS194" s="1"/>
      <c r="AT194" s="1"/>
      <c r="AU194" s="1"/>
      <c r="AV194" s="1"/>
      <c r="AW194" s="1"/>
    </row>
    <row r="195" spans="1:49">
      <c r="A195" s="2">
        <f t="shared" si="23"/>
        <v>2149</v>
      </c>
      <c r="B195" s="5"/>
      <c r="C195" s="5"/>
      <c r="D195" s="5"/>
      <c r="E195" s="15"/>
      <c r="F195" s="15"/>
      <c r="G195" s="15"/>
      <c r="H195" s="5"/>
      <c r="I195" s="5"/>
      <c r="J195" s="5"/>
      <c r="K195" s="5"/>
      <c r="L195" s="5"/>
      <c r="M195" s="5"/>
      <c r="N195" s="15"/>
      <c r="O195" s="15"/>
      <c r="P195" s="15"/>
      <c r="Q195" s="5"/>
      <c r="R195" s="5"/>
      <c r="S195" s="5"/>
      <c r="T195" s="5"/>
      <c r="U195" s="5"/>
      <c r="V195" s="5"/>
      <c r="W195" s="15"/>
      <c r="X195" s="15"/>
      <c r="Y195" s="15"/>
      <c r="Z195" s="5"/>
      <c r="AA195" s="5"/>
      <c r="AB195" s="5"/>
      <c r="AC195" s="16"/>
      <c r="AD195" s="16"/>
      <c r="AE195" s="16"/>
      <c r="AF195" s="15"/>
      <c r="AG195" s="15"/>
      <c r="AH195" s="15"/>
      <c r="AI195" s="1"/>
      <c r="AJ195" s="1"/>
      <c r="AK195" s="1"/>
      <c r="AL195" s="14">
        <f t="shared" si="24"/>
        <v>11.837091610543444</v>
      </c>
      <c r="AM195" s="14">
        <f t="shared" si="25"/>
        <v>11.837091610543444</v>
      </c>
      <c r="AN195" s="14">
        <f t="shared" si="26"/>
        <v>11.837091610543444</v>
      </c>
      <c r="AO195" s="11">
        <f t="shared" si="27"/>
        <v>4.9467737178773667E-3</v>
      </c>
      <c r="AP195" s="11">
        <f t="shared" si="28"/>
        <v>4.9467737178773667E-3</v>
      </c>
      <c r="AQ195" s="11">
        <f t="shared" si="29"/>
        <v>4.9467737178773667E-3</v>
      </c>
      <c r="AR195" s="1"/>
      <c r="AS195" s="1"/>
      <c r="AT195" s="1"/>
      <c r="AU195" s="1"/>
      <c r="AV195" s="1"/>
      <c r="AW195" s="1"/>
    </row>
    <row r="196" spans="1:49">
      <c r="A196" s="2">
        <f t="shared" si="23"/>
        <v>2150</v>
      </c>
      <c r="B196" s="5"/>
      <c r="C196" s="5"/>
      <c r="D196" s="5"/>
      <c r="E196" s="15"/>
      <c r="F196" s="15"/>
      <c r="G196" s="15"/>
      <c r="H196" s="5"/>
      <c r="I196" s="5"/>
      <c r="J196" s="5"/>
      <c r="K196" s="5"/>
      <c r="L196" s="5"/>
      <c r="M196" s="5"/>
      <c r="N196" s="15"/>
      <c r="O196" s="15"/>
      <c r="P196" s="15"/>
      <c r="Q196" s="5"/>
      <c r="R196" s="5"/>
      <c r="S196" s="5"/>
      <c r="T196" s="5"/>
      <c r="U196" s="5"/>
      <c r="V196" s="5"/>
      <c r="W196" s="15"/>
      <c r="X196" s="15"/>
      <c r="Y196" s="15"/>
      <c r="Z196" s="5"/>
      <c r="AA196" s="5"/>
      <c r="AB196" s="5"/>
      <c r="AC196" s="16"/>
      <c r="AD196" s="16"/>
      <c r="AE196" s="16"/>
      <c r="AF196" s="15"/>
      <c r="AG196" s="15"/>
      <c r="AH196" s="15"/>
      <c r="AI196" s="1"/>
      <c r="AJ196" s="1"/>
      <c r="AK196" s="1"/>
      <c r="AL196" s="14">
        <f t="shared" si="24"/>
        <v>11.895061470081835</v>
      </c>
      <c r="AM196" s="14">
        <f t="shared" si="25"/>
        <v>11.895061470081835</v>
      </c>
      <c r="AN196" s="14">
        <f t="shared" si="26"/>
        <v>11.895061470081835</v>
      </c>
      <c r="AO196" s="11">
        <f t="shared" si="27"/>
        <v>4.8973059806985929E-3</v>
      </c>
      <c r="AP196" s="11">
        <f t="shared" si="28"/>
        <v>4.8973059806985929E-3</v>
      </c>
      <c r="AQ196" s="11">
        <f t="shared" si="29"/>
        <v>4.8973059806985929E-3</v>
      </c>
      <c r="AR196" s="1"/>
      <c r="AS196" s="1"/>
      <c r="AT196" s="1"/>
      <c r="AU196" s="1"/>
      <c r="AV196" s="1"/>
      <c r="AW196" s="1"/>
    </row>
    <row r="197" spans="1:49">
      <c r="A197" s="2">
        <f t="shared" si="23"/>
        <v>2151</v>
      </c>
      <c r="B197" s="5"/>
      <c r="C197" s="5"/>
      <c r="D197" s="5"/>
      <c r="E197" s="15"/>
      <c r="F197" s="15"/>
      <c r="G197" s="15"/>
      <c r="H197" s="5"/>
      <c r="I197" s="5"/>
      <c r="J197" s="5"/>
      <c r="K197" s="5"/>
      <c r="L197" s="5"/>
      <c r="M197" s="5"/>
      <c r="N197" s="15"/>
      <c r="O197" s="15"/>
      <c r="P197" s="15"/>
      <c r="Q197" s="5"/>
      <c r="R197" s="5"/>
      <c r="S197" s="5"/>
      <c r="T197" s="5"/>
      <c r="U197" s="5"/>
      <c r="V197" s="5"/>
      <c r="W197" s="15"/>
      <c r="X197" s="15"/>
      <c r="Y197" s="15"/>
      <c r="Z197" s="5"/>
      <c r="AA197" s="5"/>
      <c r="AB197" s="5"/>
      <c r="AC197" s="16"/>
      <c r="AD197" s="16"/>
      <c r="AE197" s="16"/>
      <c r="AF197" s="15"/>
      <c r="AG197" s="15"/>
      <c r="AH197" s="15"/>
      <c r="AI197" s="1"/>
      <c r="AJ197" s="1"/>
      <c r="AK197" s="1"/>
      <c r="AL197" s="14">
        <f t="shared" si="24"/>
        <v>11.952732688203263</v>
      </c>
      <c r="AM197" s="14">
        <f t="shared" si="25"/>
        <v>11.952732688203263</v>
      </c>
      <c r="AN197" s="14">
        <f t="shared" si="26"/>
        <v>11.952732688203263</v>
      </c>
      <c r="AO197" s="11">
        <f t="shared" si="27"/>
        <v>4.8483329208916072E-3</v>
      </c>
      <c r="AP197" s="11">
        <f t="shared" si="28"/>
        <v>4.8483329208916072E-3</v>
      </c>
      <c r="AQ197" s="11">
        <f t="shared" si="29"/>
        <v>4.8483329208916072E-3</v>
      </c>
      <c r="AR197" s="1"/>
      <c r="AS197" s="1"/>
      <c r="AT197" s="1"/>
      <c r="AU197" s="1"/>
      <c r="AV197" s="1"/>
      <c r="AW197" s="1"/>
    </row>
    <row r="198" spans="1:49">
      <c r="A198" s="2">
        <f t="shared" si="23"/>
        <v>2152</v>
      </c>
      <c r="B198" s="5"/>
      <c r="C198" s="5"/>
      <c r="D198" s="5"/>
      <c r="E198" s="15"/>
      <c r="F198" s="15"/>
      <c r="G198" s="15"/>
      <c r="H198" s="5"/>
      <c r="I198" s="5"/>
      <c r="J198" s="5"/>
      <c r="K198" s="5"/>
      <c r="L198" s="5"/>
      <c r="M198" s="5"/>
      <c r="N198" s="15"/>
      <c r="O198" s="15"/>
      <c r="P198" s="15"/>
      <c r="Q198" s="5"/>
      <c r="R198" s="5"/>
      <c r="S198" s="5"/>
      <c r="T198" s="5"/>
      <c r="U198" s="5"/>
      <c r="V198" s="5"/>
      <c r="W198" s="15"/>
      <c r="X198" s="15"/>
      <c r="Y198" s="15"/>
      <c r="Z198" s="5"/>
      <c r="AA198" s="5"/>
      <c r="AB198" s="5"/>
      <c r="AC198" s="16"/>
      <c r="AD198" s="16"/>
      <c r="AE198" s="16"/>
      <c r="AF198" s="15"/>
      <c r="AG198" s="15"/>
      <c r="AH198" s="15"/>
      <c r="AI198" s="1"/>
      <c r="AJ198" s="1"/>
      <c r="AK198" s="1"/>
      <c r="AL198" s="14">
        <f t="shared" si="24"/>
        <v>12.010104007316228</v>
      </c>
      <c r="AM198" s="14">
        <f t="shared" si="25"/>
        <v>12.010104007316228</v>
      </c>
      <c r="AN198" s="14">
        <f t="shared" si="26"/>
        <v>12.010104007316228</v>
      </c>
      <c r="AO198" s="11">
        <f t="shared" si="27"/>
        <v>4.7998495916826908E-3</v>
      </c>
      <c r="AP198" s="11">
        <f t="shared" si="28"/>
        <v>4.7998495916826908E-3</v>
      </c>
      <c r="AQ198" s="11">
        <f t="shared" si="29"/>
        <v>4.7998495916826908E-3</v>
      </c>
      <c r="AR198" s="1"/>
      <c r="AS198" s="1"/>
      <c r="AT198" s="1"/>
      <c r="AU198" s="1"/>
      <c r="AV198" s="1"/>
      <c r="AW198" s="1"/>
    </row>
    <row r="199" spans="1:49">
      <c r="A199" s="2">
        <f t="shared" si="23"/>
        <v>2153</v>
      </c>
      <c r="B199" s="5"/>
      <c r="C199" s="5"/>
      <c r="D199" s="5"/>
      <c r="E199" s="15"/>
      <c r="F199" s="15"/>
      <c r="G199" s="15"/>
      <c r="H199" s="5"/>
      <c r="I199" s="5"/>
      <c r="J199" s="5"/>
      <c r="K199" s="5"/>
      <c r="L199" s="5"/>
      <c r="M199" s="5"/>
      <c r="N199" s="15"/>
      <c r="O199" s="15"/>
      <c r="P199" s="15"/>
      <c r="Q199" s="5"/>
      <c r="R199" s="5"/>
      <c r="S199" s="5"/>
      <c r="T199" s="5"/>
      <c r="U199" s="5"/>
      <c r="V199" s="5"/>
      <c r="W199" s="15"/>
      <c r="X199" s="15"/>
      <c r="Y199" s="15"/>
      <c r="Z199" s="5"/>
      <c r="AA199" s="5"/>
      <c r="AB199" s="5"/>
      <c r="AC199" s="16"/>
      <c r="AD199" s="16"/>
      <c r="AE199" s="16"/>
      <c r="AF199" s="15"/>
      <c r="AG199" s="15"/>
      <c r="AH199" s="15"/>
      <c r="AI199" s="1"/>
      <c r="AJ199" s="1"/>
      <c r="AK199" s="1"/>
      <c r="AL199" s="14">
        <f t="shared" si="24"/>
        <v>12.067174233203655</v>
      </c>
      <c r="AM199" s="14">
        <f t="shared" si="25"/>
        <v>12.067174233203655</v>
      </c>
      <c r="AN199" s="14">
        <f t="shared" si="26"/>
        <v>12.067174233203655</v>
      </c>
      <c r="AO199" s="11">
        <f t="shared" si="27"/>
        <v>4.7518510957658636E-3</v>
      </c>
      <c r="AP199" s="11">
        <f t="shared" si="28"/>
        <v>4.7518510957658636E-3</v>
      </c>
      <c r="AQ199" s="11">
        <f t="shared" si="29"/>
        <v>4.7518510957658636E-3</v>
      </c>
      <c r="AR199" s="1"/>
      <c r="AS199" s="1"/>
      <c r="AT199" s="1"/>
      <c r="AU199" s="1"/>
      <c r="AV199" s="1"/>
      <c r="AW199" s="1"/>
    </row>
    <row r="200" spans="1:49">
      <c r="A200" s="2">
        <f t="shared" si="23"/>
        <v>2154</v>
      </c>
      <c r="B200" s="5"/>
      <c r="C200" s="5"/>
      <c r="D200" s="5"/>
      <c r="E200" s="15"/>
      <c r="F200" s="15"/>
      <c r="G200" s="15"/>
      <c r="H200" s="5"/>
      <c r="I200" s="5"/>
      <c r="J200" s="5"/>
      <c r="K200" s="5"/>
      <c r="L200" s="5"/>
      <c r="M200" s="5"/>
      <c r="N200" s="15"/>
      <c r="O200" s="15"/>
      <c r="P200" s="15"/>
      <c r="Q200" s="5"/>
      <c r="R200" s="5"/>
      <c r="S200" s="5"/>
      <c r="T200" s="5"/>
      <c r="U200" s="5"/>
      <c r="V200" s="5"/>
      <c r="W200" s="15"/>
      <c r="X200" s="15"/>
      <c r="Y200" s="15"/>
      <c r="Z200" s="5"/>
      <c r="AA200" s="5"/>
      <c r="AB200" s="5"/>
      <c r="AC200" s="16"/>
      <c r="AD200" s="16"/>
      <c r="AE200" s="16"/>
      <c r="AF200" s="15"/>
      <c r="AG200" s="15"/>
      <c r="AH200" s="15"/>
      <c r="AI200" s="1"/>
      <c r="AJ200" s="1"/>
      <c r="AK200" s="1"/>
      <c r="AL200" s="14">
        <f t="shared" si="24"/>
        <v>12.123942234155473</v>
      </c>
      <c r="AM200" s="14">
        <f t="shared" si="25"/>
        <v>12.123942234155473</v>
      </c>
      <c r="AN200" s="14">
        <f t="shared" si="26"/>
        <v>12.123942234155473</v>
      </c>
      <c r="AO200" s="11">
        <f t="shared" si="27"/>
        <v>4.7043325848082048E-3</v>
      </c>
      <c r="AP200" s="11">
        <f t="shared" si="28"/>
        <v>4.7043325848082048E-3</v>
      </c>
      <c r="AQ200" s="11">
        <f t="shared" si="29"/>
        <v>4.7043325848082048E-3</v>
      </c>
      <c r="AR200" s="1"/>
      <c r="AS200" s="1"/>
      <c r="AT200" s="1"/>
      <c r="AU200" s="1"/>
      <c r="AV200" s="1"/>
      <c r="AW200" s="1"/>
    </row>
    <row r="201" spans="1:49">
      <c r="A201" s="2">
        <f t="shared" si="23"/>
        <v>2155</v>
      </c>
      <c r="B201" s="5"/>
      <c r="C201" s="5"/>
      <c r="D201" s="5"/>
      <c r="E201" s="15"/>
      <c r="F201" s="15"/>
      <c r="G201" s="15"/>
      <c r="H201" s="5"/>
      <c r="I201" s="5"/>
      <c r="J201" s="5"/>
      <c r="K201" s="5"/>
      <c r="L201" s="5"/>
      <c r="M201" s="5"/>
      <c r="N201" s="15"/>
      <c r="O201" s="15"/>
      <c r="P201" s="15"/>
      <c r="Q201" s="5"/>
      <c r="R201" s="5"/>
      <c r="S201" s="5"/>
      <c r="T201" s="5"/>
      <c r="U201" s="5"/>
      <c r="V201" s="5"/>
      <c r="W201" s="15"/>
      <c r="X201" s="15"/>
      <c r="Y201" s="15"/>
      <c r="Z201" s="5"/>
      <c r="AA201" s="5"/>
      <c r="AB201" s="5"/>
      <c r="AC201" s="16"/>
      <c r="AD201" s="16"/>
      <c r="AE201" s="16"/>
      <c r="AF201" s="15"/>
      <c r="AG201" s="15"/>
      <c r="AH201" s="15"/>
      <c r="AI201" s="1"/>
      <c r="AJ201" s="1"/>
      <c r="AK201" s="1"/>
      <c r="AL201" s="14">
        <f t="shared" si="24"/>
        <v>12.180406940098857</v>
      </c>
      <c r="AM201" s="14">
        <f t="shared" si="25"/>
        <v>12.180406940098857</v>
      </c>
      <c r="AN201" s="14">
        <f t="shared" si="26"/>
        <v>12.180406940098857</v>
      </c>
      <c r="AO201" s="11">
        <f t="shared" si="27"/>
        <v>4.6572892589601227E-3</v>
      </c>
      <c r="AP201" s="11">
        <f t="shared" si="28"/>
        <v>4.6572892589601227E-3</v>
      </c>
      <c r="AQ201" s="11">
        <f t="shared" si="29"/>
        <v>4.6572892589601227E-3</v>
      </c>
      <c r="AR201" s="1"/>
      <c r="AS201" s="1"/>
      <c r="AT201" s="1"/>
      <c r="AU201" s="1"/>
      <c r="AV201" s="1"/>
      <c r="AW201" s="1"/>
    </row>
    <row r="202" spans="1:49">
      <c r="A202" s="2">
        <f t="shared" si="23"/>
        <v>2156</v>
      </c>
      <c r="B202" s="5"/>
      <c r="C202" s="5"/>
      <c r="D202" s="5"/>
      <c r="E202" s="15"/>
      <c r="F202" s="15"/>
      <c r="G202" s="15"/>
      <c r="H202" s="5"/>
      <c r="I202" s="5"/>
      <c r="J202" s="5"/>
      <c r="K202" s="5"/>
      <c r="L202" s="5"/>
      <c r="M202" s="5"/>
      <c r="N202" s="15"/>
      <c r="O202" s="15"/>
      <c r="P202" s="15"/>
      <c r="Q202" s="5"/>
      <c r="R202" s="5"/>
      <c r="S202" s="5"/>
      <c r="T202" s="5"/>
      <c r="U202" s="5"/>
      <c r="V202" s="5"/>
      <c r="W202" s="15"/>
      <c r="X202" s="15"/>
      <c r="Y202" s="15"/>
      <c r="Z202" s="5"/>
      <c r="AA202" s="5"/>
      <c r="AB202" s="5"/>
      <c r="AC202" s="16"/>
      <c r="AD202" s="16"/>
      <c r="AE202" s="16"/>
      <c r="AF202" s="15"/>
      <c r="AG202" s="15"/>
      <c r="AH202" s="15"/>
      <c r="AI202" s="1"/>
      <c r="AJ202" s="1"/>
      <c r="AK202" s="1"/>
      <c r="AL202" s="14">
        <f t="shared" si="24"/>
        <v>12.236567341726623</v>
      </c>
      <c r="AM202" s="14">
        <f t="shared" si="25"/>
        <v>12.236567341726623</v>
      </c>
      <c r="AN202" s="14">
        <f t="shared" si="26"/>
        <v>12.236567341726623</v>
      </c>
      <c r="AO202" s="11">
        <f t="shared" si="27"/>
        <v>4.6107163663705215E-3</v>
      </c>
      <c r="AP202" s="11">
        <f t="shared" si="28"/>
        <v>4.6107163663705215E-3</v>
      </c>
      <c r="AQ202" s="11">
        <f t="shared" si="29"/>
        <v>4.6107163663705215E-3</v>
      </c>
      <c r="AR202" s="1"/>
      <c r="AS202" s="1"/>
      <c r="AT202" s="1"/>
      <c r="AU202" s="1"/>
      <c r="AV202" s="1"/>
      <c r="AW202" s="1"/>
    </row>
    <row r="203" spans="1:49">
      <c r="A203" s="2">
        <f t="shared" si="23"/>
        <v>2157</v>
      </c>
      <c r="B203" s="5"/>
      <c r="C203" s="5"/>
      <c r="D203" s="5"/>
      <c r="E203" s="15"/>
      <c r="F203" s="15"/>
      <c r="G203" s="15"/>
      <c r="H203" s="5"/>
      <c r="I203" s="5"/>
      <c r="J203" s="5"/>
      <c r="K203" s="5"/>
      <c r="L203" s="5"/>
      <c r="M203" s="5"/>
      <c r="N203" s="15"/>
      <c r="O203" s="15"/>
      <c r="P203" s="15"/>
      <c r="Q203" s="5"/>
      <c r="R203" s="5"/>
      <c r="S203" s="5"/>
      <c r="T203" s="5"/>
      <c r="U203" s="5"/>
      <c r="V203" s="5"/>
      <c r="W203" s="15"/>
      <c r="X203" s="15"/>
      <c r="Y203" s="15"/>
      <c r="Z203" s="5"/>
      <c r="AA203" s="5"/>
      <c r="AB203" s="5"/>
      <c r="AC203" s="16"/>
      <c r="AD203" s="16"/>
      <c r="AE203" s="16"/>
      <c r="AF203" s="15"/>
      <c r="AG203" s="15"/>
      <c r="AH203" s="15"/>
      <c r="AI203" s="1"/>
      <c r="AJ203" s="1"/>
      <c r="AK203" s="1"/>
      <c r="AL203" s="14">
        <f t="shared" si="24"/>
        <v>12.29242248962421</v>
      </c>
      <c r="AM203" s="14">
        <f t="shared" si="25"/>
        <v>12.29242248962421</v>
      </c>
      <c r="AN203" s="14">
        <f t="shared" si="26"/>
        <v>12.29242248962421</v>
      </c>
      <c r="AO203" s="11">
        <f t="shared" si="27"/>
        <v>4.5646092027068165E-3</v>
      </c>
      <c r="AP203" s="11">
        <f t="shared" si="28"/>
        <v>4.5646092027068165E-3</v>
      </c>
      <c r="AQ203" s="11">
        <f t="shared" si="29"/>
        <v>4.5646092027068165E-3</v>
      </c>
      <c r="AR203" s="1"/>
      <c r="AS203" s="1"/>
      <c r="AT203" s="1"/>
      <c r="AU203" s="1"/>
      <c r="AV203" s="1"/>
      <c r="AW203" s="1"/>
    </row>
    <row r="204" spans="1:49">
      <c r="A204" s="2">
        <f t="shared" si="23"/>
        <v>2158</v>
      </c>
      <c r="B204" s="5"/>
      <c r="C204" s="5"/>
      <c r="D204" s="5"/>
      <c r="E204" s="15"/>
      <c r="F204" s="15"/>
      <c r="G204" s="15"/>
      <c r="H204" s="5"/>
      <c r="I204" s="5"/>
      <c r="J204" s="5"/>
      <c r="K204" s="5"/>
      <c r="L204" s="5"/>
      <c r="M204" s="5"/>
      <c r="N204" s="15"/>
      <c r="O204" s="15"/>
      <c r="P204" s="15"/>
      <c r="Q204" s="5"/>
      <c r="R204" s="5"/>
      <c r="S204" s="5"/>
      <c r="T204" s="5"/>
      <c r="U204" s="5"/>
      <c r="V204" s="5"/>
      <c r="W204" s="15"/>
      <c r="X204" s="15"/>
      <c r="Y204" s="15"/>
      <c r="Z204" s="5"/>
      <c r="AA204" s="5"/>
      <c r="AB204" s="5"/>
      <c r="AC204" s="16"/>
      <c r="AD204" s="16"/>
      <c r="AE204" s="16"/>
      <c r="AF204" s="15"/>
      <c r="AG204" s="15"/>
      <c r="AH204" s="15"/>
      <c r="AI204" s="1"/>
      <c r="AJ204" s="1"/>
      <c r="AK204" s="1"/>
      <c r="AL204" s="14">
        <f t="shared" si="24"/>
        <v>12.347971493395711</v>
      </c>
      <c r="AM204" s="14">
        <f t="shared" si="25"/>
        <v>12.347971493395711</v>
      </c>
      <c r="AN204" s="14">
        <f t="shared" si="26"/>
        <v>12.347971493395711</v>
      </c>
      <c r="AO204" s="11">
        <f t="shared" si="27"/>
        <v>4.5189631106797483E-3</v>
      </c>
      <c r="AP204" s="11">
        <f t="shared" si="28"/>
        <v>4.5189631106797483E-3</v>
      </c>
      <c r="AQ204" s="11">
        <f t="shared" si="29"/>
        <v>4.5189631106797483E-3</v>
      </c>
      <c r="AR204" s="1"/>
      <c r="AS204" s="1"/>
      <c r="AT204" s="1"/>
      <c r="AU204" s="1"/>
      <c r="AV204" s="1"/>
      <c r="AW204" s="1"/>
    </row>
    <row r="205" spans="1:49">
      <c r="A205" s="2">
        <f t="shared" si="23"/>
        <v>2159</v>
      </c>
      <c r="B205" s="5"/>
      <c r="C205" s="5"/>
      <c r="D205" s="5"/>
      <c r="E205" s="15"/>
      <c r="F205" s="15"/>
      <c r="G205" s="15"/>
      <c r="H205" s="5"/>
      <c r="I205" s="5"/>
      <c r="J205" s="5"/>
      <c r="K205" s="5"/>
      <c r="L205" s="5"/>
      <c r="M205" s="5"/>
      <c r="N205" s="15"/>
      <c r="O205" s="15"/>
      <c r="P205" s="15"/>
      <c r="Q205" s="5"/>
      <c r="R205" s="5"/>
      <c r="S205" s="5"/>
      <c r="T205" s="5"/>
      <c r="U205" s="5"/>
      <c r="V205" s="5"/>
      <c r="W205" s="15"/>
      <c r="X205" s="15"/>
      <c r="Y205" s="15"/>
      <c r="Z205" s="5"/>
      <c r="AA205" s="5"/>
      <c r="AB205" s="5"/>
      <c r="AC205" s="16"/>
      <c r="AD205" s="16"/>
      <c r="AE205" s="16"/>
      <c r="AF205" s="15"/>
      <c r="AG205" s="15"/>
      <c r="AH205" s="15"/>
      <c r="AI205" s="1"/>
      <c r="AJ205" s="1"/>
      <c r="AK205" s="1"/>
      <c r="AL205" s="14">
        <f t="shared" si="24"/>
        <v>12.403213520789388</v>
      </c>
      <c r="AM205" s="14">
        <f t="shared" si="25"/>
        <v>12.403213520789388</v>
      </c>
      <c r="AN205" s="14">
        <f t="shared" si="26"/>
        <v>12.403213520789388</v>
      </c>
      <c r="AO205" s="11">
        <f t="shared" si="27"/>
        <v>4.4737734795729511E-3</v>
      </c>
      <c r="AP205" s="11">
        <f t="shared" si="28"/>
        <v>4.4737734795729511E-3</v>
      </c>
      <c r="AQ205" s="11">
        <f t="shared" si="29"/>
        <v>4.4737734795729511E-3</v>
      </c>
      <c r="AR205" s="1"/>
      <c r="AS205" s="1"/>
      <c r="AT205" s="1"/>
      <c r="AU205" s="1"/>
      <c r="AV205" s="1"/>
      <c r="AW205" s="1"/>
    </row>
    <row r="206" spans="1:49">
      <c r="A206" s="2">
        <f t="shared" si="23"/>
        <v>2160</v>
      </c>
      <c r="B206" s="5"/>
      <c r="C206" s="5"/>
      <c r="D206" s="5"/>
      <c r="E206" s="15"/>
      <c r="F206" s="15"/>
      <c r="G206" s="15"/>
      <c r="H206" s="5"/>
      <c r="I206" s="5"/>
      <c r="J206" s="5"/>
      <c r="K206" s="5"/>
      <c r="L206" s="5"/>
      <c r="M206" s="5"/>
      <c r="N206" s="15"/>
      <c r="O206" s="15"/>
      <c r="P206" s="15"/>
      <c r="Q206" s="5"/>
      <c r="R206" s="5"/>
      <c r="S206" s="5"/>
      <c r="T206" s="5"/>
      <c r="U206" s="5"/>
      <c r="V206" s="5"/>
      <c r="W206" s="15"/>
      <c r="X206" s="15"/>
      <c r="Y206" s="15"/>
      <c r="Z206" s="5"/>
      <c r="AA206" s="5"/>
      <c r="AB206" s="5"/>
      <c r="AC206" s="16"/>
      <c r="AD206" s="16"/>
      <c r="AE206" s="16"/>
      <c r="AF206" s="15"/>
      <c r="AG206" s="15"/>
      <c r="AH206" s="15"/>
      <c r="AI206" s="1"/>
      <c r="AJ206" s="1"/>
      <c r="AK206" s="1"/>
      <c r="AL206" s="14">
        <f t="shared" si="24"/>
        <v>12.458147796823066</v>
      </c>
      <c r="AM206" s="14">
        <f t="shared" si="25"/>
        <v>12.458147796823066</v>
      </c>
      <c r="AN206" s="14">
        <f t="shared" si="26"/>
        <v>12.458147796823066</v>
      </c>
      <c r="AO206" s="11">
        <f t="shared" si="27"/>
        <v>4.4290357447772212E-3</v>
      </c>
      <c r="AP206" s="11">
        <f t="shared" si="28"/>
        <v>4.4290357447772212E-3</v>
      </c>
      <c r="AQ206" s="11">
        <f t="shared" si="29"/>
        <v>4.4290357447772212E-3</v>
      </c>
      <c r="AR206" s="1"/>
      <c r="AS206" s="1"/>
      <c r="AT206" s="1"/>
      <c r="AU206" s="1"/>
      <c r="AV206" s="1"/>
      <c r="AW206" s="1"/>
    </row>
    <row r="207" spans="1:49">
      <c r="A207" s="2">
        <f t="shared" si="23"/>
        <v>2161</v>
      </c>
      <c r="B207" s="5"/>
      <c r="C207" s="5"/>
      <c r="D207" s="5"/>
      <c r="E207" s="15"/>
      <c r="F207" s="15"/>
      <c r="G207" s="15"/>
      <c r="H207" s="5"/>
      <c r="I207" s="5"/>
      <c r="J207" s="5"/>
      <c r="K207" s="5"/>
      <c r="L207" s="5"/>
      <c r="M207" s="5"/>
      <c r="N207" s="15"/>
      <c r="O207" s="15"/>
      <c r="P207" s="15"/>
      <c r="Q207" s="5"/>
      <c r="R207" s="5"/>
      <c r="S207" s="5"/>
      <c r="T207" s="5"/>
      <c r="U207" s="5"/>
      <c r="V207" s="5"/>
      <c r="W207" s="15"/>
      <c r="X207" s="15"/>
      <c r="Y207" s="15"/>
      <c r="Z207" s="5"/>
      <c r="AA207" s="5"/>
      <c r="AB207" s="5"/>
      <c r="AC207" s="16"/>
      <c r="AD207" s="16"/>
      <c r="AE207" s="16"/>
      <c r="AF207" s="15"/>
      <c r="AG207" s="15"/>
      <c r="AH207" s="15"/>
      <c r="AI207" s="1"/>
      <c r="AJ207" s="1"/>
      <c r="AK207" s="1"/>
      <c r="AL207" s="14">
        <f t="shared" si="24"/>
        <v>12.512773602909855</v>
      </c>
      <c r="AM207" s="14">
        <f t="shared" si="25"/>
        <v>12.512773602909855</v>
      </c>
      <c r="AN207" s="14">
        <f t="shared" si="26"/>
        <v>12.512773602909855</v>
      </c>
      <c r="AO207" s="11">
        <f t="shared" si="27"/>
        <v>4.3847453873294487E-3</v>
      </c>
      <c r="AP207" s="11">
        <f t="shared" si="28"/>
        <v>4.3847453873294487E-3</v>
      </c>
      <c r="AQ207" s="11">
        <f t="shared" si="29"/>
        <v>4.3847453873294487E-3</v>
      </c>
      <c r="AR207" s="1"/>
      <c r="AS207" s="1"/>
      <c r="AT207" s="1"/>
      <c r="AU207" s="1"/>
      <c r="AV207" s="1"/>
      <c r="AW207" s="1"/>
    </row>
    <row r="208" spans="1:49">
      <c r="A208" s="2">
        <f t="shared" si="23"/>
        <v>2162</v>
      </c>
      <c r="B208" s="5"/>
      <c r="C208" s="5"/>
      <c r="D208" s="5"/>
      <c r="E208" s="15"/>
      <c r="F208" s="15"/>
      <c r="G208" s="15"/>
      <c r="H208" s="5"/>
      <c r="I208" s="5"/>
      <c r="J208" s="5"/>
      <c r="K208" s="5"/>
      <c r="L208" s="5"/>
      <c r="M208" s="5"/>
      <c r="N208" s="15"/>
      <c r="O208" s="15"/>
      <c r="P208" s="15"/>
      <c r="Q208" s="5"/>
      <c r="R208" s="5"/>
      <c r="S208" s="5"/>
      <c r="T208" s="5"/>
      <c r="U208" s="5"/>
      <c r="V208" s="5"/>
      <c r="W208" s="15"/>
      <c r="X208" s="15"/>
      <c r="Y208" s="15"/>
      <c r="Z208" s="5"/>
      <c r="AA208" s="5"/>
      <c r="AB208" s="5"/>
      <c r="AC208" s="16"/>
      <c r="AD208" s="16"/>
      <c r="AE208" s="16"/>
      <c r="AF208" s="15"/>
      <c r="AG208" s="15"/>
      <c r="AH208" s="15"/>
      <c r="AI208" s="1"/>
      <c r="AJ208" s="1"/>
      <c r="AK208" s="1"/>
      <c r="AL208" s="14">
        <f t="shared" si="24"/>
        <v>12.56709027598453</v>
      </c>
      <c r="AM208" s="14">
        <f t="shared" si="25"/>
        <v>12.56709027598453</v>
      </c>
      <c r="AN208" s="14">
        <f t="shared" si="26"/>
        <v>12.56709027598453</v>
      </c>
      <c r="AO208" s="11">
        <f t="shared" si="27"/>
        <v>4.3408979334561542E-3</v>
      </c>
      <c r="AP208" s="11">
        <f t="shared" si="28"/>
        <v>4.3408979334561542E-3</v>
      </c>
      <c r="AQ208" s="11">
        <f t="shared" si="29"/>
        <v>4.3408979334561542E-3</v>
      </c>
      <c r="AR208" s="1"/>
      <c r="AS208" s="1"/>
      <c r="AT208" s="1"/>
      <c r="AU208" s="1"/>
      <c r="AV208" s="1"/>
      <c r="AW208" s="1"/>
    </row>
    <row r="209" spans="1:49">
      <c r="A209" s="2">
        <f t="shared" si="23"/>
        <v>2163</v>
      </c>
      <c r="B209" s="5"/>
      <c r="C209" s="5"/>
      <c r="D209" s="5"/>
      <c r="E209" s="15"/>
      <c r="F209" s="15"/>
      <c r="G209" s="15"/>
      <c r="H209" s="5"/>
      <c r="I209" s="5"/>
      <c r="J209" s="5"/>
      <c r="K209" s="5"/>
      <c r="L209" s="5"/>
      <c r="M209" s="5"/>
      <c r="N209" s="15"/>
      <c r="O209" s="15"/>
      <c r="P209" s="15"/>
      <c r="Q209" s="5"/>
      <c r="R209" s="5"/>
      <c r="S209" s="5"/>
      <c r="T209" s="5"/>
      <c r="U209" s="5"/>
      <c r="V209" s="5"/>
      <c r="W209" s="15"/>
      <c r="X209" s="15"/>
      <c r="Y209" s="15"/>
      <c r="Z209" s="5"/>
      <c r="AA209" s="5"/>
      <c r="AB209" s="5"/>
      <c r="AC209" s="16"/>
      <c r="AD209" s="16"/>
      <c r="AE209" s="16"/>
      <c r="AF209" s="15"/>
      <c r="AG209" s="15"/>
      <c r="AH209" s="15"/>
      <c r="AI209" s="1"/>
      <c r="AJ209" s="1"/>
      <c r="AK209" s="1"/>
      <c r="AL209" s="14">
        <f t="shared" si="24"/>
        <v>12.621097207631022</v>
      </c>
      <c r="AM209" s="14">
        <f t="shared" si="25"/>
        <v>12.621097207631022</v>
      </c>
      <c r="AN209" s="14">
        <f t="shared" si="26"/>
        <v>12.621097207631022</v>
      </c>
      <c r="AO209" s="11">
        <f t="shared" si="27"/>
        <v>4.2974889541215928E-3</v>
      </c>
      <c r="AP209" s="11">
        <f t="shared" si="28"/>
        <v>4.2974889541215928E-3</v>
      </c>
      <c r="AQ209" s="11">
        <f t="shared" si="29"/>
        <v>4.2974889541215928E-3</v>
      </c>
      <c r="AR209" s="1"/>
      <c r="AS209" s="1"/>
      <c r="AT209" s="1"/>
      <c r="AU209" s="1"/>
      <c r="AV209" s="1"/>
      <c r="AW209" s="1"/>
    </row>
    <row r="210" spans="1:49">
      <c r="A210" s="2">
        <f t="shared" si="23"/>
        <v>2164</v>
      </c>
      <c r="B210" s="5"/>
      <c r="C210" s="5"/>
      <c r="D210" s="5"/>
      <c r="E210" s="15"/>
      <c r="F210" s="15"/>
      <c r="G210" s="15"/>
      <c r="H210" s="5"/>
      <c r="I210" s="5"/>
      <c r="J210" s="5"/>
      <c r="K210" s="5"/>
      <c r="L210" s="5"/>
      <c r="M210" s="5"/>
      <c r="N210" s="15"/>
      <c r="O210" s="15"/>
      <c r="P210" s="15"/>
      <c r="Q210" s="5"/>
      <c r="R210" s="5"/>
      <c r="S210" s="5"/>
      <c r="T210" s="5"/>
      <c r="U210" s="5"/>
      <c r="V210" s="5"/>
      <c r="W210" s="15"/>
      <c r="X210" s="15"/>
      <c r="Y210" s="15"/>
      <c r="Z210" s="5"/>
      <c r="AA210" s="5"/>
      <c r="AB210" s="5"/>
      <c r="AC210" s="16"/>
      <c r="AD210" s="16"/>
      <c r="AE210" s="16"/>
      <c r="AF210" s="15"/>
      <c r="AG210" s="15"/>
      <c r="AH210" s="15"/>
      <c r="AI210" s="1"/>
      <c r="AJ210" s="1"/>
      <c r="AK210" s="1"/>
      <c r="AL210" s="14">
        <f t="shared" si="24"/>
        <v>12.674793843211326</v>
      </c>
      <c r="AM210" s="14">
        <f t="shared" si="25"/>
        <v>12.674793843211326</v>
      </c>
      <c r="AN210" s="14">
        <f t="shared" si="26"/>
        <v>12.674793843211326</v>
      </c>
      <c r="AO210" s="11">
        <f t="shared" si="27"/>
        <v>4.2545140645803767E-3</v>
      </c>
      <c r="AP210" s="11">
        <f t="shared" si="28"/>
        <v>4.2545140645803767E-3</v>
      </c>
      <c r="AQ210" s="11">
        <f t="shared" si="29"/>
        <v>4.2545140645803767E-3</v>
      </c>
      <c r="AR210" s="1"/>
      <c r="AS210" s="1"/>
      <c r="AT210" s="1"/>
      <c r="AU210" s="1"/>
      <c r="AV210" s="1"/>
      <c r="AW210" s="1"/>
    </row>
    <row r="211" spans="1:49">
      <c r="A211" s="2">
        <f t="shared" si="23"/>
        <v>2165</v>
      </c>
      <c r="B211" s="5"/>
      <c r="C211" s="5"/>
      <c r="D211" s="5"/>
      <c r="E211" s="15"/>
      <c r="F211" s="15"/>
      <c r="G211" s="15"/>
      <c r="H211" s="5"/>
      <c r="I211" s="5"/>
      <c r="J211" s="5"/>
      <c r="K211" s="5"/>
      <c r="L211" s="5"/>
      <c r="M211" s="5"/>
      <c r="N211" s="15"/>
      <c r="O211" s="15"/>
      <c r="P211" s="15"/>
      <c r="Q211" s="5"/>
      <c r="R211" s="5"/>
      <c r="S211" s="5"/>
      <c r="T211" s="5"/>
      <c r="U211" s="5"/>
      <c r="V211" s="5"/>
      <c r="W211" s="15"/>
      <c r="X211" s="15"/>
      <c r="Y211" s="15"/>
      <c r="Z211" s="5"/>
      <c r="AA211" s="5"/>
      <c r="AB211" s="5"/>
      <c r="AC211" s="16"/>
      <c r="AD211" s="16"/>
      <c r="AE211" s="16"/>
      <c r="AF211" s="15"/>
      <c r="AG211" s="15"/>
      <c r="AH211" s="15"/>
      <c r="AI211" s="1"/>
      <c r="AJ211" s="1"/>
      <c r="AK211" s="1"/>
      <c r="AL211" s="14">
        <f t="shared" si="24"/>
        <v>12.72817968099621</v>
      </c>
      <c r="AM211" s="14">
        <f t="shared" si="25"/>
        <v>12.72817968099621</v>
      </c>
      <c r="AN211" s="14">
        <f t="shared" si="26"/>
        <v>12.72817968099621</v>
      </c>
      <c r="AO211" s="11">
        <f t="shared" si="27"/>
        <v>4.2119689239345729E-3</v>
      </c>
      <c r="AP211" s="11">
        <f t="shared" si="28"/>
        <v>4.2119689239345729E-3</v>
      </c>
      <c r="AQ211" s="11">
        <f t="shared" si="29"/>
        <v>4.2119689239345729E-3</v>
      </c>
      <c r="AR211" s="1"/>
      <c r="AS211" s="1"/>
      <c r="AT211" s="1"/>
      <c r="AU211" s="1"/>
      <c r="AV211" s="1"/>
      <c r="AW211" s="1"/>
    </row>
    <row r="212" spans="1:49">
      <c r="A212" s="2">
        <f t="shared" si="23"/>
        <v>2166</v>
      </c>
      <c r="B212" s="5"/>
      <c r="C212" s="5"/>
      <c r="D212" s="5"/>
      <c r="E212" s="15"/>
      <c r="F212" s="15"/>
      <c r="G212" s="15"/>
      <c r="H212" s="5"/>
      <c r="I212" s="5"/>
      <c r="J212" s="5"/>
      <c r="K212" s="5"/>
      <c r="L212" s="5"/>
      <c r="M212" s="5"/>
      <c r="N212" s="15"/>
      <c r="O212" s="15"/>
      <c r="P212" s="15"/>
      <c r="Q212" s="5"/>
      <c r="R212" s="5"/>
      <c r="S212" s="5"/>
      <c r="T212" s="5"/>
      <c r="U212" s="5"/>
      <c r="V212" s="5"/>
      <c r="W212" s="15"/>
      <c r="X212" s="15"/>
      <c r="Y212" s="15"/>
      <c r="Z212" s="5"/>
      <c r="AA212" s="5"/>
      <c r="AB212" s="5"/>
      <c r="AC212" s="16"/>
      <c r="AD212" s="16"/>
      <c r="AE212" s="16"/>
      <c r="AF212" s="15"/>
      <c r="AG212" s="15"/>
      <c r="AH212" s="15"/>
      <c r="AI212" s="1"/>
      <c r="AJ212" s="1"/>
      <c r="AK212" s="1"/>
      <c r="AL212" s="14">
        <f t="shared" si="24"/>
        <v>12.781254271298076</v>
      </c>
      <c r="AM212" s="14">
        <f t="shared" si="25"/>
        <v>12.781254271298076</v>
      </c>
      <c r="AN212" s="14">
        <f t="shared" si="26"/>
        <v>12.781254271298076</v>
      </c>
      <c r="AO212" s="11">
        <f t="shared" si="27"/>
        <v>4.1698492346952274E-3</v>
      </c>
      <c r="AP212" s="11">
        <f t="shared" si="28"/>
        <v>4.1698492346952274E-3</v>
      </c>
      <c r="AQ212" s="11">
        <f t="shared" si="29"/>
        <v>4.1698492346952274E-3</v>
      </c>
      <c r="AR212" s="1"/>
      <c r="AS212" s="1"/>
      <c r="AT212" s="1"/>
      <c r="AU212" s="1"/>
      <c r="AV212" s="1"/>
      <c r="AW212" s="1"/>
    </row>
    <row r="213" spans="1:49">
      <c r="A213" s="2">
        <f t="shared" si="23"/>
        <v>2167</v>
      </c>
      <c r="B213" s="5"/>
      <c r="C213" s="5"/>
      <c r="D213" s="5"/>
      <c r="E213" s="15"/>
      <c r="F213" s="15"/>
      <c r="G213" s="15"/>
      <c r="H213" s="5"/>
      <c r="I213" s="5"/>
      <c r="J213" s="5"/>
      <c r="K213" s="5"/>
      <c r="L213" s="5"/>
      <c r="M213" s="5"/>
      <c r="N213" s="15"/>
      <c r="O213" s="15"/>
      <c r="P213" s="15"/>
      <c r="Q213" s="5"/>
      <c r="R213" s="5"/>
      <c r="S213" s="5"/>
      <c r="T213" s="5"/>
      <c r="U213" s="5"/>
      <c r="V213" s="5"/>
      <c r="W213" s="15"/>
      <c r="X213" s="15"/>
      <c r="Y213" s="15"/>
      <c r="Z213" s="5"/>
      <c r="AA213" s="5"/>
      <c r="AB213" s="5"/>
      <c r="AC213" s="16"/>
      <c r="AD213" s="16"/>
      <c r="AE213" s="16"/>
      <c r="AF213" s="15"/>
      <c r="AG213" s="15"/>
      <c r="AH213" s="15"/>
      <c r="AI213" s="1"/>
      <c r="AJ213" s="1"/>
      <c r="AK213" s="1"/>
      <c r="AL213" s="14">
        <f t="shared" si="24"/>
        <v>12.834017215606277</v>
      </c>
      <c r="AM213" s="14">
        <f t="shared" si="25"/>
        <v>12.834017215606277</v>
      </c>
      <c r="AN213" s="14">
        <f t="shared" si="26"/>
        <v>12.834017215606277</v>
      </c>
      <c r="AO213" s="11">
        <f t="shared" si="27"/>
        <v>4.1281507423482754E-3</v>
      </c>
      <c r="AP213" s="11">
        <f t="shared" si="28"/>
        <v>4.1281507423482754E-3</v>
      </c>
      <c r="AQ213" s="11">
        <f t="shared" si="29"/>
        <v>4.1281507423482754E-3</v>
      </c>
      <c r="AR213" s="1"/>
      <c r="AS213" s="1"/>
      <c r="AT213" s="1"/>
      <c r="AU213" s="1"/>
      <c r="AV213" s="1"/>
      <c r="AW213" s="1"/>
    </row>
    <row r="214" spans="1:49">
      <c r="A214" s="2">
        <f t="shared" si="23"/>
        <v>2168</v>
      </c>
      <c r="B214" s="5"/>
      <c r="C214" s="5"/>
      <c r="D214" s="5"/>
      <c r="E214" s="15"/>
      <c r="F214" s="15"/>
      <c r="G214" s="15"/>
      <c r="H214" s="5"/>
      <c r="I214" s="5"/>
      <c r="J214" s="5"/>
      <c r="K214" s="5"/>
      <c r="L214" s="5"/>
      <c r="M214" s="5"/>
      <c r="N214" s="15"/>
      <c r="O214" s="15"/>
      <c r="P214" s="15"/>
      <c r="Q214" s="5"/>
      <c r="R214" s="5"/>
      <c r="S214" s="5"/>
      <c r="T214" s="5"/>
      <c r="U214" s="5"/>
      <c r="V214" s="5"/>
      <c r="W214" s="15"/>
      <c r="X214" s="15"/>
      <c r="Y214" s="15"/>
      <c r="Z214" s="5"/>
      <c r="AA214" s="5"/>
      <c r="AB214" s="5"/>
      <c r="AC214" s="16"/>
      <c r="AD214" s="16"/>
      <c r="AE214" s="16"/>
      <c r="AF214" s="15"/>
      <c r="AG214" s="15"/>
      <c r="AH214" s="15"/>
      <c r="AI214" s="1"/>
      <c r="AJ214" s="1"/>
      <c r="AK214" s="1"/>
      <c r="AL214" s="14">
        <f t="shared" si="24"/>
        <v>12.886468165725233</v>
      </c>
      <c r="AM214" s="14">
        <f t="shared" si="25"/>
        <v>12.886468165725233</v>
      </c>
      <c r="AN214" s="14">
        <f t="shared" si="26"/>
        <v>12.886468165725233</v>
      </c>
      <c r="AO214" s="11">
        <f t="shared" si="27"/>
        <v>4.0868692349247922E-3</v>
      </c>
      <c r="AP214" s="11">
        <f t="shared" si="28"/>
        <v>4.0868692349247922E-3</v>
      </c>
      <c r="AQ214" s="11">
        <f t="shared" si="29"/>
        <v>4.0868692349247922E-3</v>
      </c>
      <c r="AR214" s="1"/>
      <c r="AS214" s="1"/>
      <c r="AT214" s="1"/>
      <c r="AU214" s="1"/>
      <c r="AV214" s="1"/>
      <c r="AW214" s="1"/>
    </row>
    <row r="215" spans="1:49">
      <c r="A215" s="2">
        <f t="shared" si="23"/>
        <v>2169</v>
      </c>
      <c r="B215" s="5"/>
      <c r="C215" s="5"/>
      <c r="D215" s="5"/>
      <c r="E215" s="15"/>
      <c r="F215" s="15"/>
      <c r="G215" s="15"/>
      <c r="H215" s="5"/>
      <c r="I215" s="5"/>
      <c r="J215" s="5"/>
      <c r="K215" s="5"/>
      <c r="L215" s="5"/>
      <c r="M215" s="5"/>
      <c r="N215" s="15"/>
      <c r="O215" s="15"/>
      <c r="P215" s="15"/>
      <c r="Q215" s="5"/>
      <c r="R215" s="5"/>
      <c r="S215" s="5"/>
      <c r="T215" s="5"/>
      <c r="U215" s="5"/>
      <c r="V215" s="5"/>
      <c r="W215" s="15"/>
      <c r="X215" s="15"/>
      <c r="Y215" s="15"/>
      <c r="Z215" s="5"/>
      <c r="AA215" s="5"/>
      <c r="AB215" s="5"/>
      <c r="AC215" s="16"/>
      <c r="AD215" s="16"/>
      <c r="AE215" s="16"/>
      <c r="AF215" s="15"/>
      <c r="AG215" s="15"/>
      <c r="AH215" s="15"/>
      <c r="AI215" s="1"/>
      <c r="AJ215" s="1"/>
      <c r="AK215" s="1"/>
      <c r="AL215" s="14">
        <f t="shared" si="24"/>
        <v>12.93860682291564</v>
      </c>
      <c r="AM215" s="14">
        <f t="shared" si="25"/>
        <v>12.93860682291564</v>
      </c>
      <c r="AN215" s="14">
        <f t="shared" si="26"/>
        <v>12.93860682291564</v>
      </c>
      <c r="AO215" s="11">
        <f t="shared" si="27"/>
        <v>4.0460005425755445E-3</v>
      </c>
      <c r="AP215" s="11">
        <f t="shared" si="28"/>
        <v>4.0460005425755445E-3</v>
      </c>
      <c r="AQ215" s="11">
        <f t="shared" si="29"/>
        <v>4.0460005425755445E-3</v>
      </c>
      <c r="AR215" s="1"/>
      <c r="AS215" s="1"/>
      <c r="AT215" s="1"/>
      <c r="AU215" s="1"/>
      <c r="AV215" s="1"/>
      <c r="AW215" s="1"/>
    </row>
    <row r="216" spans="1:49">
      <c r="A216" s="2">
        <f t="shared" si="23"/>
        <v>2170</v>
      </c>
      <c r="B216" s="5"/>
      <c r="C216" s="5"/>
      <c r="D216" s="5"/>
      <c r="E216" s="15"/>
      <c r="F216" s="15"/>
      <c r="G216" s="15"/>
      <c r="H216" s="5"/>
      <c r="I216" s="5"/>
      <c r="J216" s="5"/>
      <c r="K216" s="5"/>
      <c r="L216" s="5"/>
      <c r="M216" s="5"/>
      <c r="N216" s="15"/>
      <c r="O216" s="15"/>
      <c r="P216" s="15"/>
      <c r="Q216" s="5"/>
      <c r="R216" s="5"/>
      <c r="S216" s="5"/>
      <c r="T216" s="5"/>
      <c r="U216" s="5"/>
      <c r="V216" s="5"/>
      <c r="W216" s="15"/>
      <c r="X216" s="15"/>
      <c r="Y216" s="15"/>
      <c r="Z216" s="5"/>
      <c r="AA216" s="5"/>
      <c r="AB216" s="5"/>
      <c r="AC216" s="16"/>
      <c r="AD216" s="16"/>
      <c r="AE216" s="16"/>
      <c r="AF216" s="15"/>
      <c r="AG216" s="15"/>
      <c r="AH216" s="15"/>
      <c r="AI216" s="1"/>
      <c r="AJ216" s="1"/>
      <c r="AK216" s="1"/>
      <c r="AL216" s="14">
        <f t="shared" si="24"/>
        <v>12.990432937039071</v>
      </c>
      <c r="AM216" s="14">
        <f t="shared" si="25"/>
        <v>12.990432937039071</v>
      </c>
      <c r="AN216" s="14">
        <f t="shared" si="26"/>
        <v>12.990432937039071</v>
      </c>
      <c r="AO216" s="11">
        <f t="shared" si="27"/>
        <v>4.0055405371497892E-3</v>
      </c>
      <c r="AP216" s="11">
        <f t="shared" si="28"/>
        <v>4.0055405371497892E-3</v>
      </c>
      <c r="AQ216" s="11">
        <f t="shared" si="29"/>
        <v>4.0055405371497892E-3</v>
      </c>
      <c r="AR216" s="1"/>
      <c r="AS216" s="1"/>
      <c r="AT216" s="1"/>
      <c r="AU216" s="1"/>
      <c r="AV216" s="1"/>
      <c r="AW216" s="1"/>
    </row>
    <row r="217" spans="1:49">
      <c r="A217" s="2">
        <f t="shared" si="23"/>
        <v>2171</v>
      </c>
      <c r="B217" s="5"/>
      <c r="C217" s="5"/>
      <c r="D217" s="5"/>
      <c r="E217" s="15"/>
      <c r="F217" s="15"/>
      <c r="G217" s="15"/>
      <c r="H217" s="5"/>
      <c r="I217" s="5"/>
      <c r="J217" s="5"/>
      <c r="K217" s="5"/>
      <c r="L217" s="5"/>
      <c r="M217" s="5"/>
      <c r="N217" s="15"/>
      <c r="O217" s="15"/>
      <c r="P217" s="15"/>
      <c r="Q217" s="5"/>
      <c r="R217" s="5"/>
      <c r="S217" s="5"/>
      <c r="T217" s="5"/>
      <c r="U217" s="5"/>
      <c r="V217" s="5"/>
      <c r="W217" s="15"/>
      <c r="X217" s="15"/>
      <c r="Y217" s="15"/>
      <c r="Z217" s="5"/>
      <c r="AA217" s="5"/>
      <c r="AB217" s="5"/>
      <c r="AC217" s="16"/>
      <c r="AD217" s="16"/>
      <c r="AE217" s="16"/>
      <c r="AF217" s="15"/>
      <c r="AG217" s="15"/>
      <c r="AH217" s="15"/>
      <c r="AI217" s="1"/>
      <c r="AJ217" s="1"/>
      <c r="AK217" s="1"/>
      <c r="AL217" s="14">
        <f t="shared" si="24"/>
        <v>13.041946305706261</v>
      </c>
      <c r="AM217" s="14">
        <f t="shared" si="25"/>
        <v>13.041946305706261</v>
      </c>
      <c r="AN217" s="14">
        <f t="shared" si="26"/>
        <v>13.041946305706261</v>
      </c>
      <c r="AO217" s="11">
        <f t="shared" si="27"/>
        <v>3.9654851317782909E-3</v>
      </c>
      <c r="AP217" s="11">
        <f t="shared" si="28"/>
        <v>3.9654851317782909E-3</v>
      </c>
      <c r="AQ217" s="11">
        <f t="shared" si="29"/>
        <v>3.9654851317782909E-3</v>
      </c>
      <c r="AR217" s="1"/>
      <c r="AS217" s="1"/>
      <c r="AT217" s="1"/>
      <c r="AU217" s="1"/>
      <c r="AV217" s="1"/>
      <c r="AW217" s="1"/>
    </row>
    <row r="218" spans="1:49">
      <c r="A218" s="2">
        <f t="shared" si="23"/>
        <v>2172</v>
      </c>
      <c r="B218" s="5"/>
      <c r="C218" s="5"/>
      <c r="D218" s="5"/>
      <c r="E218" s="15"/>
      <c r="F218" s="15"/>
      <c r="G218" s="15"/>
      <c r="H218" s="5"/>
      <c r="I218" s="5"/>
      <c r="J218" s="5"/>
      <c r="K218" s="5"/>
      <c r="L218" s="5"/>
      <c r="M218" s="5"/>
      <c r="N218" s="15"/>
      <c r="O218" s="15"/>
      <c r="P218" s="15"/>
      <c r="Q218" s="5"/>
      <c r="R218" s="5"/>
      <c r="S218" s="5"/>
      <c r="T218" s="5"/>
      <c r="U218" s="5"/>
      <c r="V218" s="5"/>
      <c r="W218" s="15"/>
      <c r="X218" s="15"/>
      <c r="Y218" s="15"/>
      <c r="Z218" s="5"/>
      <c r="AA218" s="5"/>
      <c r="AB218" s="5"/>
      <c r="AC218" s="16"/>
      <c r="AD218" s="16"/>
      <c r="AE218" s="16"/>
      <c r="AF218" s="15"/>
      <c r="AG218" s="15"/>
      <c r="AH218" s="15"/>
      <c r="AI218" s="1"/>
      <c r="AJ218" s="1"/>
      <c r="AK218" s="1"/>
      <c r="AL218" s="14">
        <f t="shared" si="24"/>
        <v>13.093146773429345</v>
      </c>
      <c r="AM218" s="14">
        <f t="shared" si="25"/>
        <v>13.093146773429345</v>
      </c>
      <c r="AN218" s="14">
        <f t="shared" si="26"/>
        <v>13.093146773429345</v>
      </c>
      <c r="AO218" s="11">
        <f t="shared" si="27"/>
        <v>3.9258302804605081E-3</v>
      </c>
      <c r="AP218" s="11">
        <f t="shared" si="28"/>
        <v>3.9258302804605081E-3</v>
      </c>
      <c r="AQ218" s="11">
        <f t="shared" si="29"/>
        <v>3.9258302804605081E-3</v>
      </c>
      <c r="AR218" s="1"/>
      <c r="AS218" s="1"/>
      <c r="AT218" s="1"/>
      <c r="AU218" s="1"/>
      <c r="AV218" s="1"/>
      <c r="AW218" s="1"/>
    </row>
    <row r="219" spans="1:49">
      <c r="A219" s="2">
        <f t="shared" si="23"/>
        <v>2173</v>
      </c>
      <c r="B219" s="5"/>
      <c r="C219" s="5"/>
      <c r="D219" s="5"/>
      <c r="E219" s="15"/>
      <c r="F219" s="15"/>
      <c r="G219" s="15"/>
      <c r="H219" s="5"/>
      <c r="I219" s="5"/>
      <c r="J219" s="5"/>
      <c r="K219" s="5"/>
      <c r="L219" s="5"/>
      <c r="M219" s="5"/>
      <c r="N219" s="15"/>
      <c r="O219" s="15"/>
      <c r="P219" s="15"/>
      <c r="Q219" s="5"/>
      <c r="R219" s="5"/>
      <c r="S219" s="5"/>
      <c r="T219" s="5"/>
      <c r="U219" s="5"/>
      <c r="V219" s="5"/>
      <c r="W219" s="15"/>
      <c r="X219" s="15"/>
      <c r="Y219" s="15"/>
      <c r="Z219" s="5"/>
      <c r="AA219" s="5"/>
      <c r="AB219" s="5"/>
      <c r="AC219" s="16"/>
      <c r="AD219" s="16"/>
      <c r="AE219" s="16"/>
      <c r="AF219" s="15"/>
      <c r="AG219" s="15"/>
      <c r="AH219" s="15"/>
      <c r="AI219" s="1"/>
      <c r="AJ219" s="1"/>
      <c r="AK219" s="1"/>
      <c r="AL219" s="14">
        <f t="shared" si="24"/>
        <v>13.144034230778292</v>
      </c>
      <c r="AM219" s="14">
        <f t="shared" si="25"/>
        <v>13.144034230778292</v>
      </c>
      <c r="AN219" s="14">
        <f t="shared" si="26"/>
        <v>13.144034230778292</v>
      </c>
      <c r="AO219" s="11">
        <f t="shared" si="27"/>
        <v>3.886571977655903E-3</v>
      </c>
      <c r="AP219" s="11">
        <f t="shared" si="28"/>
        <v>3.886571977655903E-3</v>
      </c>
      <c r="AQ219" s="11">
        <f t="shared" si="29"/>
        <v>3.886571977655903E-3</v>
      </c>
      <c r="AR219" s="1"/>
      <c r="AS219" s="1"/>
      <c r="AT219" s="1"/>
      <c r="AU219" s="1"/>
      <c r="AV219" s="1"/>
      <c r="AW219" s="1"/>
    </row>
    <row r="220" spans="1:49">
      <c r="A220" s="2">
        <f t="shared" si="23"/>
        <v>2174</v>
      </c>
      <c r="B220" s="5"/>
      <c r="C220" s="5"/>
      <c r="D220" s="5"/>
      <c r="E220" s="15"/>
      <c r="F220" s="15"/>
      <c r="G220" s="15"/>
      <c r="H220" s="5"/>
      <c r="I220" s="5"/>
      <c r="J220" s="5"/>
      <c r="K220" s="5"/>
      <c r="L220" s="5"/>
      <c r="M220" s="5"/>
      <c r="N220" s="15"/>
      <c r="O220" s="15"/>
      <c r="P220" s="15"/>
      <c r="Q220" s="5"/>
      <c r="R220" s="5"/>
      <c r="S220" s="5"/>
      <c r="T220" s="5"/>
      <c r="U220" s="5"/>
      <c r="V220" s="5"/>
      <c r="W220" s="15"/>
      <c r="X220" s="15"/>
      <c r="Y220" s="15"/>
      <c r="Z220" s="5"/>
      <c r="AA220" s="5"/>
      <c r="AB220" s="5"/>
      <c r="AC220" s="16"/>
      <c r="AD220" s="16"/>
      <c r="AE220" s="16"/>
      <c r="AF220" s="15"/>
      <c r="AG220" s="15"/>
      <c r="AH220" s="15"/>
      <c r="AI220" s="1"/>
      <c r="AJ220" s="1"/>
      <c r="AK220" s="1"/>
      <c r="AL220" s="14">
        <f t="shared" si="24"/>
        <v>13.19460861354184</v>
      </c>
      <c r="AM220" s="14">
        <f t="shared" si="25"/>
        <v>13.19460861354184</v>
      </c>
      <c r="AN220" s="14">
        <f t="shared" si="26"/>
        <v>13.19460861354184</v>
      </c>
      <c r="AO220" s="11">
        <f t="shared" si="27"/>
        <v>3.847706257879344E-3</v>
      </c>
      <c r="AP220" s="11">
        <f t="shared" si="28"/>
        <v>3.847706257879344E-3</v>
      </c>
      <c r="AQ220" s="11">
        <f t="shared" si="29"/>
        <v>3.847706257879344E-3</v>
      </c>
      <c r="AR220" s="1"/>
      <c r="AS220" s="1"/>
      <c r="AT220" s="1"/>
      <c r="AU220" s="1"/>
      <c r="AV220" s="1"/>
      <c r="AW220" s="1"/>
    </row>
    <row r="221" spans="1:49">
      <c r="A221" s="2">
        <f t="shared" si="23"/>
        <v>2175</v>
      </c>
      <c r="B221" s="5"/>
      <c r="C221" s="5"/>
      <c r="D221" s="5"/>
      <c r="E221" s="15"/>
      <c r="F221" s="15"/>
      <c r="G221" s="15"/>
      <c r="H221" s="5"/>
      <c r="I221" s="5"/>
      <c r="J221" s="5"/>
      <c r="K221" s="5"/>
      <c r="L221" s="5"/>
      <c r="M221" s="5"/>
      <c r="N221" s="15"/>
      <c r="O221" s="15"/>
      <c r="P221" s="15"/>
      <c r="Q221" s="5"/>
      <c r="R221" s="5"/>
      <c r="S221" s="5"/>
      <c r="T221" s="5"/>
      <c r="U221" s="5"/>
      <c r="V221" s="5"/>
      <c r="W221" s="15"/>
      <c r="X221" s="15"/>
      <c r="Y221" s="15"/>
      <c r="Z221" s="5"/>
      <c r="AA221" s="5"/>
      <c r="AB221" s="5"/>
      <c r="AC221" s="16"/>
      <c r="AD221" s="16"/>
      <c r="AE221" s="16"/>
      <c r="AF221" s="15"/>
      <c r="AG221" s="15"/>
      <c r="AH221" s="15"/>
      <c r="AI221" s="1"/>
      <c r="AJ221" s="1"/>
      <c r="AK221" s="1"/>
      <c r="AL221" s="14">
        <f t="shared" si="24"/>
        <v>13.244869901893107</v>
      </c>
      <c r="AM221" s="14">
        <f t="shared" si="25"/>
        <v>13.244869901893107</v>
      </c>
      <c r="AN221" s="14">
        <f t="shared" si="26"/>
        <v>13.244869901893107</v>
      </c>
      <c r="AO221" s="11">
        <f t="shared" si="27"/>
        <v>3.8092291953005504E-3</v>
      </c>
      <c r="AP221" s="11">
        <f t="shared" si="28"/>
        <v>3.8092291953005504E-3</v>
      </c>
      <c r="AQ221" s="11">
        <f t="shared" si="29"/>
        <v>3.8092291953005504E-3</v>
      </c>
      <c r="AR221" s="1"/>
      <c r="AS221" s="1"/>
      <c r="AT221" s="1"/>
      <c r="AU221" s="1"/>
      <c r="AV221" s="1"/>
      <c r="AW221" s="1"/>
    </row>
    <row r="222" spans="1:49">
      <c r="A222" s="2">
        <f t="shared" si="23"/>
        <v>2176</v>
      </c>
      <c r="B222" s="5"/>
      <c r="C222" s="5"/>
      <c r="D222" s="5"/>
      <c r="E222" s="15"/>
      <c r="F222" s="15"/>
      <c r="G222" s="15"/>
      <c r="H222" s="5"/>
      <c r="I222" s="5"/>
      <c r="J222" s="5"/>
      <c r="K222" s="5"/>
      <c r="L222" s="5"/>
      <c r="M222" s="5"/>
      <c r="N222" s="15"/>
      <c r="O222" s="15"/>
      <c r="P222" s="15"/>
      <c r="Q222" s="5"/>
      <c r="R222" s="5"/>
      <c r="S222" s="5"/>
      <c r="T222" s="5"/>
      <c r="U222" s="5"/>
      <c r="V222" s="5"/>
      <c r="W222" s="15"/>
      <c r="X222" s="15"/>
      <c r="Y222" s="15"/>
      <c r="Z222" s="5"/>
      <c r="AA222" s="5"/>
      <c r="AB222" s="5"/>
      <c r="AC222" s="16"/>
      <c r="AD222" s="16"/>
      <c r="AE222" s="16"/>
      <c r="AF222" s="15"/>
      <c r="AG222" s="15"/>
      <c r="AH222" s="15"/>
      <c r="AI222" s="1"/>
      <c r="AJ222" s="1"/>
      <c r="AK222" s="1"/>
      <c r="AL222" s="14">
        <f t="shared" si="24"/>
        <v>13.294818119560173</v>
      </c>
      <c r="AM222" s="14">
        <f t="shared" si="25"/>
        <v>13.294818119560173</v>
      </c>
      <c r="AN222" s="14">
        <f t="shared" si="26"/>
        <v>13.294818119560173</v>
      </c>
      <c r="AO222" s="11">
        <f t="shared" si="27"/>
        <v>3.7711369033475448E-3</v>
      </c>
      <c r="AP222" s="11">
        <f t="shared" si="28"/>
        <v>3.7711369033475448E-3</v>
      </c>
      <c r="AQ222" s="11">
        <f t="shared" si="29"/>
        <v>3.7711369033475448E-3</v>
      </c>
      <c r="AR222" s="1"/>
      <c r="AS222" s="1"/>
      <c r="AT222" s="1"/>
      <c r="AU222" s="1"/>
      <c r="AV222" s="1"/>
      <c r="AW222" s="1"/>
    </row>
    <row r="223" spans="1:49">
      <c r="A223" s="2">
        <f t="shared" si="23"/>
        <v>2177</v>
      </c>
      <c r="B223" s="5"/>
      <c r="C223" s="5"/>
      <c r="D223" s="5"/>
      <c r="E223" s="15"/>
      <c r="F223" s="15"/>
      <c r="G223" s="15"/>
      <c r="H223" s="5"/>
      <c r="I223" s="5"/>
      <c r="J223" s="5"/>
      <c r="K223" s="5"/>
      <c r="L223" s="5"/>
      <c r="M223" s="5"/>
      <c r="N223" s="15"/>
      <c r="O223" s="15"/>
      <c r="P223" s="15"/>
      <c r="Q223" s="5"/>
      <c r="R223" s="5"/>
      <c r="S223" s="5"/>
      <c r="T223" s="5"/>
      <c r="U223" s="5"/>
      <c r="V223" s="5"/>
      <c r="W223" s="15"/>
      <c r="X223" s="15"/>
      <c r="Y223" s="15"/>
      <c r="Z223" s="5"/>
      <c r="AA223" s="5"/>
      <c r="AB223" s="5"/>
      <c r="AC223" s="16"/>
      <c r="AD223" s="16"/>
      <c r="AE223" s="16"/>
      <c r="AF223" s="15"/>
      <c r="AG223" s="15"/>
      <c r="AH223" s="15"/>
      <c r="AI223" s="1"/>
      <c r="AJ223" s="1"/>
      <c r="AK223" s="1"/>
      <c r="AL223" s="14">
        <f t="shared" si="24"/>
        <v>13.344453333001798</v>
      </c>
      <c r="AM223" s="14">
        <f t="shared" si="25"/>
        <v>13.344453333001798</v>
      </c>
      <c r="AN223" s="14">
        <f t="shared" si="26"/>
        <v>13.344453333001798</v>
      </c>
      <c r="AO223" s="11">
        <f t="shared" si="27"/>
        <v>3.7334255343140694E-3</v>
      </c>
      <c r="AP223" s="11">
        <f t="shared" si="28"/>
        <v>3.7334255343140694E-3</v>
      </c>
      <c r="AQ223" s="11">
        <f t="shared" si="29"/>
        <v>3.7334255343140694E-3</v>
      </c>
      <c r="AR223" s="1"/>
      <c r="AS223" s="1"/>
      <c r="AT223" s="1"/>
      <c r="AU223" s="1"/>
      <c r="AV223" s="1"/>
      <c r="AW223" s="1"/>
    </row>
    <row r="224" spans="1:49">
      <c r="A224" s="2">
        <f t="shared" si="23"/>
        <v>2178</v>
      </c>
      <c r="B224" s="5"/>
      <c r="C224" s="5"/>
      <c r="D224" s="5"/>
      <c r="E224" s="15"/>
      <c r="F224" s="15"/>
      <c r="G224" s="15"/>
      <c r="H224" s="5"/>
      <c r="I224" s="5"/>
      <c r="J224" s="5"/>
      <c r="K224" s="5"/>
      <c r="L224" s="5"/>
      <c r="M224" s="5"/>
      <c r="N224" s="15"/>
      <c r="O224" s="15"/>
      <c r="P224" s="15"/>
      <c r="Q224" s="5"/>
      <c r="R224" s="5"/>
      <c r="S224" s="5"/>
      <c r="T224" s="5"/>
      <c r="U224" s="5"/>
      <c r="V224" s="5"/>
      <c r="W224" s="15"/>
      <c r="X224" s="15"/>
      <c r="Y224" s="15"/>
      <c r="Z224" s="5"/>
      <c r="AA224" s="5"/>
      <c r="AB224" s="5"/>
      <c r="AC224" s="16"/>
      <c r="AD224" s="16"/>
      <c r="AE224" s="16"/>
      <c r="AF224" s="15"/>
      <c r="AG224" s="15"/>
      <c r="AH224" s="15"/>
      <c r="AI224" s="1"/>
      <c r="AJ224" s="1"/>
      <c r="AK224" s="1"/>
      <c r="AL224" s="14">
        <f t="shared" si="24"/>
        <v>13.393775650588541</v>
      </c>
      <c r="AM224" s="14">
        <f t="shared" si="25"/>
        <v>13.393775650588541</v>
      </c>
      <c r="AN224" s="14">
        <f t="shared" si="26"/>
        <v>13.393775650588541</v>
      </c>
      <c r="AO224" s="11">
        <f t="shared" si="27"/>
        <v>3.6960912789709287E-3</v>
      </c>
      <c r="AP224" s="11">
        <f t="shared" si="28"/>
        <v>3.6960912789709287E-3</v>
      </c>
      <c r="AQ224" s="11">
        <f t="shared" si="29"/>
        <v>3.6960912789709287E-3</v>
      </c>
      <c r="AR224" s="1"/>
      <c r="AS224" s="1"/>
      <c r="AT224" s="1"/>
      <c r="AU224" s="1"/>
      <c r="AV224" s="1"/>
      <c r="AW224" s="1"/>
    </row>
    <row r="225" spans="1:49">
      <c r="A225" s="2">
        <f t="shared" si="23"/>
        <v>2179</v>
      </c>
      <c r="B225" s="5"/>
      <c r="C225" s="5"/>
      <c r="D225" s="5"/>
      <c r="E225" s="15"/>
      <c r="F225" s="15"/>
      <c r="G225" s="15"/>
      <c r="H225" s="5"/>
      <c r="I225" s="5"/>
      <c r="J225" s="5"/>
      <c r="K225" s="5"/>
      <c r="L225" s="5"/>
      <c r="M225" s="5"/>
      <c r="N225" s="15"/>
      <c r="O225" s="15"/>
      <c r="P225" s="15"/>
      <c r="Q225" s="5"/>
      <c r="R225" s="5"/>
      <c r="S225" s="5"/>
      <c r="T225" s="5"/>
      <c r="U225" s="5"/>
      <c r="V225" s="5"/>
      <c r="W225" s="15"/>
      <c r="X225" s="15"/>
      <c r="Y225" s="15"/>
      <c r="Z225" s="5"/>
      <c r="AA225" s="5"/>
      <c r="AB225" s="5"/>
      <c r="AC225" s="16"/>
      <c r="AD225" s="16"/>
      <c r="AE225" s="16"/>
      <c r="AF225" s="15"/>
      <c r="AG225" s="15"/>
      <c r="AH225" s="15"/>
      <c r="AI225" s="1"/>
      <c r="AJ225" s="1"/>
      <c r="AK225" s="1"/>
      <c r="AL225" s="14">
        <f t="shared" si="24"/>
        <v>13.442785221789428</v>
      </c>
      <c r="AM225" s="14">
        <f t="shared" si="25"/>
        <v>13.442785221789428</v>
      </c>
      <c r="AN225" s="14">
        <f t="shared" si="26"/>
        <v>13.442785221789428</v>
      </c>
      <c r="AO225" s="11">
        <f t="shared" si="27"/>
        <v>3.6591303661812195E-3</v>
      </c>
      <c r="AP225" s="11">
        <f t="shared" si="28"/>
        <v>3.6591303661812195E-3</v>
      </c>
      <c r="AQ225" s="11">
        <f t="shared" si="29"/>
        <v>3.6591303661812195E-3</v>
      </c>
      <c r="AR225" s="1"/>
      <c r="AS225" s="1"/>
      <c r="AT225" s="1"/>
      <c r="AU225" s="1"/>
      <c r="AV225" s="1"/>
      <c r="AW225" s="1"/>
    </row>
    <row r="226" spans="1:49">
      <c r="A226" s="2">
        <f t="shared" si="23"/>
        <v>2180</v>
      </c>
      <c r="B226" s="5"/>
      <c r="C226" s="5"/>
      <c r="D226" s="5"/>
      <c r="E226" s="15"/>
      <c r="F226" s="15"/>
      <c r="G226" s="15"/>
      <c r="H226" s="5"/>
      <c r="I226" s="5"/>
      <c r="J226" s="5"/>
      <c r="K226" s="5"/>
      <c r="L226" s="5"/>
      <c r="M226" s="5"/>
      <c r="N226" s="15"/>
      <c r="O226" s="15"/>
      <c r="P226" s="15"/>
      <c r="Q226" s="5"/>
      <c r="R226" s="5"/>
      <c r="S226" s="5"/>
      <c r="T226" s="5"/>
      <c r="U226" s="5"/>
      <c r="V226" s="5"/>
      <c r="W226" s="15"/>
      <c r="X226" s="15"/>
      <c r="Y226" s="15"/>
      <c r="Z226" s="5"/>
      <c r="AA226" s="5"/>
      <c r="AB226" s="5"/>
      <c r="AC226" s="16"/>
      <c r="AD226" s="16"/>
      <c r="AE226" s="16"/>
      <c r="AF226" s="15"/>
      <c r="AG226" s="15"/>
      <c r="AH226" s="15"/>
      <c r="AI226" s="1"/>
      <c r="AJ226" s="1"/>
      <c r="AK226" s="1"/>
      <c r="AL226" s="14">
        <f t="shared" si="24"/>
        <v>13.491482236364417</v>
      </c>
      <c r="AM226" s="14">
        <f t="shared" si="25"/>
        <v>13.491482236364417</v>
      </c>
      <c r="AN226" s="14">
        <f t="shared" si="26"/>
        <v>13.491482236364417</v>
      </c>
      <c r="AO226" s="11">
        <f t="shared" si="27"/>
        <v>3.6225390625194073E-3</v>
      </c>
      <c r="AP226" s="11">
        <f t="shared" si="28"/>
        <v>3.6225390625194073E-3</v>
      </c>
      <c r="AQ226" s="11">
        <f t="shared" si="29"/>
        <v>3.6225390625194073E-3</v>
      </c>
      <c r="AR226" s="1"/>
      <c r="AS226" s="1"/>
      <c r="AT226" s="1"/>
      <c r="AU226" s="1"/>
      <c r="AV226" s="1"/>
      <c r="AW226" s="1"/>
    </row>
    <row r="227" spans="1:49">
      <c r="A227" s="2">
        <f t="shared" si="23"/>
        <v>2181</v>
      </c>
      <c r="B227" s="5"/>
      <c r="C227" s="5"/>
      <c r="D227" s="5"/>
      <c r="E227" s="15"/>
      <c r="F227" s="15"/>
      <c r="G227" s="15"/>
      <c r="H227" s="5"/>
      <c r="I227" s="5"/>
      <c r="J227" s="5"/>
      <c r="K227" s="5"/>
      <c r="L227" s="5"/>
      <c r="M227" s="5"/>
      <c r="N227" s="15"/>
      <c r="O227" s="15"/>
      <c r="P227" s="15"/>
      <c r="Q227" s="5"/>
      <c r="R227" s="5"/>
      <c r="S227" s="5"/>
      <c r="T227" s="5"/>
      <c r="U227" s="5"/>
      <c r="V227" s="5"/>
      <c r="W227" s="15"/>
      <c r="X227" s="15"/>
      <c r="Y227" s="15"/>
      <c r="Z227" s="5"/>
      <c r="AA227" s="5"/>
      <c r="AB227" s="5"/>
      <c r="AC227" s="16"/>
      <c r="AD227" s="16"/>
      <c r="AE227" s="16"/>
      <c r="AF227" s="15"/>
      <c r="AG227" s="15"/>
      <c r="AH227" s="15"/>
      <c r="AI227" s="1"/>
      <c r="AJ227" s="1"/>
      <c r="AK227" s="1"/>
      <c r="AL227" s="14">
        <f t="shared" si="24"/>
        <v>13.539866923562807</v>
      </c>
      <c r="AM227" s="14">
        <f t="shared" si="25"/>
        <v>13.539866923562807</v>
      </c>
      <c r="AN227" s="14">
        <f t="shared" si="26"/>
        <v>13.539866923562807</v>
      </c>
      <c r="AO227" s="11">
        <f t="shared" si="27"/>
        <v>3.5863136718942133E-3</v>
      </c>
      <c r="AP227" s="11">
        <f t="shared" si="28"/>
        <v>3.5863136718942133E-3</v>
      </c>
      <c r="AQ227" s="11">
        <f t="shared" si="29"/>
        <v>3.5863136718942133E-3</v>
      </c>
      <c r="AR227" s="1"/>
      <c r="AS227" s="1"/>
      <c r="AT227" s="1"/>
      <c r="AU227" s="1"/>
      <c r="AV227" s="1"/>
      <c r="AW227" s="1"/>
    </row>
    <row r="228" spans="1:49">
      <c r="A228" s="2">
        <f t="shared" si="23"/>
        <v>2182</v>
      </c>
      <c r="B228" s="5"/>
      <c r="C228" s="5"/>
      <c r="D228" s="5"/>
      <c r="E228" s="15"/>
      <c r="F228" s="15"/>
      <c r="G228" s="15"/>
      <c r="H228" s="5"/>
      <c r="I228" s="5"/>
      <c r="J228" s="5"/>
      <c r="K228" s="5"/>
      <c r="L228" s="5"/>
      <c r="M228" s="5"/>
      <c r="N228" s="15"/>
      <c r="O228" s="15"/>
      <c r="P228" s="15"/>
      <c r="Q228" s="5"/>
      <c r="R228" s="5"/>
      <c r="S228" s="5"/>
      <c r="T228" s="5"/>
      <c r="U228" s="5"/>
      <c r="V228" s="5"/>
      <c r="W228" s="15"/>
      <c r="X228" s="15"/>
      <c r="Y228" s="15"/>
      <c r="Z228" s="5"/>
      <c r="AA228" s="5"/>
      <c r="AB228" s="5"/>
      <c r="AC228" s="16"/>
      <c r="AD228" s="16"/>
      <c r="AE228" s="16"/>
      <c r="AF228" s="15"/>
      <c r="AG228" s="15"/>
      <c r="AH228" s="15"/>
      <c r="AI228" s="1"/>
      <c r="AJ228" s="1"/>
      <c r="AK228" s="1"/>
      <c r="AL228" s="14">
        <f t="shared" si="24"/>
        <v>13.587939551327773</v>
      </c>
      <c r="AM228" s="14">
        <f t="shared" si="25"/>
        <v>13.587939551327773</v>
      </c>
      <c r="AN228" s="14">
        <f t="shared" si="26"/>
        <v>13.587939551327773</v>
      </c>
      <c r="AO228" s="11">
        <f t="shared" si="27"/>
        <v>3.550450535175271E-3</v>
      </c>
      <c r="AP228" s="11">
        <f t="shared" si="28"/>
        <v>3.550450535175271E-3</v>
      </c>
      <c r="AQ228" s="11">
        <f t="shared" si="29"/>
        <v>3.550450535175271E-3</v>
      </c>
      <c r="AR228" s="1"/>
      <c r="AS228" s="1"/>
      <c r="AT228" s="1"/>
      <c r="AU228" s="1"/>
      <c r="AV228" s="1"/>
      <c r="AW228" s="1"/>
    </row>
    <row r="229" spans="1:49">
      <c r="A229" s="2">
        <f t="shared" si="23"/>
        <v>2183</v>
      </c>
      <c r="B229" s="5"/>
      <c r="C229" s="5"/>
      <c r="D229" s="5"/>
      <c r="E229" s="15"/>
      <c r="F229" s="15"/>
      <c r="G229" s="15"/>
      <c r="H229" s="5"/>
      <c r="I229" s="5"/>
      <c r="J229" s="5"/>
      <c r="K229" s="5"/>
      <c r="L229" s="5"/>
      <c r="M229" s="5"/>
      <c r="N229" s="15"/>
      <c r="O229" s="15"/>
      <c r="P229" s="15"/>
      <c r="Q229" s="5"/>
      <c r="R229" s="5"/>
      <c r="S229" s="5"/>
      <c r="T229" s="5"/>
      <c r="U229" s="5"/>
      <c r="V229" s="5"/>
      <c r="W229" s="15"/>
      <c r="X229" s="15"/>
      <c r="Y229" s="15"/>
      <c r="Z229" s="5"/>
      <c r="AA229" s="5"/>
      <c r="AB229" s="5"/>
      <c r="AC229" s="16"/>
      <c r="AD229" s="16"/>
      <c r="AE229" s="16"/>
      <c r="AF229" s="15"/>
      <c r="AG229" s="15"/>
      <c r="AH229" s="15"/>
      <c r="AI229" s="1"/>
      <c r="AJ229" s="1"/>
      <c r="AK229" s="1"/>
      <c r="AL229" s="14">
        <f t="shared" si="24"/>
        <v>13.635700425507196</v>
      </c>
      <c r="AM229" s="14">
        <f t="shared" si="25"/>
        <v>13.635700425507196</v>
      </c>
      <c r="AN229" s="14">
        <f t="shared" si="26"/>
        <v>13.635700425507196</v>
      </c>
      <c r="AO229" s="11">
        <f t="shared" si="27"/>
        <v>3.5149460298235184E-3</v>
      </c>
      <c r="AP229" s="11">
        <f t="shared" si="28"/>
        <v>3.5149460298235184E-3</v>
      </c>
      <c r="AQ229" s="11">
        <f t="shared" si="29"/>
        <v>3.5149460298235184E-3</v>
      </c>
      <c r="AR229" s="1"/>
      <c r="AS229" s="1"/>
      <c r="AT229" s="1"/>
      <c r="AU229" s="1"/>
      <c r="AV229" s="1"/>
      <c r="AW229" s="1"/>
    </row>
    <row r="230" spans="1:49">
      <c r="A230" s="2">
        <f t="shared" si="23"/>
        <v>2184</v>
      </c>
      <c r="B230" s="5"/>
      <c r="C230" s="5"/>
      <c r="D230" s="5"/>
      <c r="E230" s="15"/>
      <c r="F230" s="15"/>
      <c r="G230" s="15"/>
      <c r="H230" s="5"/>
      <c r="I230" s="5"/>
      <c r="J230" s="5"/>
      <c r="K230" s="5"/>
      <c r="L230" s="5"/>
      <c r="M230" s="5"/>
      <c r="N230" s="15"/>
      <c r="O230" s="15"/>
      <c r="P230" s="15"/>
      <c r="Q230" s="5"/>
      <c r="R230" s="5"/>
      <c r="S230" s="5"/>
      <c r="T230" s="5"/>
      <c r="U230" s="5"/>
      <c r="V230" s="5"/>
      <c r="W230" s="15"/>
      <c r="X230" s="15"/>
      <c r="Y230" s="15"/>
      <c r="Z230" s="5"/>
      <c r="AA230" s="5"/>
      <c r="AB230" s="5"/>
      <c r="AC230" s="16"/>
      <c r="AD230" s="16"/>
      <c r="AE230" s="16"/>
      <c r="AF230" s="15"/>
      <c r="AG230" s="15"/>
      <c r="AH230" s="15"/>
      <c r="AI230" s="1"/>
      <c r="AJ230" s="1"/>
      <c r="AK230" s="1"/>
      <c r="AL230" s="14">
        <f t="shared" si="24"/>
        <v>13.683149889070949</v>
      </c>
      <c r="AM230" s="14">
        <f t="shared" si="25"/>
        <v>13.683149889070949</v>
      </c>
      <c r="AN230" s="14">
        <f t="shared" si="26"/>
        <v>13.683149889070949</v>
      </c>
      <c r="AO230" s="11">
        <f t="shared" si="27"/>
        <v>3.4797965695252831E-3</v>
      </c>
      <c r="AP230" s="11">
        <f t="shared" si="28"/>
        <v>3.4797965695252831E-3</v>
      </c>
      <c r="AQ230" s="11">
        <f t="shared" si="29"/>
        <v>3.4797965695252831E-3</v>
      </c>
      <c r="AR230" s="1"/>
      <c r="AS230" s="1"/>
      <c r="AT230" s="1"/>
      <c r="AU230" s="1"/>
      <c r="AV230" s="1"/>
      <c r="AW230" s="1"/>
    </row>
    <row r="231" spans="1:49">
      <c r="A231" s="2">
        <f t="shared" si="23"/>
        <v>2185</v>
      </c>
      <c r="B231" s="5"/>
      <c r="C231" s="5"/>
      <c r="D231" s="5"/>
      <c r="E231" s="15"/>
      <c r="F231" s="15"/>
      <c r="G231" s="15"/>
      <c r="H231" s="5"/>
      <c r="I231" s="5"/>
      <c r="J231" s="5"/>
      <c r="K231" s="5"/>
      <c r="L231" s="5"/>
      <c r="M231" s="5"/>
      <c r="N231" s="15"/>
      <c r="O231" s="15"/>
      <c r="P231" s="15"/>
      <c r="Q231" s="5"/>
      <c r="R231" s="5"/>
      <c r="S231" s="5"/>
      <c r="T231" s="5"/>
      <c r="U231" s="5"/>
      <c r="V231" s="5"/>
      <c r="W231" s="15"/>
      <c r="X231" s="15"/>
      <c r="Y231" s="15"/>
      <c r="Z231" s="5"/>
      <c r="AA231" s="5"/>
      <c r="AB231" s="5"/>
      <c r="AC231" s="16"/>
      <c r="AD231" s="16"/>
      <c r="AE231" s="16"/>
      <c r="AF231" s="15"/>
      <c r="AG231" s="15"/>
      <c r="AH231" s="15"/>
      <c r="AI231" s="1"/>
      <c r="AJ231" s="1"/>
      <c r="AK231" s="1"/>
      <c r="AL231" s="14">
        <f t="shared" si="24"/>
        <v>13.730288321334795</v>
      </c>
      <c r="AM231" s="14">
        <f t="shared" si="25"/>
        <v>13.730288321334795</v>
      </c>
      <c r="AN231" s="14">
        <f t="shared" si="26"/>
        <v>13.730288321334795</v>
      </c>
      <c r="AO231" s="11">
        <f t="shared" si="27"/>
        <v>3.4449986038300301E-3</v>
      </c>
      <c r="AP231" s="11">
        <f t="shared" si="28"/>
        <v>3.4449986038300301E-3</v>
      </c>
      <c r="AQ231" s="11">
        <f t="shared" si="29"/>
        <v>3.4449986038300301E-3</v>
      </c>
      <c r="AR231" s="1"/>
      <c r="AS231" s="1"/>
      <c r="AT231" s="1"/>
      <c r="AU231" s="1"/>
      <c r="AV231" s="1"/>
      <c r="AW231" s="1"/>
    </row>
    <row r="232" spans="1:49">
      <c r="A232" s="2">
        <f t="shared" si="23"/>
        <v>2186</v>
      </c>
      <c r="B232" s="5"/>
      <c r="C232" s="5"/>
      <c r="D232" s="5"/>
      <c r="E232" s="15"/>
      <c r="F232" s="15"/>
      <c r="G232" s="15"/>
      <c r="H232" s="5"/>
      <c r="I232" s="5"/>
      <c r="J232" s="5"/>
      <c r="K232" s="5"/>
      <c r="L232" s="5"/>
      <c r="M232" s="5"/>
      <c r="N232" s="15"/>
      <c r="O232" s="15"/>
      <c r="P232" s="15"/>
      <c r="Q232" s="5"/>
      <c r="R232" s="5"/>
      <c r="S232" s="5"/>
      <c r="T232" s="5"/>
      <c r="U232" s="5"/>
      <c r="V232" s="5"/>
      <c r="W232" s="15"/>
      <c r="X232" s="15"/>
      <c r="Y232" s="15"/>
      <c r="Z232" s="5"/>
      <c r="AA232" s="5"/>
      <c r="AB232" s="5"/>
      <c r="AC232" s="16"/>
      <c r="AD232" s="16"/>
      <c r="AE232" s="16"/>
      <c r="AF232" s="15"/>
      <c r="AG232" s="15"/>
      <c r="AH232" s="15"/>
      <c r="AI232" s="1"/>
      <c r="AJ232" s="1"/>
      <c r="AK232" s="1"/>
      <c r="AL232" s="14">
        <f t="shared" si="24"/>
        <v>13.777116137191006</v>
      </c>
      <c r="AM232" s="14">
        <f t="shared" si="25"/>
        <v>13.777116137191006</v>
      </c>
      <c r="AN232" s="14">
        <f t="shared" si="26"/>
        <v>13.777116137191006</v>
      </c>
      <c r="AO232" s="11">
        <f t="shared" si="27"/>
        <v>3.4105486177917299E-3</v>
      </c>
      <c r="AP232" s="11">
        <f t="shared" si="28"/>
        <v>3.4105486177917299E-3</v>
      </c>
      <c r="AQ232" s="11">
        <f t="shared" si="29"/>
        <v>3.4105486177917299E-3</v>
      </c>
      <c r="AR232" s="1"/>
      <c r="AS232" s="1"/>
      <c r="AT232" s="1"/>
      <c r="AU232" s="1"/>
      <c r="AV232" s="1"/>
      <c r="AW232" s="1"/>
    </row>
    <row r="233" spans="1:49">
      <c r="A233" s="2">
        <f t="shared" si="23"/>
        <v>2187</v>
      </c>
      <c r="B233" s="5"/>
      <c r="C233" s="5"/>
      <c r="D233" s="5"/>
      <c r="E233" s="15"/>
      <c r="F233" s="15"/>
      <c r="G233" s="15"/>
      <c r="H233" s="5"/>
      <c r="I233" s="5"/>
      <c r="J233" s="5"/>
      <c r="K233" s="5"/>
      <c r="L233" s="5"/>
      <c r="M233" s="5"/>
      <c r="N233" s="15"/>
      <c r="O233" s="15"/>
      <c r="P233" s="15"/>
      <c r="Q233" s="5"/>
      <c r="R233" s="5"/>
      <c r="S233" s="5"/>
      <c r="T233" s="5"/>
      <c r="U233" s="5"/>
      <c r="V233" s="5"/>
      <c r="W233" s="15"/>
      <c r="X233" s="15"/>
      <c r="Y233" s="15"/>
      <c r="Z233" s="5"/>
      <c r="AA233" s="5"/>
      <c r="AB233" s="5"/>
      <c r="AC233" s="16"/>
      <c r="AD233" s="16"/>
      <c r="AE233" s="16"/>
      <c r="AF233" s="15"/>
      <c r="AG233" s="15"/>
      <c r="AH233" s="15"/>
      <c r="AI233" s="1"/>
      <c r="AJ233" s="1"/>
      <c r="AK233" s="1"/>
      <c r="AL233" s="14">
        <f t="shared" si="24"/>
        <v>13.823633786345871</v>
      </c>
      <c r="AM233" s="14">
        <f t="shared" si="25"/>
        <v>13.823633786345871</v>
      </c>
      <c r="AN233" s="14">
        <f t="shared" si="26"/>
        <v>13.823633786345871</v>
      </c>
      <c r="AO233" s="11">
        <f t="shared" si="27"/>
        <v>3.3764431316138125E-3</v>
      </c>
      <c r="AP233" s="11">
        <f t="shared" si="28"/>
        <v>3.3764431316138125E-3</v>
      </c>
      <c r="AQ233" s="11">
        <f t="shared" si="29"/>
        <v>3.3764431316138125E-3</v>
      </c>
      <c r="AR233" s="1"/>
      <c r="AS233" s="1"/>
      <c r="AT233" s="1"/>
      <c r="AU233" s="1"/>
      <c r="AV233" s="1"/>
      <c r="AW233" s="1"/>
    </row>
    <row r="234" spans="1:49">
      <c r="A234" s="2">
        <f t="shared" si="23"/>
        <v>2188</v>
      </c>
      <c r="B234" s="5"/>
      <c r="C234" s="5"/>
      <c r="D234" s="5"/>
      <c r="E234" s="15"/>
      <c r="F234" s="15"/>
      <c r="G234" s="15"/>
      <c r="H234" s="5"/>
      <c r="I234" s="5"/>
      <c r="J234" s="5"/>
      <c r="K234" s="5"/>
      <c r="L234" s="5"/>
      <c r="M234" s="5"/>
      <c r="N234" s="15"/>
      <c r="O234" s="15"/>
      <c r="P234" s="15"/>
      <c r="Q234" s="5"/>
      <c r="R234" s="5"/>
      <c r="S234" s="5"/>
      <c r="T234" s="5"/>
      <c r="U234" s="5"/>
      <c r="V234" s="5"/>
      <c r="W234" s="15"/>
      <c r="X234" s="15"/>
      <c r="Y234" s="15"/>
      <c r="Z234" s="5"/>
      <c r="AA234" s="5"/>
      <c r="AB234" s="5"/>
      <c r="AC234" s="16"/>
      <c r="AD234" s="16"/>
      <c r="AE234" s="16"/>
      <c r="AF234" s="15"/>
      <c r="AG234" s="15"/>
      <c r="AH234" s="15"/>
      <c r="AI234" s="1"/>
      <c r="AJ234" s="1"/>
      <c r="AK234" s="1"/>
      <c r="AL234" s="14">
        <f t="shared" si="24"/>
        <v>13.869841752564206</v>
      </c>
      <c r="AM234" s="14">
        <f t="shared" si="25"/>
        <v>13.869841752564206</v>
      </c>
      <c r="AN234" s="14">
        <f t="shared" si="26"/>
        <v>13.869841752564206</v>
      </c>
      <c r="AO234" s="11">
        <f t="shared" si="27"/>
        <v>3.3426787002976744E-3</v>
      </c>
      <c r="AP234" s="11">
        <f t="shared" si="28"/>
        <v>3.3426787002976744E-3</v>
      </c>
      <c r="AQ234" s="11">
        <f t="shared" si="29"/>
        <v>3.3426787002976744E-3</v>
      </c>
      <c r="AR234" s="1"/>
      <c r="AS234" s="1"/>
      <c r="AT234" s="1"/>
      <c r="AU234" s="1"/>
      <c r="AV234" s="1"/>
      <c r="AW234" s="1"/>
    </row>
    <row r="235" spans="1:49">
      <c r="A235" s="2">
        <f t="shared" si="23"/>
        <v>2189</v>
      </c>
      <c r="B235" s="5"/>
      <c r="C235" s="5"/>
      <c r="D235" s="5"/>
      <c r="E235" s="15"/>
      <c r="F235" s="15"/>
      <c r="G235" s="15"/>
      <c r="H235" s="5"/>
      <c r="I235" s="5"/>
      <c r="J235" s="5"/>
      <c r="K235" s="5"/>
      <c r="L235" s="5"/>
      <c r="M235" s="5"/>
      <c r="N235" s="15"/>
      <c r="O235" s="15"/>
      <c r="P235" s="15"/>
      <c r="Q235" s="5"/>
      <c r="R235" s="5"/>
      <c r="S235" s="5"/>
      <c r="T235" s="5"/>
      <c r="U235" s="5"/>
      <c r="V235" s="5"/>
      <c r="W235" s="15"/>
      <c r="X235" s="15"/>
      <c r="Y235" s="15"/>
      <c r="Z235" s="5"/>
      <c r="AA235" s="5"/>
      <c r="AB235" s="5"/>
      <c r="AC235" s="16"/>
      <c r="AD235" s="16"/>
      <c r="AE235" s="16"/>
      <c r="AF235" s="15"/>
      <c r="AG235" s="15"/>
      <c r="AH235" s="15"/>
      <c r="AI235" s="1"/>
      <c r="AJ235" s="1"/>
      <c r="AK235" s="1"/>
      <c r="AL235" s="14">
        <f t="shared" si="24"/>
        <v>13.915740552920973</v>
      </c>
      <c r="AM235" s="14">
        <f t="shared" si="25"/>
        <v>13.915740552920973</v>
      </c>
      <c r="AN235" s="14">
        <f t="shared" si="26"/>
        <v>13.915740552920973</v>
      </c>
      <c r="AO235" s="11">
        <f t="shared" si="27"/>
        <v>3.3092519132946977E-3</v>
      </c>
      <c r="AP235" s="11">
        <f t="shared" si="28"/>
        <v>3.3092519132946977E-3</v>
      </c>
      <c r="AQ235" s="11">
        <f t="shared" si="29"/>
        <v>3.3092519132946977E-3</v>
      </c>
      <c r="AR235" s="1"/>
      <c r="AS235" s="1"/>
      <c r="AT235" s="1"/>
      <c r="AU235" s="1"/>
      <c r="AV235" s="1"/>
      <c r="AW235" s="1"/>
    </row>
    <row r="236" spans="1:49">
      <c r="A236" s="2">
        <f t="shared" si="23"/>
        <v>2190</v>
      </c>
      <c r="B236" s="5"/>
      <c r="C236" s="5"/>
      <c r="D236" s="5"/>
      <c r="E236" s="15"/>
      <c r="F236" s="15"/>
      <c r="G236" s="15"/>
      <c r="H236" s="5"/>
      <c r="I236" s="5"/>
      <c r="J236" s="5"/>
      <c r="K236" s="5"/>
      <c r="L236" s="5"/>
      <c r="M236" s="5"/>
      <c r="N236" s="15"/>
      <c r="O236" s="15"/>
      <c r="P236" s="15"/>
      <c r="Q236" s="5"/>
      <c r="R236" s="5"/>
      <c r="S236" s="5"/>
      <c r="T236" s="5"/>
      <c r="U236" s="5"/>
      <c r="V236" s="5"/>
      <c r="W236" s="15"/>
      <c r="X236" s="15"/>
      <c r="Y236" s="15"/>
      <c r="Z236" s="5"/>
      <c r="AA236" s="5"/>
      <c r="AB236" s="5"/>
      <c r="AC236" s="16"/>
      <c r="AD236" s="16"/>
      <c r="AE236" s="16"/>
      <c r="AF236" s="15"/>
      <c r="AG236" s="15"/>
      <c r="AH236" s="15"/>
      <c r="AI236" s="1"/>
      <c r="AJ236" s="1"/>
      <c r="AK236" s="1"/>
      <c r="AL236" s="14">
        <f t="shared" si="24"/>
        <v>13.961330737060141</v>
      </c>
      <c r="AM236" s="14">
        <f t="shared" si="25"/>
        <v>13.961330737060141</v>
      </c>
      <c r="AN236" s="14">
        <f t="shared" si="26"/>
        <v>13.961330737060141</v>
      </c>
      <c r="AO236" s="11">
        <f t="shared" si="27"/>
        <v>3.2761593941617508E-3</v>
      </c>
      <c r="AP236" s="11">
        <f t="shared" si="28"/>
        <v>3.2761593941617508E-3</v>
      </c>
      <c r="AQ236" s="11">
        <f t="shared" si="29"/>
        <v>3.2761593941617508E-3</v>
      </c>
      <c r="AR236" s="1"/>
      <c r="AS236" s="1"/>
      <c r="AT236" s="1"/>
      <c r="AU236" s="1"/>
      <c r="AV236" s="1"/>
      <c r="AW236" s="1"/>
    </row>
    <row r="237" spans="1:49">
      <c r="A237" s="2">
        <f t="shared" si="23"/>
        <v>2191</v>
      </c>
      <c r="B237" s="5"/>
      <c r="C237" s="5"/>
      <c r="D237" s="5"/>
      <c r="E237" s="15"/>
      <c r="F237" s="15"/>
      <c r="G237" s="15"/>
      <c r="H237" s="5"/>
      <c r="I237" s="5"/>
      <c r="J237" s="5"/>
      <c r="K237" s="5"/>
      <c r="L237" s="5"/>
      <c r="M237" s="5"/>
      <c r="N237" s="15"/>
      <c r="O237" s="15"/>
      <c r="P237" s="15"/>
      <c r="Q237" s="5"/>
      <c r="R237" s="5"/>
      <c r="S237" s="5"/>
      <c r="T237" s="5"/>
      <c r="U237" s="5"/>
      <c r="V237" s="5"/>
      <c r="W237" s="15"/>
      <c r="X237" s="15"/>
      <c r="Y237" s="15"/>
      <c r="Z237" s="5"/>
      <c r="AA237" s="5"/>
      <c r="AB237" s="5"/>
      <c r="AC237" s="16"/>
      <c r="AD237" s="16"/>
      <c r="AE237" s="16"/>
      <c r="AF237" s="15"/>
      <c r="AG237" s="15"/>
      <c r="AH237" s="15"/>
      <c r="AI237" s="1"/>
      <c r="AJ237" s="1"/>
      <c r="AK237" s="1"/>
      <c r="AL237" s="14">
        <f t="shared" si="24"/>
        <v>14.006612886460868</v>
      </c>
      <c r="AM237" s="14">
        <f t="shared" si="25"/>
        <v>14.006612886460868</v>
      </c>
      <c r="AN237" s="14">
        <f t="shared" si="26"/>
        <v>14.006612886460868</v>
      </c>
      <c r="AO237" s="11">
        <f t="shared" si="27"/>
        <v>3.2433978002201331E-3</v>
      </c>
      <c r="AP237" s="11">
        <f t="shared" si="28"/>
        <v>3.2433978002201331E-3</v>
      </c>
      <c r="AQ237" s="11">
        <f t="shared" si="29"/>
        <v>3.2433978002201331E-3</v>
      </c>
      <c r="AR237" s="1"/>
      <c r="AS237" s="1"/>
      <c r="AT237" s="1"/>
      <c r="AU237" s="1"/>
      <c r="AV237" s="1"/>
      <c r="AW237" s="1"/>
    </row>
    <row r="238" spans="1:49">
      <c r="A238" s="2">
        <f t="shared" si="23"/>
        <v>2192</v>
      </c>
      <c r="B238" s="5"/>
      <c r="C238" s="5"/>
      <c r="D238" s="5"/>
      <c r="E238" s="15"/>
      <c r="F238" s="15"/>
      <c r="G238" s="15"/>
      <c r="H238" s="5"/>
      <c r="I238" s="5"/>
      <c r="J238" s="5"/>
      <c r="K238" s="5"/>
      <c r="L238" s="5"/>
      <c r="M238" s="5"/>
      <c r="N238" s="15"/>
      <c r="O238" s="15"/>
      <c r="P238" s="15"/>
      <c r="Q238" s="5"/>
      <c r="R238" s="5"/>
      <c r="S238" s="5"/>
      <c r="T238" s="5"/>
      <c r="U238" s="5"/>
      <c r="V238" s="5"/>
      <c r="W238" s="15"/>
      <c r="X238" s="15"/>
      <c r="Y238" s="15"/>
      <c r="Z238" s="5"/>
      <c r="AA238" s="5"/>
      <c r="AB238" s="5"/>
      <c r="AC238" s="16"/>
      <c r="AD238" s="16"/>
      <c r="AE238" s="16"/>
      <c r="AF238" s="15"/>
      <c r="AG238" s="15"/>
      <c r="AH238" s="15"/>
      <c r="AI238" s="1"/>
      <c r="AJ238" s="1"/>
      <c r="AK238" s="1"/>
      <c r="AL238" s="14">
        <f t="shared" si="24"/>
        <v>14.051587613711106</v>
      </c>
      <c r="AM238" s="14">
        <f t="shared" si="25"/>
        <v>14.051587613711106</v>
      </c>
      <c r="AN238" s="14">
        <f t="shared" si="26"/>
        <v>14.051587613711106</v>
      </c>
      <c r="AO238" s="11">
        <f t="shared" si="27"/>
        <v>3.2109638222179316E-3</v>
      </c>
      <c r="AP238" s="11">
        <f t="shared" si="28"/>
        <v>3.2109638222179316E-3</v>
      </c>
      <c r="AQ238" s="11">
        <f t="shared" si="29"/>
        <v>3.2109638222179316E-3</v>
      </c>
      <c r="AR238" s="1"/>
      <c r="AS238" s="1"/>
      <c r="AT238" s="1"/>
      <c r="AU238" s="1"/>
      <c r="AV238" s="1"/>
      <c r="AW238" s="1"/>
    </row>
    <row r="239" spans="1:49">
      <c r="A239" s="2">
        <f t="shared" si="23"/>
        <v>2193</v>
      </c>
      <c r="B239" s="5"/>
      <c r="C239" s="5"/>
      <c r="D239" s="5"/>
      <c r="E239" s="15"/>
      <c r="F239" s="15"/>
      <c r="G239" s="15"/>
      <c r="H239" s="5"/>
      <c r="I239" s="5"/>
      <c r="J239" s="5"/>
      <c r="K239" s="5"/>
      <c r="L239" s="5"/>
      <c r="M239" s="5"/>
      <c r="N239" s="15"/>
      <c r="O239" s="15"/>
      <c r="P239" s="15"/>
      <c r="Q239" s="5"/>
      <c r="R239" s="5"/>
      <c r="S239" s="5"/>
      <c r="T239" s="5"/>
      <c r="U239" s="5"/>
      <c r="V239" s="5"/>
      <c r="W239" s="15"/>
      <c r="X239" s="15"/>
      <c r="Y239" s="15"/>
      <c r="Z239" s="5"/>
      <c r="AA239" s="5"/>
      <c r="AB239" s="5"/>
      <c r="AC239" s="16"/>
      <c r="AD239" s="16"/>
      <c r="AE239" s="16"/>
      <c r="AF239" s="15"/>
      <c r="AG239" s="15"/>
      <c r="AH239" s="15"/>
      <c r="AI239" s="1"/>
      <c r="AJ239" s="1"/>
      <c r="AK239" s="1"/>
      <c r="AL239" s="14">
        <f t="shared" si="24"/>
        <v>14.096255561788734</v>
      </c>
      <c r="AM239" s="14">
        <f t="shared" si="25"/>
        <v>14.096255561788734</v>
      </c>
      <c r="AN239" s="14">
        <f t="shared" si="26"/>
        <v>14.096255561788734</v>
      </c>
      <c r="AO239" s="11">
        <f t="shared" si="27"/>
        <v>3.1788541839957523E-3</v>
      </c>
      <c r="AP239" s="11">
        <f t="shared" si="28"/>
        <v>3.1788541839957523E-3</v>
      </c>
      <c r="AQ239" s="11">
        <f t="shared" si="29"/>
        <v>3.1788541839957523E-3</v>
      </c>
      <c r="AR239" s="1"/>
      <c r="AS239" s="1"/>
      <c r="AT239" s="1"/>
      <c r="AU239" s="1"/>
      <c r="AV239" s="1"/>
      <c r="AW239" s="1"/>
    </row>
    <row r="240" spans="1:49">
      <c r="A240" s="2">
        <f t="shared" si="23"/>
        <v>2194</v>
      </c>
      <c r="B240" s="5"/>
      <c r="C240" s="5"/>
      <c r="D240" s="5"/>
      <c r="E240" s="15"/>
      <c r="F240" s="15"/>
      <c r="G240" s="15"/>
      <c r="H240" s="5"/>
      <c r="I240" s="5"/>
      <c r="J240" s="5"/>
      <c r="K240" s="5"/>
      <c r="L240" s="5"/>
      <c r="M240" s="5"/>
      <c r="N240" s="15"/>
      <c r="O240" s="15"/>
      <c r="P240" s="15"/>
      <c r="Q240" s="5"/>
      <c r="R240" s="5"/>
      <c r="S240" s="5"/>
      <c r="T240" s="5"/>
      <c r="U240" s="5"/>
      <c r="V240" s="5"/>
      <c r="W240" s="15"/>
      <c r="X240" s="15"/>
      <c r="Y240" s="15"/>
      <c r="Z240" s="5"/>
      <c r="AA240" s="5"/>
      <c r="AB240" s="5"/>
      <c r="AC240" s="16"/>
      <c r="AD240" s="16"/>
      <c r="AE240" s="16"/>
      <c r="AF240" s="15"/>
      <c r="AG240" s="15"/>
      <c r="AH240" s="15"/>
      <c r="AI240" s="1"/>
      <c r="AJ240" s="1"/>
      <c r="AK240" s="1"/>
      <c r="AL240" s="14">
        <f t="shared" si="24"/>
        <v>14.140617403350285</v>
      </c>
      <c r="AM240" s="14">
        <f t="shared" si="25"/>
        <v>14.140617403350285</v>
      </c>
      <c r="AN240" s="14">
        <f t="shared" si="26"/>
        <v>14.140617403350285</v>
      </c>
      <c r="AO240" s="11">
        <f t="shared" si="27"/>
        <v>3.1470656421557948E-3</v>
      </c>
      <c r="AP240" s="11">
        <f t="shared" si="28"/>
        <v>3.1470656421557948E-3</v>
      </c>
      <c r="AQ240" s="11">
        <f t="shared" si="29"/>
        <v>3.1470656421557948E-3</v>
      </c>
      <c r="AR240" s="1"/>
      <c r="AS240" s="1"/>
      <c r="AT240" s="1"/>
      <c r="AU240" s="1"/>
      <c r="AV240" s="1"/>
      <c r="AW240" s="1"/>
    </row>
    <row r="241" spans="1:49">
      <c r="A241" s="2">
        <f t="shared" si="23"/>
        <v>2195</v>
      </c>
      <c r="B241" s="5"/>
      <c r="C241" s="5"/>
      <c r="D241" s="5"/>
      <c r="E241" s="15"/>
      <c r="F241" s="15"/>
      <c r="G241" s="15"/>
      <c r="H241" s="5"/>
      <c r="I241" s="5"/>
      <c r="J241" s="5"/>
      <c r="K241" s="5"/>
      <c r="L241" s="5"/>
      <c r="M241" s="5"/>
      <c r="N241" s="15"/>
      <c r="O241" s="15"/>
      <c r="P241" s="15"/>
      <c r="Q241" s="5"/>
      <c r="R241" s="5"/>
      <c r="S241" s="5"/>
      <c r="T241" s="5"/>
      <c r="U241" s="5"/>
      <c r="V241" s="5"/>
      <c r="W241" s="15"/>
      <c r="X241" s="15"/>
      <c r="Y241" s="15"/>
      <c r="Z241" s="5"/>
      <c r="AA241" s="5"/>
      <c r="AB241" s="5"/>
      <c r="AC241" s="16"/>
      <c r="AD241" s="16"/>
      <c r="AE241" s="16"/>
      <c r="AF241" s="15"/>
      <c r="AG241" s="15"/>
      <c r="AH241" s="15"/>
      <c r="AI241" s="1"/>
      <c r="AJ241" s="1"/>
      <c r="AK241" s="1"/>
      <c r="AL241" s="14">
        <f t="shared" si="24"/>
        <v>14.184673840027349</v>
      </c>
      <c r="AM241" s="14">
        <f t="shared" si="25"/>
        <v>14.184673840027349</v>
      </c>
      <c r="AN241" s="14">
        <f t="shared" si="26"/>
        <v>14.184673840027349</v>
      </c>
      <c r="AO241" s="11">
        <f t="shared" si="27"/>
        <v>3.1155949857342366E-3</v>
      </c>
      <c r="AP241" s="11">
        <f t="shared" si="28"/>
        <v>3.1155949857342366E-3</v>
      </c>
      <c r="AQ241" s="11">
        <f t="shared" si="29"/>
        <v>3.1155949857342366E-3</v>
      </c>
      <c r="AR241" s="1"/>
      <c r="AS241" s="1"/>
      <c r="AT241" s="1"/>
      <c r="AU241" s="1"/>
      <c r="AV241" s="1"/>
      <c r="AW241" s="1"/>
    </row>
    <row r="242" spans="1:49">
      <c r="A242" s="2">
        <f t="shared" si="23"/>
        <v>2196</v>
      </c>
      <c r="B242" s="5"/>
      <c r="C242" s="5"/>
      <c r="D242" s="5"/>
      <c r="E242" s="15"/>
      <c r="F242" s="15"/>
      <c r="G242" s="15"/>
      <c r="H242" s="5"/>
      <c r="I242" s="5"/>
      <c r="J242" s="5"/>
      <c r="K242" s="5"/>
      <c r="L242" s="5"/>
      <c r="M242" s="5"/>
      <c r="N242" s="15"/>
      <c r="O242" s="15"/>
      <c r="P242" s="15"/>
      <c r="Q242" s="5"/>
      <c r="R242" s="5"/>
      <c r="S242" s="5"/>
      <c r="T242" s="5"/>
      <c r="U242" s="5"/>
      <c r="V242" s="5"/>
      <c r="W242" s="15"/>
      <c r="X242" s="15"/>
      <c r="Y242" s="15"/>
      <c r="Z242" s="5"/>
      <c r="AA242" s="5"/>
      <c r="AB242" s="5"/>
      <c r="AC242" s="16"/>
      <c r="AD242" s="16"/>
      <c r="AE242" s="16"/>
      <c r="AF242" s="15"/>
      <c r="AG242" s="15"/>
      <c r="AH242" s="15"/>
      <c r="AI242" s="1"/>
      <c r="AJ242" s="1"/>
      <c r="AK242" s="1"/>
      <c r="AL242" s="14">
        <f t="shared" si="24"/>
        <v>14.228425601730711</v>
      </c>
      <c r="AM242" s="14">
        <f t="shared" si="25"/>
        <v>14.228425601730711</v>
      </c>
      <c r="AN242" s="14">
        <f t="shared" si="26"/>
        <v>14.228425601730711</v>
      </c>
      <c r="AO242" s="11">
        <f t="shared" si="27"/>
        <v>3.0844390358768944E-3</v>
      </c>
      <c r="AP242" s="11">
        <f t="shared" si="28"/>
        <v>3.0844390358768944E-3</v>
      </c>
      <c r="AQ242" s="11">
        <f t="shared" si="29"/>
        <v>3.0844390358768944E-3</v>
      </c>
      <c r="AR242" s="1"/>
      <c r="AS242" s="1"/>
      <c r="AT242" s="1"/>
      <c r="AU242" s="1"/>
      <c r="AV242" s="1"/>
      <c r="AW242" s="1"/>
    </row>
    <row r="243" spans="1:49">
      <c r="A243" s="2">
        <f t="shared" si="23"/>
        <v>2197</v>
      </c>
      <c r="B243" s="5"/>
      <c r="C243" s="5"/>
      <c r="D243" s="5"/>
      <c r="E243" s="15"/>
      <c r="F243" s="15"/>
      <c r="G243" s="15"/>
      <c r="H243" s="5"/>
      <c r="I243" s="5"/>
      <c r="J243" s="5"/>
      <c r="K243" s="5"/>
      <c r="L243" s="5"/>
      <c r="M243" s="5"/>
      <c r="N243" s="15"/>
      <c r="O243" s="15"/>
      <c r="P243" s="15"/>
      <c r="Q243" s="5"/>
      <c r="R243" s="5"/>
      <c r="S243" s="5"/>
      <c r="T243" s="5"/>
      <c r="U243" s="5"/>
      <c r="V243" s="5"/>
      <c r="W243" s="15"/>
      <c r="X243" s="15"/>
      <c r="Y243" s="15"/>
      <c r="Z243" s="5"/>
      <c r="AA243" s="5"/>
      <c r="AB243" s="5"/>
      <c r="AC243" s="16"/>
      <c r="AD243" s="16"/>
      <c r="AE243" s="16"/>
      <c r="AF243" s="15"/>
      <c r="AG243" s="15"/>
      <c r="AH243" s="15"/>
      <c r="AI243" s="1"/>
      <c r="AJ243" s="1"/>
      <c r="AK243" s="1"/>
      <c r="AL243" s="14">
        <f t="shared" si="24"/>
        <v>14.27187344596231</v>
      </c>
      <c r="AM243" s="14">
        <f t="shared" si="25"/>
        <v>14.27187344596231</v>
      </c>
      <c r="AN243" s="14">
        <f t="shared" si="26"/>
        <v>14.27187344596231</v>
      </c>
      <c r="AO243" s="11">
        <f t="shared" si="27"/>
        <v>3.0535946455181253E-3</v>
      </c>
      <c r="AP243" s="11">
        <f t="shared" si="28"/>
        <v>3.0535946455181253E-3</v>
      </c>
      <c r="AQ243" s="11">
        <f t="shared" si="29"/>
        <v>3.0535946455181253E-3</v>
      </c>
      <c r="AR243" s="1"/>
      <c r="AS243" s="1"/>
      <c r="AT243" s="1"/>
      <c r="AU243" s="1"/>
      <c r="AV243" s="1"/>
      <c r="AW243" s="1"/>
    </row>
    <row r="244" spans="1:49">
      <c r="A244" s="2">
        <f t="shared" si="23"/>
        <v>2198</v>
      </c>
      <c r="B244" s="5"/>
      <c r="C244" s="5"/>
      <c r="D244" s="5"/>
      <c r="E244" s="15"/>
      <c r="F244" s="15"/>
      <c r="G244" s="15"/>
      <c r="H244" s="5"/>
      <c r="I244" s="5"/>
      <c r="J244" s="5"/>
      <c r="K244" s="5"/>
      <c r="L244" s="5"/>
      <c r="M244" s="5"/>
      <c r="N244" s="15"/>
      <c r="O244" s="15"/>
      <c r="P244" s="15"/>
      <c r="Q244" s="5"/>
      <c r="R244" s="5"/>
      <c r="S244" s="5"/>
      <c r="T244" s="5"/>
      <c r="U244" s="5"/>
      <c r="V244" s="5"/>
      <c r="W244" s="15"/>
      <c r="X244" s="15"/>
      <c r="Y244" s="15"/>
      <c r="Z244" s="5"/>
      <c r="AA244" s="5"/>
      <c r="AB244" s="5"/>
      <c r="AC244" s="16"/>
      <c r="AD244" s="16"/>
      <c r="AE244" s="16"/>
      <c r="AF244" s="15"/>
      <c r="AG244" s="15"/>
      <c r="AH244" s="15"/>
      <c r="AI244" s="1"/>
      <c r="AJ244" s="1"/>
      <c r="AK244" s="1"/>
      <c r="AL244" s="14">
        <f t="shared" si="24"/>
        <v>14.315018157135052</v>
      </c>
      <c r="AM244" s="14">
        <f t="shared" si="25"/>
        <v>14.315018157135052</v>
      </c>
      <c r="AN244" s="14">
        <f t="shared" si="26"/>
        <v>14.315018157135052</v>
      </c>
      <c r="AO244" s="11">
        <f t="shared" si="27"/>
        <v>3.0230586990629442E-3</v>
      </c>
      <c r="AP244" s="11">
        <f t="shared" si="28"/>
        <v>3.0230586990629442E-3</v>
      </c>
      <c r="AQ244" s="11">
        <f t="shared" si="29"/>
        <v>3.0230586990629442E-3</v>
      </c>
      <c r="AR244" s="1"/>
      <c r="AS244" s="1"/>
      <c r="AT244" s="1"/>
      <c r="AU244" s="1"/>
      <c r="AV244" s="1"/>
      <c r="AW244" s="1"/>
    </row>
    <row r="245" spans="1:49">
      <c r="A245" s="2">
        <f t="shared" si="23"/>
        <v>2199</v>
      </c>
      <c r="B245" s="5"/>
      <c r="C245" s="5"/>
      <c r="D245" s="5"/>
      <c r="E245" s="15"/>
      <c r="F245" s="15"/>
      <c r="G245" s="15"/>
      <c r="H245" s="5"/>
      <c r="I245" s="5"/>
      <c r="J245" s="5"/>
      <c r="K245" s="5"/>
      <c r="L245" s="5"/>
      <c r="M245" s="5"/>
      <c r="N245" s="15"/>
      <c r="O245" s="15"/>
      <c r="P245" s="15"/>
      <c r="Q245" s="5"/>
      <c r="R245" s="5"/>
      <c r="S245" s="5"/>
      <c r="T245" s="5"/>
      <c r="U245" s="5"/>
      <c r="V245" s="5"/>
      <c r="W245" s="15"/>
      <c r="X245" s="15"/>
      <c r="Y245" s="15"/>
      <c r="Z245" s="5"/>
      <c r="AA245" s="5"/>
      <c r="AB245" s="5"/>
      <c r="AC245" s="16"/>
      <c r="AD245" s="16"/>
      <c r="AE245" s="16"/>
      <c r="AF245" s="15"/>
      <c r="AG245" s="15"/>
      <c r="AH245" s="15"/>
      <c r="AI245" s="1"/>
      <c r="AJ245" s="1"/>
      <c r="AK245" s="1"/>
      <c r="AL245" s="14">
        <f t="shared" si="24"/>
        <v>14.357860545900552</v>
      </c>
      <c r="AM245" s="14">
        <f t="shared" si="25"/>
        <v>14.357860545900552</v>
      </c>
      <c r="AN245" s="14">
        <f t="shared" si="26"/>
        <v>14.357860545900552</v>
      </c>
      <c r="AO245" s="11">
        <f t="shared" si="27"/>
        <v>2.9928281120723149E-3</v>
      </c>
      <c r="AP245" s="11">
        <f t="shared" si="28"/>
        <v>2.9928281120723149E-3</v>
      </c>
      <c r="AQ245" s="11">
        <f t="shared" si="29"/>
        <v>2.9928281120723149E-3</v>
      </c>
      <c r="AR245" s="1"/>
      <c r="AS245" s="1"/>
      <c r="AT245" s="1"/>
      <c r="AU245" s="1"/>
      <c r="AV245" s="1"/>
      <c r="AW245" s="1"/>
    </row>
    <row r="246" spans="1:49">
      <c r="A246" s="2">
        <f t="shared" si="23"/>
        <v>2200</v>
      </c>
      <c r="B246" s="5"/>
      <c r="C246" s="5"/>
      <c r="D246" s="5"/>
      <c r="E246" s="15"/>
      <c r="F246" s="15"/>
      <c r="G246" s="15"/>
      <c r="H246" s="5"/>
      <c r="I246" s="5"/>
      <c r="J246" s="5"/>
      <c r="K246" s="5"/>
      <c r="L246" s="5"/>
      <c r="M246" s="5"/>
      <c r="N246" s="15"/>
      <c r="O246" s="15"/>
      <c r="P246" s="15"/>
      <c r="Q246" s="5"/>
      <c r="R246" s="5"/>
      <c r="S246" s="5"/>
      <c r="T246" s="5"/>
      <c r="U246" s="5"/>
      <c r="V246" s="5"/>
      <c r="W246" s="15"/>
      <c r="X246" s="15"/>
      <c r="Y246" s="15"/>
      <c r="Z246" s="5"/>
      <c r="AA246" s="5"/>
      <c r="AB246" s="5"/>
      <c r="AC246" s="16"/>
      <c r="AD246" s="16"/>
      <c r="AE246" s="16"/>
      <c r="AF246" s="15"/>
      <c r="AG246" s="15"/>
      <c r="AH246" s="15"/>
      <c r="AI246" s="1"/>
      <c r="AJ246" s="1"/>
      <c r="AK246" s="1"/>
      <c r="AL246" s="14">
        <f t="shared" si="24"/>
        <v>14.400401448484828</v>
      </c>
      <c r="AM246" s="14">
        <f t="shared" si="25"/>
        <v>14.400401448484828</v>
      </c>
      <c r="AN246" s="14">
        <f t="shared" si="26"/>
        <v>14.400401448484828</v>
      </c>
      <c r="AO246" s="11">
        <f t="shared" si="27"/>
        <v>2.9628998309515916E-3</v>
      </c>
      <c r="AP246" s="11">
        <f t="shared" si="28"/>
        <v>2.9628998309515916E-3</v>
      </c>
      <c r="AQ246" s="11">
        <f t="shared" si="29"/>
        <v>2.9628998309515916E-3</v>
      </c>
      <c r="AR246" s="1"/>
      <c r="AS246" s="1"/>
      <c r="AT246" s="1"/>
      <c r="AU246" s="1"/>
      <c r="AV246" s="1"/>
      <c r="AW246" s="1"/>
    </row>
    <row r="247" spans="1:49">
      <c r="A247" s="2">
        <f t="shared" si="23"/>
        <v>2201</v>
      </c>
      <c r="B247" s="5"/>
      <c r="C247" s="5"/>
      <c r="D247" s="5"/>
      <c r="E247" s="15"/>
      <c r="F247" s="15"/>
      <c r="G247" s="15"/>
      <c r="H247" s="5"/>
      <c r="I247" s="5"/>
      <c r="J247" s="5"/>
      <c r="K247" s="5"/>
      <c r="L247" s="5"/>
      <c r="M247" s="5"/>
      <c r="N247" s="15"/>
      <c r="O247" s="15"/>
      <c r="P247" s="15"/>
      <c r="Q247" s="5"/>
      <c r="R247" s="5"/>
      <c r="S247" s="5"/>
      <c r="T247" s="5"/>
      <c r="U247" s="5"/>
      <c r="V247" s="5"/>
      <c r="W247" s="15"/>
      <c r="X247" s="15"/>
      <c r="Y247" s="15"/>
      <c r="Z247" s="5"/>
      <c r="AA247" s="5"/>
      <c r="AB247" s="5"/>
      <c r="AC247" s="16"/>
      <c r="AD247" s="16"/>
      <c r="AE247" s="16"/>
      <c r="AF247" s="15"/>
      <c r="AG247" s="15"/>
      <c r="AH247" s="15"/>
      <c r="AI247" s="1"/>
      <c r="AJ247" s="1"/>
      <c r="AK247" s="1"/>
      <c r="AL247" s="14">
        <f t="shared" si="24"/>
        <v>14.442641726032006</v>
      </c>
      <c r="AM247" s="14">
        <f t="shared" si="25"/>
        <v>14.442641726032006</v>
      </c>
      <c r="AN247" s="14">
        <f t="shared" si="26"/>
        <v>14.442641726032006</v>
      </c>
      <c r="AO247" s="11">
        <f t="shared" si="27"/>
        <v>2.9332708326420755E-3</v>
      </c>
      <c r="AP247" s="11">
        <f t="shared" si="28"/>
        <v>2.9332708326420755E-3</v>
      </c>
      <c r="AQ247" s="11">
        <f t="shared" si="29"/>
        <v>2.9332708326420755E-3</v>
      </c>
      <c r="AR247" s="1"/>
      <c r="AS247" s="1"/>
      <c r="AT247" s="1"/>
      <c r="AU247" s="1"/>
      <c r="AV247" s="1"/>
      <c r="AW247" s="1"/>
    </row>
    <row r="248" spans="1:49">
      <c r="A248" s="2">
        <f t="shared" si="23"/>
        <v>2202</v>
      </c>
      <c r="B248" s="5"/>
      <c r="C248" s="5"/>
      <c r="D248" s="5"/>
      <c r="E248" s="15"/>
      <c r="F248" s="15"/>
      <c r="G248" s="15"/>
      <c r="H248" s="5"/>
      <c r="I248" s="5"/>
      <c r="J248" s="5"/>
      <c r="K248" s="5"/>
      <c r="L248" s="5"/>
      <c r="M248" s="5"/>
      <c r="N248" s="15"/>
      <c r="O248" s="15"/>
      <c r="P248" s="15"/>
      <c r="Q248" s="5"/>
      <c r="R248" s="5"/>
      <c r="S248" s="5"/>
      <c r="T248" s="5"/>
      <c r="U248" s="5"/>
      <c r="V248" s="5"/>
      <c r="W248" s="15"/>
      <c r="X248" s="15"/>
      <c r="Y248" s="15"/>
      <c r="Z248" s="5"/>
      <c r="AA248" s="5"/>
      <c r="AB248" s="5"/>
      <c r="AC248" s="16"/>
      <c r="AD248" s="16"/>
      <c r="AE248" s="16"/>
      <c r="AF248" s="15"/>
      <c r="AG248" s="15"/>
      <c r="AH248" s="15"/>
      <c r="AI248" s="1"/>
      <c r="AJ248" s="1"/>
      <c r="AK248" s="1"/>
      <c r="AL248" s="14">
        <f t="shared" si="24"/>
        <v>14.484582263956062</v>
      </c>
      <c r="AM248" s="14">
        <f t="shared" si="25"/>
        <v>14.484582263956062</v>
      </c>
      <c r="AN248" s="14">
        <f t="shared" si="26"/>
        <v>14.484582263956062</v>
      </c>
      <c r="AO248" s="11">
        <f t="shared" si="27"/>
        <v>2.9039381243156546E-3</v>
      </c>
      <c r="AP248" s="11">
        <f t="shared" si="28"/>
        <v>2.9039381243156546E-3</v>
      </c>
      <c r="AQ248" s="11">
        <f t="shared" si="29"/>
        <v>2.9039381243156546E-3</v>
      </c>
      <c r="AR248" s="1"/>
      <c r="AS248" s="1"/>
      <c r="AT248" s="1"/>
      <c r="AU248" s="1"/>
      <c r="AV248" s="1"/>
      <c r="AW248" s="1"/>
    </row>
    <row r="249" spans="1:49">
      <c r="A249" s="2">
        <f t="shared" si="23"/>
        <v>2203</v>
      </c>
      <c r="B249" s="5"/>
      <c r="C249" s="5"/>
      <c r="D249" s="5"/>
      <c r="E249" s="15"/>
      <c r="F249" s="15"/>
      <c r="G249" s="15"/>
      <c r="H249" s="5"/>
      <c r="I249" s="5"/>
      <c r="J249" s="5"/>
      <c r="K249" s="5"/>
      <c r="L249" s="5"/>
      <c r="M249" s="5"/>
      <c r="N249" s="15"/>
      <c r="O249" s="15"/>
      <c r="P249" s="15"/>
      <c r="Q249" s="5"/>
      <c r="R249" s="5"/>
      <c r="S249" s="5"/>
      <c r="T249" s="5"/>
      <c r="U249" s="5"/>
      <c r="V249" s="5"/>
      <c r="W249" s="15"/>
      <c r="X249" s="15"/>
      <c r="Y249" s="15"/>
      <c r="Z249" s="5"/>
      <c r="AA249" s="5"/>
      <c r="AB249" s="5"/>
      <c r="AC249" s="16"/>
      <c r="AD249" s="16"/>
      <c r="AE249" s="16"/>
      <c r="AF249" s="15"/>
      <c r="AG249" s="15"/>
      <c r="AH249" s="15"/>
      <c r="AI249" s="1"/>
      <c r="AJ249" s="1"/>
      <c r="AK249" s="1"/>
      <c r="AL249" s="14">
        <f t="shared" si="24"/>
        <v>14.526223971300638</v>
      </c>
      <c r="AM249" s="14">
        <f t="shared" si="25"/>
        <v>14.526223971300638</v>
      </c>
      <c r="AN249" s="14">
        <f t="shared" si="26"/>
        <v>14.526223971300638</v>
      </c>
      <c r="AO249" s="11">
        <f t="shared" si="27"/>
        <v>2.8748987430724979E-3</v>
      </c>
      <c r="AP249" s="11">
        <f t="shared" si="28"/>
        <v>2.8748987430724979E-3</v>
      </c>
      <c r="AQ249" s="11">
        <f t="shared" si="29"/>
        <v>2.8748987430724979E-3</v>
      </c>
      <c r="AR249" s="1"/>
      <c r="AS249" s="1"/>
      <c r="AT249" s="1"/>
      <c r="AU249" s="1"/>
      <c r="AV249" s="1"/>
      <c r="AW249" s="1"/>
    </row>
    <row r="250" spans="1:49">
      <c r="A250" s="2">
        <f t="shared" ref="A250:A313" si="30">1+A249</f>
        <v>2204</v>
      </c>
      <c r="B250" s="5"/>
      <c r="C250" s="5"/>
      <c r="D250" s="5"/>
      <c r="E250" s="15"/>
      <c r="F250" s="15"/>
      <c r="G250" s="15"/>
      <c r="H250" s="5"/>
      <c r="I250" s="5"/>
      <c r="J250" s="5"/>
      <c r="K250" s="5"/>
      <c r="L250" s="5"/>
      <c r="M250" s="5"/>
      <c r="N250" s="15"/>
      <c r="O250" s="15"/>
      <c r="P250" s="15"/>
      <c r="Q250" s="5"/>
      <c r="R250" s="5"/>
      <c r="S250" s="5"/>
      <c r="T250" s="5"/>
      <c r="U250" s="5"/>
      <c r="V250" s="5"/>
      <c r="W250" s="15"/>
      <c r="X250" s="15"/>
      <c r="Y250" s="15"/>
      <c r="Z250" s="5"/>
      <c r="AA250" s="5"/>
      <c r="AB250" s="5"/>
      <c r="AC250" s="16"/>
      <c r="AD250" s="16"/>
      <c r="AE250" s="16"/>
      <c r="AF250" s="15"/>
      <c r="AG250" s="15"/>
      <c r="AH250" s="15"/>
      <c r="AI250" s="1"/>
      <c r="AJ250" s="1"/>
      <c r="AK250" s="1"/>
      <c r="AL250" s="14">
        <f t="shared" ref="AL250:AL313" si="31">AL249*(1+AO250)</f>
        <v>14.567567780106954</v>
      </c>
      <c r="AM250" s="14">
        <f t="shared" ref="AM250:AM313" si="32">AM249*(1+AP250)</f>
        <v>14.567567780106954</v>
      </c>
      <c r="AN250" s="14">
        <f t="shared" ref="AN250:AN313" si="33">AN249*(1+AQ250)</f>
        <v>14.567567780106954</v>
      </c>
      <c r="AO250" s="11">
        <f t="shared" ref="AO250:AO313" si="34">AO$5*AO249</f>
        <v>2.8461497556417728E-3</v>
      </c>
      <c r="AP250" s="11">
        <f t="shared" ref="AP250:AP313" si="35">AP$5*AP249</f>
        <v>2.8461497556417728E-3</v>
      </c>
      <c r="AQ250" s="11">
        <f t="shared" ref="AQ250:AQ313" si="36">AQ$5*AQ249</f>
        <v>2.8461497556417728E-3</v>
      </c>
      <c r="AR250" s="1"/>
      <c r="AS250" s="1"/>
      <c r="AT250" s="1"/>
      <c r="AU250" s="1"/>
      <c r="AV250" s="1"/>
      <c r="AW250" s="1"/>
    </row>
    <row r="251" spans="1:49">
      <c r="A251" s="2">
        <f t="shared" si="30"/>
        <v>2205</v>
      </c>
      <c r="B251" s="5"/>
      <c r="C251" s="5"/>
      <c r="D251" s="5"/>
      <c r="E251" s="15"/>
      <c r="F251" s="15"/>
      <c r="G251" s="15"/>
      <c r="H251" s="5"/>
      <c r="I251" s="5"/>
      <c r="J251" s="5"/>
      <c r="K251" s="5"/>
      <c r="L251" s="5"/>
      <c r="M251" s="5"/>
      <c r="N251" s="15"/>
      <c r="O251" s="15"/>
      <c r="P251" s="15"/>
      <c r="Q251" s="5"/>
      <c r="R251" s="5"/>
      <c r="S251" s="5"/>
      <c r="T251" s="5"/>
      <c r="U251" s="5"/>
      <c r="V251" s="5"/>
      <c r="W251" s="15"/>
      <c r="X251" s="15"/>
      <c r="Y251" s="15"/>
      <c r="Z251" s="5"/>
      <c r="AA251" s="5"/>
      <c r="AB251" s="5"/>
      <c r="AC251" s="16"/>
      <c r="AD251" s="16"/>
      <c r="AE251" s="16"/>
      <c r="AF251" s="15"/>
      <c r="AG251" s="15"/>
      <c r="AH251" s="15"/>
      <c r="AI251" s="1"/>
      <c r="AJ251" s="1"/>
      <c r="AK251" s="1"/>
      <c r="AL251" s="14">
        <f t="shared" si="31"/>
        <v>14.608614644789823</v>
      </c>
      <c r="AM251" s="14">
        <f t="shared" si="32"/>
        <v>14.608614644789823</v>
      </c>
      <c r="AN251" s="14">
        <f t="shared" si="33"/>
        <v>14.608614644789823</v>
      </c>
      <c r="AO251" s="11">
        <f t="shared" si="34"/>
        <v>2.8176882580853548E-3</v>
      </c>
      <c r="AP251" s="11">
        <f t="shared" si="35"/>
        <v>2.8176882580853548E-3</v>
      </c>
      <c r="AQ251" s="11">
        <f t="shared" si="36"/>
        <v>2.8176882580853548E-3</v>
      </c>
      <c r="AR251" s="1"/>
      <c r="AS251" s="1"/>
      <c r="AT251" s="1"/>
      <c r="AU251" s="1"/>
      <c r="AV251" s="1"/>
      <c r="AW251" s="1"/>
    </row>
    <row r="252" spans="1:49">
      <c r="A252" s="2">
        <f t="shared" si="30"/>
        <v>2206</v>
      </c>
      <c r="B252" s="5"/>
      <c r="C252" s="5"/>
      <c r="D252" s="5"/>
      <c r="E252" s="15"/>
      <c r="F252" s="15"/>
      <c r="G252" s="15"/>
      <c r="H252" s="5"/>
      <c r="I252" s="5"/>
      <c r="J252" s="5"/>
      <c r="K252" s="5"/>
      <c r="L252" s="5"/>
      <c r="M252" s="5"/>
      <c r="N252" s="15"/>
      <c r="O252" s="15"/>
      <c r="P252" s="15"/>
      <c r="Q252" s="5"/>
      <c r="R252" s="5"/>
      <c r="S252" s="5"/>
      <c r="T252" s="5"/>
      <c r="U252" s="5"/>
      <c r="V252" s="5"/>
      <c r="W252" s="15"/>
      <c r="X252" s="15"/>
      <c r="Y252" s="15"/>
      <c r="Z252" s="5"/>
      <c r="AA252" s="5"/>
      <c r="AB252" s="5"/>
      <c r="AC252" s="16"/>
      <c r="AD252" s="16"/>
      <c r="AE252" s="16"/>
      <c r="AF252" s="15"/>
      <c r="AG252" s="15"/>
      <c r="AH252" s="15"/>
      <c r="AI252" s="1"/>
      <c r="AJ252" s="1"/>
      <c r="AK252" s="1"/>
      <c r="AL252" s="14">
        <f t="shared" si="31"/>
        <v>14.649365541521826</v>
      </c>
      <c r="AM252" s="14">
        <f t="shared" si="32"/>
        <v>14.649365541521826</v>
      </c>
      <c r="AN252" s="14">
        <f t="shared" si="33"/>
        <v>14.649365541521826</v>
      </c>
      <c r="AO252" s="11">
        <f t="shared" si="34"/>
        <v>2.7895113755045014E-3</v>
      </c>
      <c r="AP252" s="11">
        <f t="shared" si="35"/>
        <v>2.7895113755045014E-3</v>
      </c>
      <c r="AQ252" s="11">
        <f t="shared" si="36"/>
        <v>2.7895113755045014E-3</v>
      </c>
      <c r="AR252" s="1"/>
      <c r="AS252" s="1"/>
      <c r="AT252" s="1"/>
      <c r="AU252" s="1"/>
      <c r="AV252" s="1"/>
      <c r="AW252" s="1"/>
    </row>
    <row r="253" spans="1:49">
      <c r="A253" s="2">
        <f t="shared" si="30"/>
        <v>2207</v>
      </c>
      <c r="B253" s="5"/>
      <c r="C253" s="5"/>
      <c r="D253" s="5"/>
      <c r="E253" s="15"/>
      <c r="F253" s="15"/>
      <c r="G253" s="15"/>
      <c r="H253" s="5"/>
      <c r="I253" s="5"/>
      <c r="J253" s="5"/>
      <c r="K253" s="5"/>
      <c r="L253" s="5"/>
      <c r="M253" s="5"/>
      <c r="N253" s="15"/>
      <c r="O253" s="15"/>
      <c r="P253" s="15"/>
      <c r="Q253" s="5"/>
      <c r="R253" s="5"/>
      <c r="S253" s="5"/>
      <c r="T253" s="5"/>
      <c r="U253" s="5"/>
      <c r="V253" s="5"/>
      <c r="W253" s="15"/>
      <c r="X253" s="15"/>
      <c r="Y253" s="15"/>
      <c r="Z253" s="5"/>
      <c r="AA253" s="5"/>
      <c r="AB253" s="5"/>
      <c r="AC253" s="16"/>
      <c r="AD253" s="16"/>
      <c r="AE253" s="16"/>
      <c r="AF253" s="15"/>
      <c r="AG253" s="15"/>
      <c r="AH253" s="15"/>
      <c r="AI253" s="1"/>
      <c r="AJ253" s="1"/>
      <c r="AK253" s="1"/>
      <c r="AL253" s="14">
        <f t="shared" si="31"/>
        <v>14.689821467625604</v>
      </c>
      <c r="AM253" s="14">
        <f t="shared" si="32"/>
        <v>14.689821467625604</v>
      </c>
      <c r="AN253" s="14">
        <f t="shared" si="33"/>
        <v>14.689821467625604</v>
      </c>
      <c r="AO253" s="11">
        <f t="shared" si="34"/>
        <v>2.7616162617494565E-3</v>
      </c>
      <c r="AP253" s="11">
        <f t="shared" si="35"/>
        <v>2.7616162617494565E-3</v>
      </c>
      <c r="AQ253" s="11">
        <f t="shared" si="36"/>
        <v>2.7616162617494565E-3</v>
      </c>
      <c r="AR253" s="1"/>
      <c r="AS253" s="1"/>
      <c r="AT253" s="1"/>
      <c r="AU253" s="1"/>
      <c r="AV253" s="1"/>
      <c r="AW253" s="1"/>
    </row>
    <row r="254" spans="1:49">
      <c r="A254" s="2">
        <f t="shared" si="30"/>
        <v>2208</v>
      </c>
      <c r="B254" s="5"/>
      <c r="C254" s="5"/>
      <c r="D254" s="5"/>
      <c r="E254" s="15"/>
      <c r="F254" s="15"/>
      <c r="G254" s="15"/>
      <c r="H254" s="5"/>
      <c r="I254" s="5"/>
      <c r="J254" s="5"/>
      <c r="K254" s="5"/>
      <c r="L254" s="5"/>
      <c r="M254" s="5"/>
      <c r="N254" s="15"/>
      <c r="O254" s="15"/>
      <c r="P254" s="15"/>
      <c r="Q254" s="5"/>
      <c r="R254" s="5"/>
      <c r="S254" s="5"/>
      <c r="T254" s="5"/>
      <c r="U254" s="5"/>
      <c r="V254" s="5"/>
      <c r="W254" s="15"/>
      <c r="X254" s="15"/>
      <c r="Y254" s="15"/>
      <c r="Z254" s="5"/>
      <c r="AA254" s="5"/>
      <c r="AB254" s="5"/>
      <c r="AC254" s="16"/>
      <c r="AD254" s="16"/>
      <c r="AE254" s="16"/>
      <c r="AF254" s="15"/>
      <c r="AG254" s="15"/>
      <c r="AH254" s="15"/>
      <c r="AI254" s="1"/>
      <c r="AJ254" s="1"/>
      <c r="AK254" s="1"/>
      <c r="AL254" s="14">
        <f t="shared" si="31"/>
        <v>14.729983440974324</v>
      </c>
      <c r="AM254" s="14">
        <f t="shared" si="32"/>
        <v>14.729983440974324</v>
      </c>
      <c r="AN254" s="14">
        <f t="shared" si="33"/>
        <v>14.729983440974324</v>
      </c>
      <c r="AO254" s="11">
        <f t="shared" si="34"/>
        <v>2.7340000991319621E-3</v>
      </c>
      <c r="AP254" s="11">
        <f t="shared" si="35"/>
        <v>2.7340000991319621E-3</v>
      </c>
      <c r="AQ254" s="11">
        <f t="shared" si="36"/>
        <v>2.7340000991319621E-3</v>
      </c>
      <c r="AR254" s="1"/>
      <c r="AS254" s="1"/>
      <c r="AT254" s="1"/>
      <c r="AU254" s="1"/>
      <c r="AV254" s="1"/>
      <c r="AW254" s="1"/>
    </row>
    <row r="255" spans="1:49">
      <c r="A255" s="2">
        <f t="shared" si="30"/>
        <v>2209</v>
      </c>
      <c r="B255" s="5"/>
      <c r="C255" s="5"/>
      <c r="D255" s="5"/>
      <c r="E255" s="15"/>
      <c r="F255" s="15"/>
      <c r="G255" s="15"/>
      <c r="H255" s="5"/>
      <c r="I255" s="5"/>
      <c r="J255" s="5"/>
      <c r="K255" s="5"/>
      <c r="L255" s="5"/>
      <c r="M255" s="5"/>
      <c r="N255" s="15"/>
      <c r="O255" s="15"/>
      <c r="P255" s="15"/>
      <c r="Q255" s="5"/>
      <c r="R255" s="5"/>
      <c r="S255" s="5"/>
      <c r="T255" s="5"/>
      <c r="U255" s="5"/>
      <c r="V255" s="5"/>
      <c r="W255" s="15"/>
      <c r="X255" s="15"/>
      <c r="Y255" s="15"/>
      <c r="Z255" s="5"/>
      <c r="AA255" s="5"/>
      <c r="AB255" s="5"/>
      <c r="AC255" s="16"/>
      <c r="AD255" s="16"/>
      <c r="AE255" s="16"/>
      <c r="AF255" s="15"/>
      <c r="AG255" s="15"/>
      <c r="AH255" s="15"/>
      <c r="AI255" s="1"/>
      <c r="AJ255" s="1"/>
      <c r="AK255" s="1"/>
      <c r="AL255" s="14">
        <f t="shared" si="31"/>
        <v>14.769852499400283</v>
      </c>
      <c r="AM255" s="14">
        <f t="shared" si="32"/>
        <v>14.769852499400283</v>
      </c>
      <c r="AN255" s="14">
        <f t="shared" si="33"/>
        <v>14.769852499400283</v>
      </c>
      <c r="AO255" s="11">
        <f t="shared" si="34"/>
        <v>2.7066600981406424E-3</v>
      </c>
      <c r="AP255" s="11">
        <f t="shared" si="35"/>
        <v>2.7066600981406424E-3</v>
      </c>
      <c r="AQ255" s="11">
        <f t="shared" si="36"/>
        <v>2.7066600981406424E-3</v>
      </c>
      <c r="AR255" s="1"/>
      <c r="AS255" s="1"/>
      <c r="AT255" s="1"/>
      <c r="AU255" s="1"/>
      <c r="AV255" s="1"/>
      <c r="AW255" s="1"/>
    </row>
    <row r="256" spans="1:49">
      <c r="A256" s="2">
        <f t="shared" si="30"/>
        <v>2210</v>
      </c>
      <c r="B256" s="5"/>
      <c r="C256" s="5"/>
      <c r="D256" s="5"/>
      <c r="E256" s="15"/>
      <c r="F256" s="15"/>
      <c r="G256" s="15"/>
      <c r="H256" s="5"/>
      <c r="I256" s="5"/>
      <c r="J256" s="5"/>
      <c r="K256" s="5"/>
      <c r="L256" s="5"/>
      <c r="M256" s="5"/>
      <c r="N256" s="15"/>
      <c r="O256" s="15"/>
      <c r="P256" s="15"/>
      <c r="Q256" s="5"/>
      <c r="R256" s="5"/>
      <c r="S256" s="5"/>
      <c r="T256" s="5"/>
      <c r="U256" s="5"/>
      <c r="V256" s="5"/>
      <c r="W256" s="15"/>
      <c r="X256" s="15"/>
      <c r="Y256" s="15"/>
      <c r="Z256" s="5"/>
      <c r="AA256" s="5"/>
      <c r="AB256" s="5"/>
      <c r="AC256" s="16"/>
      <c r="AD256" s="16"/>
      <c r="AE256" s="16"/>
      <c r="AF256" s="15"/>
      <c r="AG256" s="15"/>
      <c r="AH256" s="15"/>
      <c r="AI256" s="1"/>
      <c r="AJ256" s="1"/>
      <c r="AK256" s="1"/>
      <c r="AL256" s="14">
        <f t="shared" si="31"/>
        <v>14.809429700111679</v>
      </c>
      <c r="AM256" s="14">
        <f t="shared" si="32"/>
        <v>14.809429700111679</v>
      </c>
      <c r="AN256" s="14">
        <f t="shared" si="33"/>
        <v>14.809429700111679</v>
      </c>
      <c r="AO256" s="11">
        <f t="shared" si="34"/>
        <v>2.6795934971592357E-3</v>
      </c>
      <c r="AP256" s="11">
        <f t="shared" si="35"/>
        <v>2.6795934971592357E-3</v>
      </c>
      <c r="AQ256" s="11">
        <f t="shared" si="36"/>
        <v>2.6795934971592357E-3</v>
      </c>
      <c r="AR256" s="1"/>
      <c r="AS256" s="1"/>
      <c r="AT256" s="1"/>
      <c r="AU256" s="1"/>
      <c r="AV256" s="1"/>
      <c r="AW256" s="1"/>
    </row>
    <row r="257" spans="1:49">
      <c r="A257" s="2">
        <f t="shared" si="30"/>
        <v>2211</v>
      </c>
      <c r="B257" s="5"/>
      <c r="C257" s="5"/>
      <c r="D257" s="5"/>
      <c r="E257" s="15"/>
      <c r="F257" s="15"/>
      <c r="G257" s="15"/>
      <c r="H257" s="5"/>
      <c r="I257" s="5"/>
      <c r="J257" s="5"/>
      <c r="K257" s="5"/>
      <c r="L257" s="5"/>
      <c r="M257" s="5"/>
      <c r="N257" s="15"/>
      <c r="O257" s="15"/>
      <c r="P257" s="15"/>
      <c r="Q257" s="5"/>
      <c r="R257" s="5"/>
      <c r="S257" s="5"/>
      <c r="T257" s="5"/>
      <c r="U257" s="5"/>
      <c r="V257" s="5"/>
      <c r="W257" s="15"/>
      <c r="X257" s="15"/>
      <c r="Y257" s="15"/>
      <c r="Z257" s="5"/>
      <c r="AA257" s="5"/>
      <c r="AB257" s="5"/>
      <c r="AC257" s="16"/>
      <c r="AD257" s="16"/>
      <c r="AE257" s="16"/>
      <c r="AF257" s="15"/>
      <c r="AG257" s="15"/>
      <c r="AH257" s="15"/>
      <c r="AI257" s="1"/>
      <c r="AJ257" s="1"/>
      <c r="AK257" s="1"/>
      <c r="AL257" s="14">
        <f t="shared" si="31"/>
        <v>14.848716119117526</v>
      </c>
      <c r="AM257" s="14">
        <f t="shared" si="32"/>
        <v>14.848716119117526</v>
      </c>
      <c r="AN257" s="14">
        <f t="shared" si="33"/>
        <v>14.848716119117526</v>
      </c>
      <c r="AO257" s="11">
        <f t="shared" si="34"/>
        <v>2.6527975621876434E-3</v>
      </c>
      <c r="AP257" s="11">
        <f t="shared" si="35"/>
        <v>2.6527975621876434E-3</v>
      </c>
      <c r="AQ257" s="11">
        <f t="shared" si="36"/>
        <v>2.6527975621876434E-3</v>
      </c>
      <c r="AR257" s="1"/>
      <c r="AS257" s="1"/>
      <c r="AT257" s="1"/>
      <c r="AU257" s="1"/>
      <c r="AV257" s="1"/>
      <c r="AW257" s="1"/>
    </row>
    <row r="258" spans="1:49">
      <c r="A258" s="2">
        <f t="shared" si="30"/>
        <v>2212</v>
      </c>
      <c r="B258" s="5"/>
      <c r="C258" s="5"/>
      <c r="D258" s="5"/>
      <c r="E258" s="15"/>
      <c r="F258" s="15"/>
      <c r="G258" s="15"/>
      <c r="H258" s="5"/>
      <c r="I258" s="5"/>
      <c r="J258" s="5"/>
      <c r="K258" s="5"/>
      <c r="L258" s="5"/>
      <c r="M258" s="5"/>
      <c r="N258" s="15"/>
      <c r="O258" s="15"/>
      <c r="P258" s="15"/>
      <c r="Q258" s="5"/>
      <c r="R258" s="5"/>
      <c r="S258" s="5"/>
      <c r="T258" s="5"/>
      <c r="U258" s="5"/>
      <c r="V258" s="5"/>
      <c r="W258" s="15"/>
      <c r="X258" s="15"/>
      <c r="Y258" s="15"/>
      <c r="Z258" s="5"/>
      <c r="AA258" s="5"/>
      <c r="AB258" s="5"/>
      <c r="AC258" s="16"/>
      <c r="AD258" s="16"/>
      <c r="AE258" s="16"/>
      <c r="AF258" s="15"/>
      <c r="AG258" s="15"/>
      <c r="AH258" s="15"/>
      <c r="AI258" s="1"/>
      <c r="AJ258" s="1"/>
      <c r="AK258" s="1"/>
      <c r="AL258" s="14">
        <f t="shared" si="31"/>
        <v>14.887712850660714</v>
      </c>
      <c r="AM258" s="14">
        <f t="shared" si="32"/>
        <v>14.887712850660714</v>
      </c>
      <c r="AN258" s="14">
        <f t="shared" si="33"/>
        <v>14.887712850660714</v>
      </c>
      <c r="AO258" s="11">
        <f t="shared" si="34"/>
        <v>2.626269586565767E-3</v>
      </c>
      <c r="AP258" s="11">
        <f t="shared" si="35"/>
        <v>2.626269586565767E-3</v>
      </c>
      <c r="AQ258" s="11">
        <f t="shared" si="36"/>
        <v>2.626269586565767E-3</v>
      </c>
      <c r="AR258" s="1"/>
      <c r="AS258" s="1"/>
      <c r="AT258" s="1"/>
      <c r="AU258" s="1"/>
      <c r="AV258" s="1"/>
      <c r="AW258" s="1"/>
    </row>
    <row r="259" spans="1:49">
      <c r="A259" s="2">
        <f t="shared" si="30"/>
        <v>2213</v>
      </c>
      <c r="B259" s="5"/>
      <c r="C259" s="5"/>
      <c r="D259" s="5"/>
      <c r="E259" s="15"/>
      <c r="F259" s="15"/>
      <c r="G259" s="15"/>
      <c r="H259" s="5"/>
      <c r="I259" s="5"/>
      <c r="J259" s="5"/>
      <c r="K259" s="5"/>
      <c r="L259" s="5"/>
      <c r="M259" s="5"/>
      <c r="N259" s="15"/>
      <c r="O259" s="15"/>
      <c r="P259" s="15"/>
      <c r="Q259" s="5"/>
      <c r="R259" s="5"/>
      <c r="S259" s="5"/>
      <c r="T259" s="5"/>
      <c r="U259" s="5"/>
      <c r="V259" s="5"/>
      <c r="W259" s="15"/>
      <c r="X259" s="15"/>
      <c r="Y259" s="15"/>
      <c r="Z259" s="5"/>
      <c r="AA259" s="5"/>
      <c r="AB259" s="5"/>
      <c r="AC259" s="16"/>
      <c r="AD259" s="16"/>
      <c r="AE259" s="16"/>
      <c r="AF259" s="15"/>
      <c r="AG259" s="15"/>
      <c r="AH259" s="15"/>
      <c r="AI259" s="1"/>
      <c r="AJ259" s="1"/>
      <c r="AK259" s="1"/>
      <c r="AL259" s="14">
        <f t="shared" si="31"/>
        <v>14.926421006659197</v>
      </c>
      <c r="AM259" s="14">
        <f t="shared" si="32"/>
        <v>14.926421006659197</v>
      </c>
      <c r="AN259" s="14">
        <f t="shared" si="33"/>
        <v>14.926421006659197</v>
      </c>
      <c r="AO259" s="11">
        <f t="shared" si="34"/>
        <v>2.6000068907001093E-3</v>
      </c>
      <c r="AP259" s="11">
        <f t="shared" si="35"/>
        <v>2.6000068907001093E-3</v>
      </c>
      <c r="AQ259" s="11">
        <f t="shared" si="36"/>
        <v>2.6000068907001093E-3</v>
      </c>
      <c r="AR259" s="1"/>
      <c r="AS259" s="1"/>
      <c r="AT259" s="1"/>
      <c r="AU259" s="1"/>
      <c r="AV259" s="1"/>
      <c r="AW259" s="1"/>
    </row>
    <row r="260" spans="1:49">
      <c r="A260" s="2">
        <f t="shared" si="30"/>
        <v>2214</v>
      </c>
      <c r="B260" s="5"/>
      <c r="C260" s="5"/>
      <c r="D260" s="5"/>
      <c r="E260" s="15"/>
      <c r="F260" s="15"/>
      <c r="G260" s="15"/>
      <c r="H260" s="5"/>
      <c r="I260" s="5"/>
      <c r="J260" s="5"/>
      <c r="K260" s="5"/>
      <c r="L260" s="5"/>
      <c r="M260" s="5"/>
      <c r="N260" s="15"/>
      <c r="O260" s="15"/>
      <c r="P260" s="15"/>
      <c r="Q260" s="5"/>
      <c r="R260" s="5"/>
      <c r="S260" s="5"/>
      <c r="T260" s="5"/>
      <c r="U260" s="5"/>
      <c r="V260" s="5"/>
      <c r="W260" s="15"/>
      <c r="X260" s="15"/>
      <c r="Y260" s="15"/>
      <c r="Z260" s="5"/>
      <c r="AA260" s="5"/>
      <c r="AB260" s="5"/>
      <c r="AC260" s="16"/>
      <c r="AD260" s="16"/>
      <c r="AE260" s="16"/>
      <c r="AF260" s="15"/>
      <c r="AG260" s="15"/>
      <c r="AH260" s="15"/>
      <c r="AI260" s="1"/>
      <c r="AJ260" s="1"/>
      <c r="AK260" s="1"/>
      <c r="AL260" s="14">
        <f t="shared" si="31"/>
        <v>14.964841716155295</v>
      </c>
      <c r="AM260" s="14">
        <f t="shared" si="32"/>
        <v>14.964841716155295</v>
      </c>
      <c r="AN260" s="14">
        <f t="shared" si="33"/>
        <v>14.964841716155295</v>
      </c>
      <c r="AO260" s="11">
        <f t="shared" si="34"/>
        <v>2.5740068217931082E-3</v>
      </c>
      <c r="AP260" s="11">
        <f t="shared" si="35"/>
        <v>2.5740068217931082E-3</v>
      </c>
      <c r="AQ260" s="11">
        <f t="shared" si="36"/>
        <v>2.5740068217931082E-3</v>
      </c>
      <c r="AR260" s="1"/>
      <c r="AS260" s="1"/>
      <c r="AT260" s="1"/>
      <c r="AU260" s="1"/>
      <c r="AV260" s="1"/>
      <c r="AW260" s="1"/>
    </row>
    <row r="261" spans="1:49">
      <c r="A261" s="2">
        <f t="shared" si="30"/>
        <v>2215</v>
      </c>
      <c r="B261" s="5"/>
      <c r="C261" s="5"/>
      <c r="D261" s="5"/>
      <c r="E261" s="15"/>
      <c r="F261" s="15"/>
      <c r="G261" s="15"/>
      <c r="H261" s="5"/>
      <c r="I261" s="5"/>
      <c r="J261" s="5"/>
      <c r="K261" s="5"/>
      <c r="L261" s="5"/>
      <c r="M261" s="5"/>
      <c r="N261" s="15"/>
      <c r="O261" s="15"/>
      <c r="P261" s="15"/>
      <c r="Q261" s="5"/>
      <c r="R261" s="5"/>
      <c r="S261" s="5"/>
      <c r="T261" s="5"/>
      <c r="U261" s="5"/>
      <c r="V261" s="5"/>
      <c r="W261" s="15"/>
      <c r="X261" s="15"/>
      <c r="Y261" s="15"/>
      <c r="Z261" s="5"/>
      <c r="AA261" s="5"/>
      <c r="AB261" s="5"/>
      <c r="AC261" s="16"/>
      <c r="AD261" s="16"/>
      <c r="AE261" s="16"/>
      <c r="AF261" s="15"/>
      <c r="AG261" s="15"/>
      <c r="AH261" s="15"/>
      <c r="AI261" s="1"/>
      <c r="AJ261" s="1"/>
      <c r="AK261" s="1"/>
      <c r="AL261" s="14">
        <f t="shared" si="31"/>
        <v>15.002976124773088</v>
      </c>
      <c r="AM261" s="14">
        <f t="shared" si="32"/>
        <v>15.002976124773088</v>
      </c>
      <c r="AN261" s="14">
        <f t="shared" si="33"/>
        <v>15.002976124773088</v>
      </c>
      <c r="AO261" s="11">
        <f t="shared" si="34"/>
        <v>2.5482667535751771E-3</v>
      </c>
      <c r="AP261" s="11">
        <f t="shared" si="35"/>
        <v>2.5482667535751771E-3</v>
      </c>
      <c r="AQ261" s="11">
        <f t="shared" si="36"/>
        <v>2.5482667535751771E-3</v>
      </c>
      <c r="AR261" s="1"/>
      <c r="AS261" s="1"/>
      <c r="AT261" s="1"/>
      <c r="AU261" s="1"/>
      <c r="AV261" s="1"/>
      <c r="AW261" s="1"/>
    </row>
    <row r="262" spans="1:49">
      <c r="A262" s="2">
        <f t="shared" si="30"/>
        <v>2216</v>
      </c>
      <c r="B262" s="5"/>
      <c r="C262" s="5"/>
      <c r="D262" s="5"/>
      <c r="E262" s="15"/>
      <c r="F262" s="15"/>
      <c r="G262" s="15"/>
      <c r="H262" s="5"/>
      <c r="I262" s="5"/>
      <c r="J262" s="5"/>
      <c r="K262" s="5"/>
      <c r="L262" s="5"/>
      <c r="M262" s="5"/>
      <c r="N262" s="15"/>
      <c r="O262" s="15"/>
      <c r="P262" s="15"/>
      <c r="Q262" s="5"/>
      <c r="R262" s="5"/>
      <c r="S262" s="5"/>
      <c r="T262" s="5"/>
      <c r="U262" s="5"/>
      <c r="V262" s="5"/>
      <c r="W262" s="15"/>
      <c r="X262" s="15"/>
      <c r="Y262" s="15"/>
      <c r="Z262" s="5"/>
      <c r="AA262" s="5"/>
      <c r="AB262" s="5"/>
      <c r="AC262" s="16"/>
      <c r="AD262" s="16"/>
      <c r="AE262" s="16"/>
      <c r="AF262" s="15"/>
      <c r="AG262" s="15"/>
      <c r="AH262" s="15"/>
      <c r="AI262" s="1"/>
      <c r="AJ262" s="1"/>
      <c r="AK262" s="1"/>
      <c r="AL262" s="14">
        <f t="shared" si="31"/>
        <v>15.040825394183894</v>
      </c>
      <c r="AM262" s="14">
        <f t="shared" si="32"/>
        <v>15.040825394183894</v>
      </c>
      <c r="AN262" s="14">
        <f t="shared" si="33"/>
        <v>15.040825394183894</v>
      </c>
      <c r="AO262" s="11">
        <f t="shared" si="34"/>
        <v>2.5227840860394253E-3</v>
      </c>
      <c r="AP262" s="11">
        <f t="shared" si="35"/>
        <v>2.5227840860394253E-3</v>
      </c>
      <c r="AQ262" s="11">
        <f t="shared" si="36"/>
        <v>2.5227840860394253E-3</v>
      </c>
      <c r="AR262" s="1"/>
      <c r="AS262" s="1"/>
      <c r="AT262" s="1"/>
      <c r="AU262" s="1"/>
      <c r="AV262" s="1"/>
      <c r="AW262" s="1"/>
    </row>
    <row r="263" spans="1:49">
      <c r="A263" s="2">
        <f t="shared" si="30"/>
        <v>2217</v>
      </c>
      <c r="B263" s="5"/>
      <c r="C263" s="5"/>
      <c r="D263" s="5"/>
      <c r="E263" s="15"/>
      <c r="F263" s="15"/>
      <c r="G263" s="15"/>
      <c r="H263" s="5"/>
      <c r="I263" s="5"/>
      <c r="J263" s="5"/>
      <c r="K263" s="5"/>
      <c r="L263" s="5"/>
      <c r="M263" s="5"/>
      <c r="N263" s="15"/>
      <c r="O263" s="15"/>
      <c r="P263" s="15"/>
      <c r="Q263" s="5"/>
      <c r="R263" s="5"/>
      <c r="S263" s="5"/>
      <c r="T263" s="5"/>
      <c r="U263" s="5"/>
      <c r="V263" s="5"/>
      <c r="W263" s="15"/>
      <c r="X263" s="15"/>
      <c r="Y263" s="15"/>
      <c r="Z263" s="5"/>
      <c r="AA263" s="5"/>
      <c r="AB263" s="5"/>
      <c r="AC263" s="16"/>
      <c r="AD263" s="16"/>
      <c r="AE263" s="16"/>
      <c r="AF263" s="15"/>
      <c r="AG263" s="15"/>
      <c r="AH263" s="15"/>
      <c r="AI263" s="1"/>
      <c r="AJ263" s="1"/>
      <c r="AK263" s="1"/>
      <c r="AL263" s="14">
        <f t="shared" si="31"/>
        <v>15.078390701579785</v>
      </c>
      <c r="AM263" s="14">
        <f t="shared" si="32"/>
        <v>15.078390701579785</v>
      </c>
      <c r="AN263" s="14">
        <f t="shared" si="33"/>
        <v>15.078390701579785</v>
      </c>
      <c r="AO263" s="11">
        <f t="shared" si="34"/>
        <v>2.4975562451790309E-3</v>
      </c>
      <c r="AP263" s="11">
        <f t="shared" si="35"/>
        <v>2.4975562451790309E-3</v>
      </c>
      <c r="AQ263" s="11">
        <f t="shared" si="36"/>
        <v>2.4975562451790309E-3</v>
      </c>
      <c r="AR263" s="1"/>
      <c r="AS263" s="1"/>
      <c r="AT263" s="1"/>
      <c r="AU263" s="1"/>
      <c r="AV263" s="1"/>
      <c r="AW263" s="1"/>
    </row>
    <row r="264" spans="1:49">
      <c r="A264" s="2">
        <f t="shared" si="30"/>
        <v>2218</v>
      </c>
      <c r="B264" s="5"/>
      <c r="C264" s="5"/>
      <c r="D264" s="5"/>
      <c r="E264" s="15"/>
      <c r="F264" s="15"/>
      <c r="G264" s="15"/>
      <c r="H264" s="5"/>
      <c r="I264" s="5"/>
      <c r="J264" s="5"/>
      <c r="K264" s="5"/>
      <c r="L264" s="5"/>
      <c r="M264" s="5"/>
      <c r="N264" s="15"/>
      <c r="O264" s="15"/>
      <c r="P264" s="15"/>
      <c r="Q264" s="5"/>
      <c r="R264" s="5"/>
      <c r="S264" s="5"/>
      <c r="T264" s="5"/>
      <c r="U264" s="5"/>
      <c r="V264" s="5"/>
      <c r="W264" s="15"/>
      <c r="X264" s="15"/>
      <c r="Y264" s="15"/>
      <c r="Z264" s="5"/>
      <c r="AA264" s="5"/>
      <c r="AB264" s="5"/>
      <c r="AC264" s="16"/>
      <c r="AD264" s="16"/>
      <c r="AE264" s="16"/>
      <c r="AF264" s="15"/>
      <c r="AG264" s="15"/>
      <c r="AH264" s="15"/>
      <c r="AI264" s="1"/>
      <c r="AJ264" s="1"/>
      <c r="AK264" s="1"/>
      <c r="AL264" s="14">
        <f t="shared" si="31"/>
        <v>15.115673239155125</v>
      </c>
      <c r="AM264" s="14">
        <f t="shared" si="32"/>
        <v>15.115673239155125</v>
      </c>
      <c r="AN264" s="14">
        <f t="shared" si="33"/>
        <v>15.115673239155125</v>
      </c>
      <c r="AO264" s="11">
        <f t="shared" si="34"/>
        <v>2.4725806827272405E-3</v>
      </c>
      <c r="AP264" s="11">
        <f t="shared" si="35"/>
        <v>2.4725806827272405E-3</v>
      </c>
      <c r="AQ264" s="11">
        <f t="shared" si="36"/>
        <v>2.4725806827272405E-3</v>
      </c>
      <c r="AR264" s="1"/>
      <c r="AS264" s="1"/>
      <c r="AT264" s="1"/>
      <c r="AU264" s="1"/>
      <c r="AV264" s="1"/>
      <c r="AW264" s="1"/>
    </row>
    <row r="265" spans="1:49">
      <c r="A265" s="2">
        <f t="shared" si="30"/>
        <v>2219</v>
      </c>
      <c r="B265" s="5"/>
      <c r="C265" s="5"/>
      <c r="D265" s="5"/>
      <c r="E265" s="15"/>
      <c r="F265" s="15"/>
      <c r="G265" s="15"/>
      <c r="H265" s="5"/>
      <c r="I265" s="5"/>
      <c r="J265" s="5"/>
      <c r="K265" s="5"/>
      <c r="L265" s="5"/>
      <c r="M265" s="5"/>
      <c r="N265" s="15"/>
      <c r="O265" s="15"/>
      <c r="P265" s="15"/>
      <c r="Q265" s="5"/>
      <c r="R265" s="5"/>
      <c r="S265" s="5"/>
      <c r="T265" s="5"/>
      <c r="U265" s="5"/>
      <c r="V265" s="5"/>
      <c r="W265" s="15"/>
      <c r="X265" s="15"/>
      <c r="Y265" s="15"/>
      <c r="Z265" s="5"/>
      <c r="AA265" s="5"/>
      <c r="AB265" s="5"/>
      <c r="AC265" s="16"/>
      <c r="AD265" s="16"/>
      <c r="AE265" s="16"/>
      <c r="AF265" s="15"/>
      <c r="AG265" s="15"/>
      <c r="AH265" s="15"/>
      <c r="AI265" s="1"/>
      <c r="AJ265" s="1"/>
      <c r="AK265" s="1"/>
      <c r="AL265" s="14">
        <f t="shared" si="31"/>
        <v>15.152674213596102</v>
      </c>
      <c r="AM265" s="14">
        <f t="shared" si="32"/>
        <v>15.152674213596102</v>
      </c>
      <c r="AN265" s="14">
        <f t="shared" si="33"/>
        <v>15.152674213596102</v>
      </c>
      <c r="AO265" s="11">
        <f t="shared" si="34"/>
        <v>2.4478548758999682E-3</v>
      </c>
      <c r="AP265" s="11">
        <f t="shared" si="35"/>
        <v>2.4478548758999682E-3</v>
      </c>
      <c r="AQ265" s="11">
        <f t="shared" si="36"/>
        <v>2.4478548758999682E-3</v>
      </c>
      <c r="AR265" s="1"/>
      <c r="AS265" s="1"/>
      <c r="AT265" s="1"/>
      <c r="AU265" s="1"/>
      <c r="AV265" s="1"/>
      <c r="AW265" s="1"/>
    </row>
    <row r="266" spans="1:49">
      <c r="A266" s="2">
        <f t="shared" si="30"/>
        <v>2220</v>
      </c>
      <c r="B266" s="5"/>
      <c r="C266" s="5"/>
      <c r="D266" s="5"/>
      <c r="E266" s="15"/>
      <c r="F266" s="15"/>
      <c r="G266" s="15"/>
      <c r="H266" s="5"/>
      <c r="I266" s="5"/>
      <c r="J266" s="5"/>
      <c r="K266" s="5"/>
      <c r="L266" s="5"/>
      <c r="M266" s="5"/>
      <c r="N266" s="15"/>
      <c r="O266" s="15"/>
      <c r="P266" s="15"/>
      <c r="Q266" s="5"/>
      <c r="R266" s="5"/>
      <c r="S266" s="5"/>
      <c r="T266" s="5"/>
      <c r="U266" s="5"/>
      <c r="V266" s="5"/>
      <c r="W266" s="15"/>
      <c r="X266" s="15"/>
      <c r="Y266" s="15"/>
      <c r="Z266" s="5"/>
      <c r="AA266" s="5"/>
      <c r="AB266" s="5"/>
      <c r="AC266" s="16"/>
      <c r="AD266" s="16"/>
      <c r="AE266" s="16"/>
      <c r="AF266" s="15"/>
      <c r="AG266" s="15"/>
      <c r="AH266" s="15"/>
      <c r="AI266" s="1"/>
      <c r="AJ266" s="1"/>
      <c r="AK266" s="1"/>
      <c r="AL266" s="14">
        <f t="shared" si="31"/>
        <v>15.189394845578212</v>
      </c>
      <c r="AM266" s="14">
        <f t="shared" si="32"/>
        <v>15.189394845578212</v>
      </c>
      <c r="AN266" s="14">
        <f t="shared" si="33"/>
        <v>15.189394845578212</v>
      </c>
      <c r="AO266" s="11">
        <f t="shared" si="34"/>
        <v>2.4233763271409685E-3</v>
      </c>
      <c r="AP266" s="11">
        <f t="shared" si="35"/>
        <v>2.4233763271409685E-3</v>
      </c>
      <c r="AQ266" s="11">
        <f t="shared" si="36"/>
        <v>2.4233763271409685E-3</v>
      </c>
      <c r="AR266" s="1"/>
      <c r="AS266" s="1"/>
      <c r="AT266" s="1"/>
      <c r="AU266" s="1"/>
      <c r="AV266" s="1"/>
      <c r="AW266" s="1"/>
    </row>
    <row r="267" spans="1:49">
      <c r="A267" s="2">
        <f t="shared" si="30"/>
        <v>2221</v>
      </c>
      <c r="B267" s="5"/>
      <c r="C267" s="5"/>
      <c r="D267" s="5"/>
      <c r="E267" s="15"/>
      <c r="F267" s="15"/>
      <c r="G267" s="15"/>
      <c r="H267" s="5"/>
      <c r="I267" s="5"/>
      <c r="J267" s="5"/>
      <c r="K267" s="5"/>
      <c r="L267" s="5"/>
      <c r="M267" s="5"/>
      <c r="N267" s="15"/>
      <c r="O267" s="15"/>
      <c r="P267" s="15"/>
      <c r="Q267" s="5"/>
      <c r="R267" s="5"/>
      <c r="S267" s="5"/>
      <c r="T267" s="5"/>
      <c r="U267" s="5"/>
      <c r="V267" s="5"/>
      <c r="W267" s="15"/>
      <c r="X267" s="15"/>
      <c r="Y267" s="15"/>
      <c r="Z267" s="5"/>
      <c r="AA267" s="5"/>
      <c r="AB267" s="5"/>
      <c r="AC267" s="16"/>
      <c r="AD267" s="16"/>
      <c r="AE267" s="16"/>
      <c r="AF267" s="15"/>
      <c r="AG267" s="15"/>
      <c r="AH267" s="15"/>
      <c r="AI267" s="1"/>
      <c r="AJ267" s="1"/>
      <c r="AK267" s="1"/>
      <c r="AL267" s="14">
        <f t="shared" si="31"/>
        <v>15.225836369271661</v>
      </c>
      <c r="AM267" s="14">
        <f t="shared" si="32"/>
        <v>15.225836369271661</v>
      </c>
      <c r="AN267" s="14">
        <f t="shared" si="33"/>
        <v>15.225836369271661</v>
      </c>
      <c r="AO267" s="11">
        <f t="shared" si="34"/>
        <v>2.3991425638695586E-3</v>
      </c>
      <c r="AP267" s="11">
        <f t="shared" si="35"/>
        <v>2.3991425638695586E-3</v>
      </c>
      <c r="AQ267" s="11">
        <f t="shared" si="36"/>
        <v>2.3991425638695586E-3</v>
      </c>
      <c r="AR267" s="1"/>
      <c r="AS267" s="1"/>
      <c r="AT267" s="1"/>
      <c r="AU267" s="1"/>
      <c r="AV267" s="1"/>
      <c r="AW267" s="1"/>
    </row>
    <row r="268" spans="1:49">
      <c r="A268" s="2">
        <f t="shared" si="30"/>
        <v>2222</v>
      </c>
      <c r="B268" s="5"/>
      <c r="C268" s="5"/>
      <c r="D268" s="5"/>
      <c r="E268" s="15"/>
      <c r="F268" s="15"/>
      <c r="G268" s="15"/>
      <c r="H268" s="5"/>
      <c r="I268" s="5"/>
      <c r="J268" s="5"/>
      <c r="K268" s="5"/>
      <c r="L268" s="5"/>
      <c r="M268" s="5"/>
      <c r="N268" s="15"/>
      <c r="O268" s="15"/>
      <c r="P268" s="15"/>
      <c r="Q268" s="5"/>
      <c r="R268" s="5"/>
      <c r="S268" s="5"/>
      <c r="T268" s="5"/>
      <c r="U268" s="5"/>
      <c r="V268" s="5"/>
      <c r="W268" s="15"/>
      <c r="X268" s="15"/>
      <c r="Y268" s="15"/>
      <c r="Z268" s="5"/>
      <c r="AA268" s="5"/>
      <c r="AB268" s="5"/>
      <c r="AC268" s="16"/>
      <c r="AD268" s="16"/>
      <c r="AE268" s="16"/>
      <c r="AF268" s="15"/>
      <c r="AG268" s="15"/>
      <c r="AH268" s="15"/>
      <c r="AI268" s="1"/>
      <c r="AJ268" s="1"/>
      <c r="AK268" s="1"/>
      <c r="AL268" s="14">
        <f t="shared" si="31"/>
        <v>15.262000031854653</v>
      </c>
      <c r="AM268" s="14">
        <f t="shared" si="32"/>
        <v>15.262000031854653</v>
      </c>
      <c r="AN268" s="14">
        <f t="shared" si="33"/>
        <v>15.262000031854653</v>
      </c>
      <c r="AO268" s="11">
        <f t="shared" si="34"/>
        <v>2.3751511382308632E-3</v>
      </c>
      <c r="AP268" s="11">
        <f t="shared" si="35"/>
        <v>2.3751511382308632E-3</v>
      </c>
      <c r="AQ268" s="11">
        <f t="shared" si="36"/>
        <v>2.3751511382308632E-3</v>
      </c>
      <c r="AR268" s="1"/>
      <c r="AS268" s="1"/>
      <c r="AT268" s="1"/>
      <c r="AU268" s="1"/>
      <c r="AV268" s="1"/>
      <c r="AW268" s="1"/>
    </row>
    <row r="269" spans="1:49">
      <c r="A269" s="2">
        <f t="shared" si="30"/>
        <v>2223</v>
      </c>
      <c r="B269" s="5"/>
      <c r="C269" s="5"/>
      <c r="D269" s="5"/>
      <c r="E269" s="15"/>
      <c r="F269" s="15"/>
      <c r="G269" s="15"/>
      <c r="H269" s="5"/>
      <c r="I269" s="5"/>
      <c r="J269" s="5"/>
      <c r="K269" s="5"/>
      <c r="L269" s="5"/>
      <c r="M269" s="5"/>
      <c r="N269" s="15"/>
      <c r="O269" s="15"/>
      <c r="P269" s="15"/>
      <c r="Q269" s="5"/>
      <c r="R269" s="5"/>
      <c r="S269" s="5"/>
      <c r="T269" s="5"/>
      <c r="U269" s="5"/>
      <c r="V269" s="5"/>
      <c r="W269" s="15"/>
      <c r="X269" s="15"/>
      <c r="Y269" s="15"/>
      <c r="Z269" s="5"/>
      <c r="AA269" s="5"/>
      <c r="AB269" s="5"/>
      <c r="AC269" s="16"/>
      <c r="AD269" s="16"/>
      <c r="AE269" s="16"/>
      <c r="AF269" s="15"/>
      <c r="AG269" s="15"/>
      <c r="AH269" s="15"/>
      <c r="AI269" s="1"/>
      <c r="AJ269" s="1"/>
      <c r="AK269" s="1"/>
      <c r="AL269" s="14">
        <f t="shared" si="31"/>
        <v>15.297887093034518</v>
      </c>
      <c r="AM269" s="14">
        <f t="shared" si="32"/>
        <v>15.297887093034518</v>
      </c>
      <c r="AN269" s="14">
        <f t="shared" si="33"/>
        <v>15.297887093034518</v>
      </c>
      <c r="AO269" s="11">
        <f t="shared" si="34"/>
        <v>2.3513996268485545E-3</v>
      </c>
      <c r="AP269" s="11">
        <f t="shared" si="35"/>
        <v>2.3513996268485545E-3</v>
      </c>
      <c r="AQ269" s="11">
        <f t="shared" si="36"/>
        <v>2.3513996268485545E-3</v>
      </c>
      <c r="AR269" s="1"/>
      <c r="AS269" s="1"/>
      <c r="AT269" s="1"/>
      <c r="AU269" s="1"/>
      <c r="AV269" s="1"/>
      <c r="AW269" s="1"/>
    </row>
    <row r="270" spans="1:49">
      <c r="A270" s="2">
        <f t="shared" si="30"/>
        <v>2224</v>
      </c>
      <c r="B270" s="5"/>
      <c r="C270" s="5"/>
      <c r="D270" s="5"/>
      <c r="E270" s="15"/>
      <c r="F270" s="15"/>
      <c r="G270" s="15"/>
      <c r="H270" s="5"/>
      <c r="I270" s="5"/>
      <c r="J270" s="5"/>
      <c r="K270" s="5"/>
      <c r="L270" s="5"/>
      <c r="M270" s="5"/>
      <c r="N270" s="15"/>
      <c r="O270" s="15"/>
      <c r="P270" s="15"/>
      <c r="Q270" s="5"/>
      <c r="R270" s="5"/>
      <c r="S270" s="5"/>
      <c r="T270" s="5"/>
      <c r="U270" s="5"/>
      <c r="V270" s="5"/>
      <c r="W270" s="15"/>
      <c r="X270" s="15"/>
      <c r="Y270" s="15"/>
      <c r="Z270" s="5"/>
      <c r="AA270" s="5"/>
      <c r="AB270" s="5"/>
      <c r="AC270" s="16"/>
      <c r="AD270" s="16"/>
      <c r="AE270" s="16"/>
      <c r="AF270" s="15"/>
      <c r="AG270" s="15"/>
      <c r="AH270" s="15"/>
      <c r="AI270" s="1"/>
      <c r="AJ270" s="1"/>
      <c r="AK270" s="1"/>
      <c r="AL270" s="14">
        <f t="shared" si="31"/>
        <v>15.333498824576631</v>
      </c>
      <c r="AM270" s="14">
        <f t="shared" si="32"/>
        <v>15.333498824576631</v>
      </c>
      <c r="AN270" s="14">
        <f t="shared" si="33"/>
        <v>15.333498824576631</v>
      </c>
      <c r="AO270" s="11">
        <f t="shared" si="34"/>
        <v>2.3278856305800691E-3</v>
      </c>
      <c r="AP270" s="11">
        <f t="shared" si="35"/>
        <v>2.3278856305800691E-3</v>
      </c>
      <c r="AQ270" s="11">
        <f t="shared" si="36"/>
        <v>2.3278856305800691E-3</v>
      </c>
      <c r="AR270" s="1"/>
      <c r="AS270" s="1"/>
      <c r="AT270" s="1"/>
      <c r="AU270" s="1"/>
      <c r="AV270" s="1"/>
      <c r="AW270" s="1"/>
    </row>
    <row r="271" spans="1:49">
      <c r="A271" s="2">
        <f t="shared" si="30"/>
        <v>2225</v>
      </c>
      <c r="B271" s="5"/>
      <c r="C271" s="5"/>
      <c r="D271" s="5"/>
      <c r="E271" s="15"/>
      <c r="F271" s="15"/>
      <c r="G271" s="15"/>
      <c r="H271" s="5"/>
      <c r="I271" s="5"/>
      <c r="J271" s="5"/>
      <c r="K271" s="5"/>
      <c r="L271" s="5"/>
      <c r="M271" s="5"/>
      <c r="N271" s="15"/>
      <c r="O271" s="15"/>
      <c r="P271" s="15"/>
      <c r="Q271" s="5"/>
      <c r="R271" s="5"/>
      <c r="S271" s="5"/>
      <c r="T271" s="5"/>
      <c r="U271" s="5"/>
      <c r="V271" s="5"/>
      <c r="W271" s="15"/>
      <c r="X271" s="15"/>
      <c r="Y271" s="15"/>
      <c r="Z271" s="5"/>
      <c r="AA271" s="5"/>
      <c r="AB271" s="5"/>
      <c r="AC271" s="16"/>
      <c r="AD271" s="16"/>
      <c r="AE271" s="16"/>
      <c r="AF271" s="15"/>
      <c r="AG271" s="15"/>
      <c r="AH271" s="15"/>
      <c r="AI271" s="1"/>
      <c r="AJ271" s="1"/>
      <c r="AK271" s="1"/>
      <c r="AL271" s="14">
        <f t="shared" si="31"/>
        <v>15.368836509841078</v>
      </c>
      <c r="AM271" s="14">
        <f t="shared" si="32"/>
        <v>15.368836509841078</v>
      </c>
      <c r="AN271" s="14">
        <f t="shared" si="33"/>
        <v>15.368836509841078</v>
      </c>
      <c r="AO271" s="11">
        <f t="shared" si="34"/>
        <v>2.3046067742742682E-3</v>
      </c>
      <c r="AP271" s="11">
        <f t="shared" si="35"/>
        <v>2.3046067742742682E-3</v>
      </c>
      <c r="AQ271" s="11">
        <f t="shared" si="36"/>
        <v>2.3046067742742682E-3</v>
      </c>
      <c r="AR271" s="1"/>
      <c r="AS271" s="1"/>
      <c r="AT271" s="1"/>
      <c r="AU271" s="1"/>
      <c r="AV271" s="1"/>
      <c r="AW271" s="1"/>
    </row>
    <row r="272" spans="1:49">
      <c r="A272" s="2">
        <f t="shared" si="30"/>
        <v>2226</v>
      </c>
      <c r="B272" s="5"/>
      <c r="C272" s="5"/>
      <c r="D272" s="5"/>
      <c r="E272" s="15"/>
      <c r="F272" s="15"/>
      <c r="G272" s="15"/>
      <c r="H272" s="5"/>
      <c r="I272" s="5"/>
      <c r="J272" s="5"/>
      <c r="K272" s="5"/>
      <c r="L272" s="5"/>
      <c r="M272" s="5"/>
      <c r="N272" s="15"/>
      <c r="O272" s="15"/>
      <c r="P272" s="15"/>
      <c r="Q272" s="5"/>
      <c r="R272" s="5"/>
      <c r="S272" s="5"/>
      <c r="T272" s="5"/>
      <c r="U272" s="5"/>
      <c r="V272" s="5"/>
      <c r="W272" s="15"/>
      <c r="X272" s="15"/>
      <c r="Y272" s="15"/>
      <c r="Z272" s="5"/>
      <c r="AA272" s="5"/>
      <c r="AB272" s="5"/>
      <c r="AC272" s="16"/>
      <c r="AD272" s="16"/>
      <c r="AE272" s="16"/>
      <c r="AF272" s="15"/>
      <c r="AG272" s="15"/>
      <c r="AH272" s="15"/>
      <c r="AI272" s="1"/>
      <c r="AJ272" s="1"/>
      <c r="AK272" s="1"/>
      <c r="AL272" s="14">
        <f t="shared" si="31"/>
        <v>15.40390144332704</v>
      </c>
      <c r="AM272" s="14">
        <f t="shared" si="32"/>
        <v>15.40390144332704</v>
      </c>
      <c r="AN272" s="14">
        <f t="shared" si="33"/>
        <v>15.40390144332704</v>
      </c>
      <c r="AO272" s="11">
        <f t="shared" si="34"/>
        <v>2.2815607065315257E-3</v>
      </c>
      <c r="AP272" s="11">
        <f t="shared" si="35"/>
        <v>2.2815607065315257E-3</v>
      </c>
      <c r="AQ272" s="11">
        <f t="shared" si="36"/>
        <v>2.2815607065315257E-3</v>
      </c>
      <c r="AR272" s="1"/>
      <c r="AS272" s="1"/>
      <c r="AT272" s="1"/>
      <c r="AU272" s="1"/>
      <c r="AV272" s="1"/>
      <c r="AW272" s="1"/>
    </row>
    <row r="273" spans="1:49">
      <c r="A273" s="2">
        <f t="shared" si="30"/>
        <v>2227</v>
      </c>
      <c r="B273" s="5"/>
      <c r="C273" s="5"/>
      <c r="D273" s="5"/>
      <c r="E273" s="15"/>
      <c r="F273" s="15"/>
      <c r="G273" s="15"/>
      <c r="H273" s="5"/>
      <c r="I273" s="5"/>
      <c r="J273" s="5"/>
      <c r="K273" s="5"/>
      <c r="L273" s="5"/>
      <c r="M273" s="5"/>
      <c r="N273" s="15"/>
      <c r="O273" s="15"/>
      <c r="P273" s="15"/>
      <c r="Q273" s="5"/>
      <c r="R273" s="5"/>
      <c r="S273" s="5"/>
      <c r="T273" s="5"/>
      <c r="U273" s="5"/>
      <c r="V273" s="5"/>
      <c r="W273" s="15"/>
      <c r="X273" s="15"/>
      <c r="Y273" s="15"/>
      <c r="Z273" s="5"/>
      <c r="AA273" s="5"/>
      <c r="AB273" s="5"/>
      <c r="AC273" s="16"/>
      <c r="AD273" s="16"/>
      <c r="AE273" s="16"/>
      <c r="AF273" s="15"/>
      <c r="AG273" s="15"/>
      <c r="AH273" s="15"/>
      <c r="AI273" s="1"/>
      <c r="AJ273" s="1"/>
      <c r="AK273" s="1"/>
      <c r="AL273" s="14">
        <f t="shared" si="31"/>
        <v>15.438694930224816</v>
      </c>
      <c r="AM273" s="14">
        <f t="shared" si="32"/>
        <v>15.438694930224816</v>
      </c>
      <c r="AN273" s="14">
        <f t="shared" si="33"/>
        <v>15.438694930224816</v>
      </c>
      <c r="AO273" s="11">
        <f t="shared" si="34"/>
        <v>2.2587450994662104E-3</v>
      </c>
      <c r="AP273" s="11">
        <f t="shared" si="35"/>
        <v>2.2587450994662104E-3</v>
      </c>
      <c r="AQ273" s="11">
        <f t="shared" si="36"/>
        <v>2.2587450994662104E-3</v>
      </c>
      <c r="AR273" s="1"/>
      <c r="AS273" s="1"/>
      <c r="AT273" s="1"/>
      <c r="AU273" s="1"/>
      <c r="AV273" s="1"/>
      <c r="AW273" s="1"/>
    </row>
    <row r="274" spans="1:49">
      <c r="A274" s="2">
        <f t="shared" si="30"/>
        <v>2228</v>
      </c>
      <c r="B274" s="5"/>
      <c r="C274" s="5"/>
      <c r="D274" s="5"/>
      <c r="E274" s="15"/>
      <c r="F274" s="15"/>
      <c r="G274" s="15"/>
      <c r="H274" s="5"/>
      <c r="I274" s="5"/>
      <c r="J274" s="5"/>
      <c r="K274" s="5"/>
      <c r="L274" s="5"/>
      <c r="M274" s="5"/>
      <c r="N274" s="15"/>
      <c r="O274" s="15"/>
      <c r="P274" s="15"/>
      <c r="Q274" s="5"/>
      <c r="R274" s="5"/>
      <c r="S274" s="5"/>
      <c r="T274" s="5"/>
      <c r="U274" s="5"/>
      <c r="V274" s="5"/>
      <c r="W274" s="15"/>
      <c r="X274" s="15"/>
      <c r="Y274" s="15"/>
      <c r="Z274" s="5"/>
      <c r="AA274" s="5"/>
      <c r="AB274" s="5"/>
      <c r="AC274" s="16"/>
      <c r="AD274" s="16"/>
      <c r="AE274" s="16"/>
      <c r="AF274" s="15"/>
      <c r="AG274" s="15"/>
      <c r="AH274" s="15"/>
      <c r="AI274" s="1"/>
      <c r="AJ274" s="1"/>
      <c r="AK274" s="1"/>
      <c r="AL274" s="14">
        <f t="shared" si="31"/>
        <v>15.473218285975458</v>
      </c>
      <c r="AM274" s="14">
        <f t="shared" si="32"/>
        <v>15.473218285975458</v>
      </c>
      <c r="AN274" s="14">
        <f t="shared" si="33"/>
        <v>15.473218285975458</v>
      </c>
      <c r="AO274" s="11">
        <f t="shared" si="34"/>
        <v>2.2361576484715481E-3</v>
      </c>
      <c r="AP274" s="11">
        <f t="shared" si="35"/>
        <v>2.2361576484715481E-3</v>
      </c>
      <c r="AQ274" s="11">
        <f t="shared" si="36"/>
        <v>2.2361576484715481E-3</v>
      </c>
      <c r="AR274" s="1"/>
      <c r="AS274" s="1"/>
      <c r="AT274" s="1"/>
      <c r="AU274" s="1"/>
      <c r="AV274" s="1"/>
      <c r="AW274" s="1"/>
    </row>
    <row r="275" spans="1:49">
      <c r="A275" s="2">
        <f t="shared" si="30"/>
        <v>2229</v>
      </c>
      <c r="B275" s="5"/>
      <c r="C275" s="5"/>
      <c r="D275" s="5"/>
      <c r="E275" s="15"/>
      <c r="F275" s="15"/>
      <c r="G275" s="15"/>
      <c r="H275" s="5"/>
      <c r="I275" s="5"/>
      <c r="J275" s="5"/>
      <c r="K275" s="5"/>
      <c r="L275" s="5"/>
      <c r="M275" s="5"/>
      <c r="N275" s="15"/>
      <c r="O275" s="15"/>
      <c r="P275" s="15"/>
      <c r="Q275" s="5"/>
      <c r="R275" s="5"/>
      <c r="S275" s="5"/>
      <c r="T275" s="5"/>
      <c r="U275" s="5"/>
      <c r="V275" s="5"/>
      <c r="W275" s="15"/>
      <c r="X275" s="15"/>
      <c r="Y275" s="15"/>
      <c r="Z275" s="5"/>
      <c r="AA275" s="5"/>
      <c r="AB275" s="5"/>
      <c r="AC275" s="16"/>
      <c r="AD275" s="16"/>
      <c r="AE275" s="16"/>
      <c r="AF275" s="15"/>
      <c r="AG275" s="15"/>
      <c r="AH275" s="15"/>
      <c r="AI275" s="1"/>
      <c r="AJ275" s="1"/>
      <c r="AK275" s="1"/>
      <c r="AL275" s="14">
        <f t="shared" si="31"/>
        <v>15.507472835837945</v>
      </c>
      <c r="AM275" s="14">
        <f t="shared" si="32"/>
        <v>15.507472835837945</v>
      </c>
      <c r="AN275" s="14">
        <f t="shared" si="33"/>
        <v>15.507472835837945</v>
      </c>
      <c r="AO275" s="11">
        <f t="shared" si="34"/>
        <v>2.2137960719868324E-3</v>
      </c>
      <c r="AP275" s="11">
        <f t="shared" si="35"/>
        <v>2.2137960719868324E-3</v>
      </c>
      <c r="AQ275" s="11">
        <f t="shared" si="36"/>
        <v>2.2137960719868324E-3</v>
      </c>
      <c r="AR275" s="1"/>
      <c r="AS275" s="1"/>
      <c r="AT275" s="1"/>
      <c r="AU275" s="1"/>
      <c r="AV275" s="1"/>
      <c r="AW275" s="1"/>
    </row>
    <row r="276" spans="1:49">
      <c r="A276" s="2">
        <f t="shared" si="30"/>
        <v>2230</v>
      </c>
      <c r="B276" s="5"/>
      <c r="C276" s="5"/>
      <c r="D276" s="5"/>
      <c r="E276" s="15"/>
      <c r="F276" s="15"/>
      <c r="G276" s="15"/>
      <c r="H276" s="5"/>
      <c r="I276" s="5"/>
      <c r="J276" s="5"/>
      <c r="K276" s="5"/>
      <c r="L276" s="5"/>
      <c r="M276" s="5"/>
      <c r="N276" s="15"/>
      <c r="O276" s="15"/>
      <c r="P276" s="15"/>
      <c r="Q276" s="5"/>
      <c r="R276" s="5"/>
      <c r="S276" s="5"/>
      <c r="T276" s="5"/>
      <c r="U276" s="5"/>
      <c r="V276" s="5"/>
      <c r="W276" s="15"/>
      <c r="X276" s="15"/>
      <c r="Y276" s="15"/>
      <c r="Z276" s="5"/>
      <c r="AA276" s="5"/>
      <c r="AB276" s="5"/>
      <c r="AC276" s="16"/>
      <c r="AD276" s="16"/>
      <c r="AE276" s="16"/>
      <c r="AF276" s="15"/>
      <c r="AG276" s="15"/>
      <c r="AH276" s="15"/>
      <c r="AI276" s="1"/>
      <c r="AJ276" s="1"/>
      <c r="AK276" s="1"/>
      <c r="AL276" s="14">
        <f t="shared" si="31"/>
        <v>15.541459914463859</v>
      </c>
      <c r="AM276" s="14">
        <f t="shared" si="32"/>
        <v>15.541459914463859</v>
      </c>
      <c r="AN276" s="14">
        <f t="shared" si="33"/>
        <v>15.541459914463859</v>
      </c>
      <c r="AO276" s="11">
        <f t="shared" si="34"/>
        <v>2.1916581112669639E-3</v>
      </c>
      <c r="AP276" s="11">
        <f t="shared" si="35"/>
        <v>2.1916581112669639E-3</v>
      </c>
      <c r="AQ276" s="11">
        <f t="shared" si="36"/>
        <v>2.1916581112669639E-3</v>
      </c>
      <c r="AR276" s="1"/>
      <c r="AS276" s="1"/>
      <c r="AT276" s="1"/>
      <c r="AU276" s="1"/>
      <c r="AV276" s="1"/>
      <c r="AW276" s="1"/>
    </row>
    <row r="277" spans="1:49">
      <c r="A277" s="2">
        <f t="shared" si="30"/>
        <v>2231</v>
      </c>
      <c r="B277" s="5"/>
      <c r="C277" s="5"/>
      <c r="D277" s="5"/>
      <c r="E277" s="15"/>
      <c r="F277" s="15"/>
      <c r="G277" s="15"/>
      <c r="H277" s="5"/>
      <c r="I277" s="5"/>
      <c r="J277" s="5"/>
      <c r="K277" s="5"/>
      <c r="L277" s="5"/>
      <c r="M277" s="5"/>
      <c r="N277" s="15"/>
      <c r="O277" s="15"/>
      <c r="P277" s="15"/>
      <c r="Q277" s="5"/>
      <c r="R277" s="5"/>
      <c r="S277" s="5"/>
      <c r="T277" s="5"/>
      <c r="U277" s="5"/>
      <c r="V277" s="5"/>
      <c r="W277" s="15"/>
      <c r="X277" s="15"/>
      <c r="Y277" s="15"/>
      <c r="Z277" s="5"/>
      <c r="AA277" s="5"/>
      <c r="AB277" s="5"/>
      <c r="AC277" s="16"/>
      <c r="AD277" s="16"/>
      <c r="AE277" s="16"/>
      <c r="AF277" s="15"/>
      <c r="AG277" s="15"/>
      <c r="AH277" s="15"/>
      <c r="AI277" s="1"/>
      <c r="AJ277" s="1"/>
      <c r="AK277" s="1"/>
      <c r="AL277" s="14">
        <f t="shared" si="31"/>
        <v>15.575180865479499</v>
      </c>
      <c r="AM277" s="14">
        <f t="shared" si="32"/>
        <v>15.575180865479499</v>
      </c>
      <c r="AN277" s="14">
        <f t="shared" si="33"/>
        <v>15.575180865479499</v>
      </c>
      <c r="AO277" s="11">
        <f t="shared" si="34"/>
        <v>2.1697415301542944E-3</v>
      </c>
      <c r="AP277" s="11">
        <f t="shared" si="35"/>
        <v>2.1697415301542944E-3</v>
      </c>
      <c r="AQ277" s="11">
        <f t="shared" si="36"/>
        <v>2.1697415301542944E-3</v>
      </c>
      <c r="AR277" s="1"/>
      <c r="AS277" s="1"/>
      <c r="AT277" s="1"/>
      <c r="AU277" s="1"/>
      <c r="AV277" s="1"/>
      <c r="AW277" s="1"/>
    </row>
    <row r="278" spans="1:49">
      <c r="A278" s="2">
        <f t="shared" si="30"/>
        <v>2232</v>
      </c>
      <c r="B278" s="5"/>
      <c r="C278" s="5"/>
      <c r="D278" s="5"/>
      <c r="E278" s="15"/>
      <c r="F278" s="15"/>
      <c r="G278" s="15"/>
      <c r="H278" s="5"/>
      <c r="I278" s="5"/>
      <c r="J278" s="5"/>
      <c r="K278" s="5"/>
      <c r="L278" s="5"/>
      <c r="M278" s="5"/>
      <c r="N278" s="15"/>
      <c r="O278" s="15"/>
      <c r="P278" s="15"/>
      <c r="Q278" s="5"/>
      <c r="R278" s="5"/>
      <c r="S278" s="5"/>
      <c r="T278" s="5"/>
      <c r="U278" s="5"/>
      <c r="V278" s="5"/>
      <c r="W278" s="15"/>
      <c r="X278" s="15"/>
      <c r="Y278" s="15"/>
      <c r="Z278" s="5"/>
      <c r="AA278" s="5"/>
      <c r="AB278" s="5"/>
      <c r="AC278" s="16"/>
      <c r="AD278" s="16"/>
      <c r="AE278" s="16"/>
      <c r="AF278" s="15"/>
      <c r="AG278" s="15"/>
      <c r="AH278" s="15"/>
      <c r="AI278" s="1"/>
      <c r="AJ278" s="1"/>
      <c r="AK278" s="1"/>
      <c r="AL278" s="14">
        <f t="shared" si="31"/>
        <v>15.608637041075358</v>
      </c>
      <c r="AM278" s="14">
        <f t="shared" si="32"/>
        <v>15.608637041075358</v>
      </c>
      <c r="AN278" s="14">
        <f t="shared" si="33"/>
        <v>15.608637041075358</v>
      </c>
      <c r="AO278" s="11">
        <f t="shared" si="34"/>
        <v>2.1480441148527514E-3</v>
      </c>
      <c r="AP278" s="11">
        <f t="shared" si="35"/>
        <v>2.1480441148527514E-3</v>
      </c>
      <c r="AQ278" s="11">
        <f t="shared" si="36"/>
        <v>2.1480441148527514E-3</v>
      </c>
      <c r="AR278" s="1"/>
      <c r="AS278" s="1"/>
      <c r="AT278" s="1"/>
      <c r="AU278" s="1"/>
      <c r="AV278" s="1"/>
      <c r="AW278" s="1"/>
    </row>
    <row r="279" spans="1:49">
      <c r="A279" s="2">
        <f t="shared" si="30"/>
        <v>2233</v>
      </c>
      <c r="B279" s="5"/>
      <c r="C279" s="5"/>
      <c r="D279" s="5"/>
      <c r="E279" s="15"/>
      <c r="F279" s="15"/>
      <c r="G279" s="15"/>
      <c r="H279" s="5"/>
      <c r="I279" s="5"/>
      <c r="J279" s="5"/>
      <c r="K279" s="5"/>
      <c r="L279" s="5"/>
      <c r="M279" s="5"/>
      <c r="N279" s="15"/>
      <c r="O279" s="15"/>
      <c r="P279" s="15"/>
      <c r="Q279" s="5"/>
      <c r="R279" s="5"/>
      <c r="S279" s="5"/>
      <c r="T279" s="5"/>
      <c r="U279" s="5"/>
      <c r="V279" s="5"/>
      <c r="W279" s="15"/>
      <c r="X279" s="15"/>
      <c r="Y279" s="15"/>
      <c r="Z279" s="5"/>
      <c r="AA279" s="5"/>
      <c r="AB279" s="5"/>
      <c r="AC279" s="16"/>
      <c r="AD279" s="16"/>
      <c r="AE279" s="16"/>
      <c r="AF279" s="15"/>
      <c r="AG279" s="15"/>
      <c r="AH279" s="15"/>
      <c r="AI279" s="1"/>
      <c r="AJ279" s="1"/>
      <c r="AK279" s="1"/>
      <c r="AL279" s="14">
        <f t="shared" si="31"/>
        <v>15.641829801602944</v>
      </c>
      <c r="AM279" s="14">
        <f t="shared" si="32"/>
        <v>15.641829801602944</v>
      </c>
      <c r="AN279" s="14">
        <f t="shared" si="33"/>
        <v>15.641829801602944</v>
      </c>
      <c r="AO279" s="11">
        <f t="shared" si="34"/>
        <v>2.1265636737042241E-3</v>
      </c>
      <c r="AP279" s="11">
        <f t="shared" si="35"/>
        <v>2.1265636737042241E-3</v>
      </c>
      <c r="AQ279" s="11">
        <f t="shared" si="36"/>
        <v>2.1265636737042241E-3</v>
      </c>
      <c r="AR279" s="1"/>
      <c r="AS279" s="1"/>
      <c r="AT279" s="1"/>
      <c r="AU279" s="1"/>
      <c r="AV279" s="1"/>
      <c r="AW279" s="1"/>
    </row>
    <row r="280" spans="1:49">
      <c r="A280" s="2">
        <f t="shared" si="30"/>
        <v>2234</v>
      </c>
      <c r="B280" s="5"/>
      <c r="C280" s="5"/>
      <c r="D280" s="5"/>
      <c r="E280" s="15"/>
      <c r="F280" s="15"/>
      <c r="G280" s="15"/>
      <c r="H280" s="5"/>
      <c r="I280" s="5"/>
      <c r="J280" s="5"/>
      <c r="K280" s="5"/>
      <c r="L280" s="5"/>
      <c r="M280" s="5"/>
      <c r="N280" s="15"/>
      <c r="O280" s="15"/>
      <c r="P280" s="15"/>
      <c r="Q280" s="5"/>
      <c r="R280" s="5"/>
      <c r="S280" s="5"/>
      <c r="T280" s="5"/>
      <c r="U280" s="5"/>
      <c r="V280" s="5"/>
      <c r="W280" s="15"/>
      <c r="X280" s="15"/>
      <c r="Y280" s="15"/>
      <c r="Z280" s="5"/>
      <c r="AA280" s="5"/>
      <c r="AB280" s="5"/>
      <c r="AC280" s="16"/>
      <c r="AD280" s="16"/>
      <c r="AE280" s="16"/>
      <c r="AF280" s="15"/>
      <c r="AG280" s="15"/>
      <c r="AH280" s="15"/>
      <c r="AI280" s="1"/>
      <c r="AJ280" s="1"/>
      <c r="AK280" s="1"/>
      <c r="AL280" s="14">
        <f t="shared" si="31"/>
        <v>15.674760515178832</v>
      </c>
      <c r="AM280" s="14">
        <f t="shared" si="32"/>
        <v>15.674760515178832</v>
      </c>
      <c r="AN280" s="14">
        <f t="shared" si="33"/>
        <v>15.674760515178832</v>
      </c>
      <c r="AO280" s="11">
        <f t="shared" si="34"/>
        <v>2.1052980369671817E-3</v>
      </c>
      <c r="AP280" s="11">
        <f t="shared" si="35"/>
        <v>2.1052980369671817E-3</v>
      </c>
      <c r="AQ280" s="11">
        <f t="shared" si="36"/>
        <v>2.1052980369671817E-3</v>
      </c>
      <c r="AR280" s="1"/>
      <c r="AS280" s="1"/>
      <c r="AT280" s="1"/>
      <c r="AU280" s="1"/>
      <c r="AV280" s="1"/>
      <c r="AW280" s="1"/>
    </row>
    <row r="281" spans="1:49">
      <c r="A281" s="2">
        <f t="shared" si="30"/>
        <v>2235</v>
      </c>
      <c r="B281" s="5"/>
      <c r="C281" s="5"/>
      <c r="D281" s="5"/>
      <c r="E281" s="15"/>
      <c r="F281" s="15"/>
      <c r="G281" s="15"/>
      <c r="H281" s="5"/>
      <c r="I281" s="5"/>
      <c r="J281" s="5"/>
      <c r="K281" s="5"/>
      <c r="L281" s="5"/>
      <c r="M281" s="5"/>
      <c r="N281" s="15"/>
      <c r="O281" s="15"/>
      <c r="P281" s="15"/>
      <c r="Q281" s="5"/>
      <c r="R281" s="5"/>
      <c r="S281" s="5"/>
      <c r="T281" s="5"/>
      <c r="U281" s="5"/>
      <c r="V281" s="5"/>
      <c r="W281" s="15"/>
      <c r="X281" s="15"/>
      <c r="Y281" s="15"/>
      <c r="Z281" s="5"/>
      <c r="AA281" s="5"/>
      <c r="AB281" s="5"/>
      <c r="AC281" s="16"/>
      <c r="AD281" s="16"/>
      <c r="AE281" s="16"/>
      <c r="AF281" s="15"/>
      <c r="AG281" s="15"/>
      <c r="AH281" s="15"/>
      <c r="AI281" s="1"/>
      <c r="AJ281" s="1"/>
      <c r="AK281" s="1"/>
      <c r="AL281" s="14">
        <f t="shared" si="31"/>
        <v>15.707430557295941</v>
      </c>
      <c r="AM281" s="14">
        <f t="shared" si="32"/>
        <v>15.707430557295941</v>
      </c>
      <c r="AN281" s="14">
        <f t="shared" si="33"/>
        <v>15.707430557295941</v>
      </c>
      <c r="AO281" s="11">
        <f t="shared" si="34"/>
        <v>2.0842450565975099E-3</v>
      </c>
      <c r="AP281" s="11">
        <f t="shared" si="35"/>
        <v>2.0842450565975099E-3</v>
      </c>
      <c r="AQ281" s="11">
        <f t="shared" si="36"/>
        <v>2.0842450565975099E-3</v>
      </c>
      <c r="AR281" s="1"/>
      <c r="AS281" s="1"/>
      <c r="AT281" s="1"/>
      <c r="AU281" s="1"/>
      <c r="AV281" s="1"/>
      <c r="AW281" s="1"/>
    </row>
    <row r="282" spans="1:49">
      <c r="A282" s="2">
        <f t="shared" si="30"/>
        <v>2236</v>
      </c>
      <c r="B282" s="5"/>
      <c r="C282" s="5"/>
      <c r="D282" s="5"/>
      <c r="E282" s="15"/>
      <c r="F282" s="15"/>
      <c r="G282" s="15"/>
      <c r="H282" s="5"/>
      <c r="I282" s="5"/>
      <c r="J282" s="5"/>
      <c r="K282" s="5"/>
      <c r="L282" s="5"/>
      <c r="M282" s="5"/>
      <c r="N282" s="15"/>
      <c r="O282" s="15"/>
      <c r="P282" s="15"/>
      <c r="Q282" s="5"/>
      <c r="R282" s="5"/>
      <c r="S282" s="5"/>
      <c r="T282" s="5"/>
      <c r="U282" s="5"/>
      <c r="V282" s="5"/>
      <c r="W282" s="15"/>
      <c r="X282" s="15"/>
      <c r="Y282" s="15"/>
      <c r="Z282" s="5"/>
      <c r="AA282" s="5"/>
      <c r="AB282" s="5"/>
      <c r="AC282" s="16"/>
      <c r="AD282" s="16"/>
      <c r="AE282" s="16"/>
      <c r="AF282" s="15"/>
      <c r="AG282" s="15"/>
      <c r="AH282" s="15"/>
      <c r="AI282" s="1"/>
      <c r="AJ282" s="1"/>
      <c r="AK282" s="1"/>
      <c r="AL282" s="14">
        <f t="shared" si="31"/>
        <v>15.739841310441925</v>
      </c>
      <c r="AM282" s="14">
        <f t="shared" si="32"/>
        <v>15.739841310441925</v>
      </c>
      <c r="AN282" s="14">
        <f t="shared" si="33"/>
        <v>15.739841310441925</v>
      </c>
      <c r="AO282" s="11">
        <f t="shared" si="34"/>
        <v>2.0634026060315346E-3</v>
      </c>
      <c r="AP282" s="11">
        <f t="shared" si="35"/>
        <v>2.0634026060315346E-3</v>
      </c>
      <c r="AQ282" s="11">
        <f t="shared" si="36"/>
        <v>2.0634026060315346E-3</v>
      </c>
      <c r="AR282" s="1"/>
      <c r="AS282" s="1"/>
      <c r="AT282" s="1"/>
      <c r="AU282" s="1"/>
      <c r="AV282" s="1"/>
      <c r="AW282" s="1"/>
    </row>
    <row r="283" spans="1:49">
      <c r="A283" s="2">
        <f t="shared" si="30"/>
        <v>2237</v>
      </c>
      <c r="B283" s="5"/>
      <c r="C283" s="5"/>
      <c r="D283" s="5"/>
      <c r="E283" s="15"/>
      <c r="F283" s="15"/>
      <c r="G283" s="15"/>
      <c r="H283" s="5"/>
      <c r="I283" s="5"/>
      <c r="J283" s="5"/>
      <c r="K283" s="5"/>
      <c r="L283" s="5"/>
      <c r="M283" s="5"/>
      <c r="N283" s="15"/>
      <c r="O283" s="15"/>
      <c r="P283" s="15"/>
      <c r="Q283" s="5"/>
      <c r="R283" s="5"/>
      <c r="S283" s="5"/>
      <c r="T283" s="5"/>
      <c r="U283" s="5"/>
      <c r="V283" s="5"/>
      <c r="W283" s="15"/>
      <c r="X283" s="15"/>
      <c r="Y283" s="15"/>
      <c r="Z283" s="5"/>
      <c r="AA283" s="5"/>
      <c r="AB283" s="5"/>
      <c r="AC283" s="16"/>
      <c r="AD283" s="16"/>
      <c r="AE283" s="16"/>
      <c r="AF283" s="15"/>
      <c r="AG283" s="15"/>
      <c r="AH283" s="15"/>
      <c r="AI283" s="1"/>
      <c r="AJ283" s="1"/>
      <c r="AK283" s="1"/>
      <c r="AL283" s="14">
        <f t="shared" si="31"/>
        <v>15.77199416372463</v>
      </c>
      <c r="AM283" s="14">
        <f t="shared" si="32"/>
        <v>15.77199416372463</v>
      </c>
      <c r="AN283" s="14">
        <f t="shared" si="33"/>
        <v>15.77199416372463</v>
      </c>
      <c r="AO283" s="11">
        <f t="shared" si="34"/>
        <v>2.0427685799712194E-3</v>
      </c>
      <c r="AP283" s="11">
        <f t="shared" si="35"/>
        <v>2.0427685799712194E-3</v>
      </c>
      <c r="AQ283" s="11">
        <f t="shared" si="36"/>
        <v>2.0427685799712194E-3</v>
      </c>
      <c r="AR283" s="1"/>
      <c r="AS283" s="1"/>
      <c r="AT283" s="1"/>
      <c r="AU283" s="1"/>
      <c r="AV283" s="1"/>
      <c r="AW283" s="1"/>
    </row>
    <row r="284" spans="1:49">
      <c r="A284" s="2">
        <f t="shared" si="30"/>
        <v>2238</v>
      </c>
      <c r="B284" s="5"/>
      <c r="C284" s="5"/>
      <c r="D284" s="5"/>
      <c r="E284" s="15"/>
      <c r="F284" s="15"/>
      <c r="G284" s="15"/>
      <c r="H284" s="5"/>
      <c r="I284" s="5"/>
      <c r="J284" s="5"/>
      <c r="K284" s="5"/>
      <c r="L284" s="5"/>
      <c r="M284" s="5"/>
      <c r="N284" s="15"/>
      <c r="O284" s="15"/>
      <c r="P284" s="15"/>
      <c r="Q284" s="5"/>
      <c r="R284" s="5"/>
      <c r="S284" s="5"/>
      <c r="T284" s="5"/>
      <c r="U284" s="5"/>
      <c r="V284" s="5"/>
      <c r="W284" s="15"/>
      <c r="X284" s="15"/>
      <c r="Y284" s="15"/>
      <c r="Z284" s="5"/>
      <c r="AA284" s="5"/>
      <c r="AB284" s="5"/>
      <c r="AC284" s="16"/>
      <c r="AD284" s="16"/>
      <c r="AE284" s="16"/>
      <c r="AF284" s="15"/>
      <c r="AG284" s="15"/>
      <c r="AH284" s="15"/>
      <c r="AI284" s="1"/>
      <c r="AJ284" s="1"/>
      <c r="AK284" s="1"/>
      <c r="AL284" s="14">
        <f t="shared" si="31"/>
        <v>15.803890512504564</v>
      </c>
      <c r="AM284" s="14">
        <f t="shared" si="32"/>
        <v>15.803890512504564</v>
      </c>
      <c r="AN284" s="14">
        <f t="shared" si="33"/>
        <v>15.803890512504564</v>
      </c>
      <c r="AO284" s="11">
        <f t="shared" si="34"/>
        <v>2.0223408941715073E-3</v>
      </c>
      <c r="AP284" s="11">
        <f t="shared" si="35"/>
        <v>2.0223408941715073E-3</v>
      </c>
      <c r="AQ284" s="11">
        <f t="shared" si="36"/>
        <v>2.0223408941715073E-3</v>
      </c>
      <c r="AR284" s="1"/>
      <c r="AS284" s="1"/>
      <c r="AT284" s="1"/>
      <c r="AU284" s="1"/>
      <c r="AV284" s="1"/>
      <c r="AW284" s="1"/>
    </row>
    <row r="285" spans="1:49">
      <c r="A285" s="2">
        <f t="shared" si="30"/>
        <v>2239</v>
      </c>
      <c r="B285" s="5"/>
      <c r="C285" s="5"/>
      <c r="D285" s="5"/>
      <c r="E285" s="15"/>
      <c r="F285" s="15"/>
      <c r="G285" s="15"/>
      <c r="H285" s="5"/>
      <c r="I285" s="5"/>
      <c r="J285" s="5"/>
      <c r="K285" s="5"/>
      <c r="L285" s="5"/>
      <c r="M285" s="5"/>
      <c r="N285" s="15"/>
      <c r="O285" s="15"/>
      <c r="P285" s="15"/>
      <c r="Q285" s="5"/>
      <c r="R285" s="5"/>
      <c r="S285" s="5"/>
      <c r="T285" s="5"/>
      <c r="U285" s="5"/>
      <c r="V285" s="5"/>
      <c r="W285" s="15"/>
      <c r="X285" s="15"/>
      <c r="Y285" s="15"/>
      <c r="Z285" s="5"/>
      <c r="AA285" s="5"/>
      <c r="AB285" s="5"/>
      <c r="AC285" s="16"/>
      <c r="AD285" s="16"/>
      <c r="AE285" s="16"/>
      <c r="AF285" s="15"/>
      <c r="AG285" s="15"/>
      <c r="AH285" s="15"/>
      <c r="AI285" s="1"/>
      <c r="AJ285" s="1"/>
      <c r="AK285" s="1"/>
      <c r="AL285" s="14">
        <f t="shared" si="31"/>
        <v>15.835531758034307</v>
      </c>
      <c r="AM285" s="14">
        <f t="shared" si="32"/>
        <v>15.835531758034307</v>
      </c>
      <c r="AN285" s="14">
        <f t="shared" si="33"/>
        <v>15.835531758034307</v>
      </c>
      <c r="AO285" s="11">
        <f t="shared" si="34"/>
        <v>2.0021174852297924E-3</v>
      </c>
      <c r="AP285" s="11">
        <f t="shared" si="35"/>
        <v>2.0021174852297924E-3</v>
      </c>
      <c r="AQ285" s="11">
        <f t="shared" si="36"/>
        <v>2.0021174852297924E-3</v>
      </c>
      <c r="AR285" s="1"/>
      <c r="AS285" s="1"/>
      <c r="AT285" s="1"/>
      <c r="AU285" s="1"/>
      <c r="AV285" s="1"/>
      <c r="AW285" s="1"/>
    </row>
    <row r="286" spans="1:49">
      <c r="A286" s="2">
        <f t="shared" si="30"/>
        <v>2240</v>
      </c>
      <c r="B286" s="5"/>
      <c r="C286" s="5"/>
      <c r="D286" s="5"/>
      <c r="E286" s="15"/>
      <c r="F286" s="15"/>
      <c r="G286" s="15"/>
      <c r="H286" s="5"/>
      <c r="I286" s="5"/>
      <c r="J286" s="5"/>
      <c r="K286" s="5"/>
      <c r="L286" s="5"/>
      <c r="M286" s="5"/>
      <c r="N286" s="15"/>
      <c r="O286" s="15"/>
      <c r="P286" s="15"/>
      <c r="Q286" s="5"/>
      <c r="R286" s="5"/>
      <c r="S286" s="5"/>
      <c r="T286" s="5"/>
      <c r="U286" s="5"/>
      <c r="V286" s="5"/>
      <c r="W286" s="15"/>
      <c r="X286" s="15"/>
      <c r="Y286" s="15"/>
      <c r="Z286" s="5"/>
      <c r="AA286" s="5"/>
      <c r="AB286" s="5"/>
      <c r="AC286" s="16"/>
      <c r="AD286" s="16"/>
      <c r="AE286" s="16"/>
      <c r="AF286" s="15"/>
      <c r="AG286" s="15"/>
      <c r="AH286" s="15"/>
      <c r="AI286" s="1"/>
      <c r="AJ286" s="1"/>
      <c r="AK286" s="1"/>
      <c r="AL286" s="14">
        <f t="shared" si="31"/>
        <v>15.866919307104775</v>
      </c>
      <c r="AM286" s="14">
        <f t="shared" si="32"/>
        <v>15.866919307104775</v>
      </c>
      <c r="AN286" s="14">
        <f t="shared" si="33"/>
        <v>15.866919307104775</v>
      </c>
      <c r="AO286" s="11">
        <f t="shared" si="34"/>
        <v>1.9820963103774946E-3</v>
      </c>
      <c r="AP286" s="11">
        <f t="shared" si="35"/>
        <v>1.9820963103774946E-3</v>
      </c>
      <c r="AQ286" s="11">
        <f t="shared" si="36"/>
        <v>1.9820963103774946E-3</v>
      </c>
      <c r="AR286" s="1"/>
      <c r="AS286" s="1"/>
      <c r="AT286" s="1"/>
      <c r="AU286" s="1"/>
      <c r="AV286" s="1"/>
      <c r="AW286" s="1"/>
    </row>
    <row r="287" spans="1:49">
      <c r="A287" s="2">
        <f t="shared" si="30"/>
        <v>2241</v>
      </c>
      <c r="B287" s="5"/>
      <c r="C287" s="5"/>
      <c r="D287" s="5"/>
      <c r="E287" s="15"/>
      <c r="F287" s="15"/>
      <c r="G287" s="15"/>
      <c r="H287" s="5"/>
      <c r="I287" s="5"/>
      <c r="J287" s="5"/>
      <c r="K287" s="5"/>
      <c r="L287" s="5"/>
      <c r="M287" s="5"/>
      <c r="N287" s="15"/>
      <c r="O287" s="15"/>
      <c r="P287" s="15"/>
      <c r="Q287" s="5"/>
      <c r="R287" s="5"/>
      <c r="S287" s="5"/>
      <c r="T287" s="5"/>
      <c r="U287" s="5"/>
      <c r="V287" s="5"/>
      <c r="W287" s="15"/>
      <c r="X287" s="15"/>
      <c r="Y287" s="15"/>
      <c r="Z287" s="5"/>
      <c r="AA287" s="5"/>
      <c r="AB287" s="5"/>
      <c r="AC287" s="16"/>
      <c r="AD287" s="16"/>
      <c r="AE287" s="16"/>
      <c r="AF287" s="15"/>
      <c r="AG287" s="15"/>
      <c r="AH287" s="15"/>
      <c r="AI287" s="1"/>
      <c r="AJ287" s="1"/>
      <c r="AK287" s="1"/>
      <c r="AL287" s="14">
        <f t="shared" si="31"/>
        <v>15.898054571698287</v>
      </c>
      <c r="AM287" s="14">
        <f t="shared" si="32"/>
        <v>15.898054571698287</v>
      </c>
      <c r="AN287" s="14">
        <f t="shared" si="33"/>
        <v>15.898054571698287</v>
      </c>
      <c r="AO287" s="11">
        <f t="shared" si="34"/>
        <v>1.9622753472737196E-3</v>
      </c>
      <c r="AP287" s="11">
        <f t="shared" si="35"/>
        <v>1.9622753472737196E-3</v>
      </c>
      <c r="AQ287" s="11">
        <f t="shared" si="36"/>
        <v>1.9622753472737196E-3</v>
      </c>
      <c r="AR287" s="1"/>
      <c r="AS287" s="1"/>
      <c r="AT287" s="1"/>
      <c r="AU287" s="1"/>
      <c r="AV287" s="1"/>
      <c r="AW287" s="1"/>
    </row>
    <row r="288" spans="1:49">
      <c r="A288" s="2">
        <f t="shared" si="30"/>
        <v>2242</v>
      </c>
      <c r="B288" s="5"/>
      <c r="C288" s="5"/>
      <c r="D288" s="5"/>
      <c r="E288" s="15"/>
      <c r="F288" s="15"/>
      <c r="G288" s="15"/>
      <c r="H288" s="5"/>
      <c r="I288" s="5"/>
      <c r="J288" s="5"/>
      <c r="K288" s="5"/>
      <c r="L288" s="5"/>
      <c r="M288" s="5"/>
      <c r="N288" s="15"/>
      <c r="O288" s="15"/>
      <c r="P288" s="15"/>
      <c r="Q288" s="5"/>
      <c r="R288" s="5"/>
      <c r="S288" s="5"/>
      <c r="T288" s="5"/>
      <c r="U288" s="5"/>
      <c r="V288" s="5"/>
      <c r="W288" s="15"/>
      <c r="X288" s="15"/>
      <c r="Y288" s="15"/>
      <c r="Z288" s="5"/>
      <c r="AA288" s="5"/>
      <c r="AB288" s="5"/>
      <c r="AC288" s="16"/>
      <c r="AD288" s="16"/>
      <c r="AE288" s="16"/>
      <c r="AF288" s="15"/>
      <c r="AG288" s="15"/>
      <c r="AH288" s="15"/>
      <c r="AI288" s="1"/>
      <c r="AJ288" s="1"/>
      <c r="AK288" s="1"/>
      <c r="AL288" s="14">
        <f t="shared" si="31"/>
        <v>15.928938968648385</v>
      </c>
      <c r="AM288" s="14">
        <f t="shared" si="32"/>
        <v>15.928938968648385</v>
      </c>
      <c r="AN288" s="14">
        <f t="shared" si="33"/>
        <v>15.928938968648385</v>
      </c>
      <c r="AO288" s="11">
        <f t="shared" si="34"/>
        <v>1.9426525938009824E-3</v>
      </c>
      <c r="AP288" s="11">
        <f t="shared" si="35"/>
        <v>1.9426525938009824E-3</v>
      </c>
      <c r="AQ288" s="11">
        <f t="shared" si="36"/>
        <v>1.9426525938009824E-3</v>
      </c>
      <c r="AR288" s="1"/>
      <c r="AS288" s="1"/>
      <c r="AT288" s="1"/>
      <c r="AU288" s="1"/>
      <c r="AV288" s="1"/>
      <c r="AW288" s="1"/>
    </row>
    <row r="289" spans="1:49">
      <c r="A289" s="2">
        <f t="shared" si="30"/>
        <v>2243</v>
      </c>
      <c r="B289" s="5"/>
      <c r="C289" s="5"/>
      <c r="D289" s="5"/>
      <c r="E289" s="15"/>
      <c r="F289" s="15"/>
      <c r="G289" s="15"/>
      <c r="H289" s="5"/>
      <c r="I289" s="5"/>
      <c r="J289" s="5"/>
      <c r="K289" s="5"/>
      <c r="L289" s="5"/>
      <c r="M289" s="5"/>
      <c r="N289" s="15"/>
      <c r="O289" s="15"/>
      <c r="P289" s="15"/>
      <c r="Q289" s="5"/>
      <c r="R289" s="5"/>
      <c r="S289" s="5"/>
      <c r="T289" s="5"/>
      <c r="U289" s="5"/>
      <c r="V289" s="5"/>
      <c r="W289" s="15"/>
      <c r="X289" s="15"/>
      <c r="Y289" s="15"/>
      <c r="Z289" s="5"/>
      <c r="AA289" s="5"/>
      <c r="AB289" s="5"/>
      <c r="AC289" s="16"/>
      <c r="AD289" s="16"/>
      <c r="AE289" s="16"/>
      <c r="AF289" s="15"/>
      <c r="AG289" s="15"/>
      <c r="AH289" s="15"/>
      <c r="AI289" s="1"/>
      <c r="AJ289" s="1"/>
      <c r="AK289" s="1"/>
      <c r="AL289" s="14">
        <f t="shared" si="31"/>
        <v>15.959573919306289</v>
      </c>
      <c r="AM289" s="14">
        <f t="shared" si="32"/>
        <v>15.959573919306289</v>
      </c>
      <c r="AN289" s="14">
        <f t="shared" si="33"/>
        <v>15.959573919306289</v>
      </c>
      <c r="AO289" s="11">
        <f t="shared" si="34"/>
        <v>1.9232260678629725E-3</v>
      </c>
      <c r="AP289" s="11">
        <f t="shared" si="35"/>
        <v>1.9232260678629725E-3</v>
      </c>
      <c r="AQ289" s="11">
        <f t="shared" si="36"/>
        <v>1.9232260678629725E-3</v>
      </c>
      <c r="AR289" s="1"/>
      <c r="AS289" s="1"/>
      <c r="AT289" s="1"/>
      <c r="AU289" s="1"/>
      <c r="AV289" s="1"/>
      <c r="AW289" s="1"/>
    </row>
    <row r="290" spans="1:49">
      <c r="A290" s="2">
        <f t="shared" si="30"/>
        <v>2244</v>
      </c>
      <c r="B290" s="5"/>
      <c r="C290" s="5"/>
      <c r="D290" s="5"/>
      <c r="E290" s="15"/>
      <c r="F290" s="15"/>
      <c r="G290" s="15"/>
      <c r="H290" s="5"/>
      <c r="I290" s="5"/>
      <c r="J290" s="5"/>
      <c r="K290" s="5"/>
      <c r="L290" s="5"/>
      <c r="M290" s="5"/>
      <c r="N290" s="15"/>
      <c r="O290" s="15"/>
      <c r="P290" s="15"/>
      <c r="Q290" s="5"/>
      <c r="R290" s="5"/>
      <c r="S290" s="5"/>
      <c r="T290" s="5"/>
      <c r="U290" s="5"/>
      <c r="V290" s="5"/>
      <c r="W290" s="15"/>
      <c r="X290" s="15"/>
      <c r="Y290" s="15"/>
      <c r="Z290" s="5"/>
      <c r="AA290" s="5"/>
      <c r="AB290" s="5"/>
      <c r="AC290" s="16"/>
      <c r="AD290" s="16"/>
      <c r="AE290" s="16"/>
      <c r="AF290" s="15"/>
      <c r="AG290" s="15"/>
      <c r="AH290" s="15"/>
      <c r="AI290" s="1"/>
      <c r="AJ290" s="1"/>
      <c r="AK290" s="1"/>
      <c r="AL290" s="14">
        <f t="shared" si="31"/>
        <v>15.989960849213949</v>
      </c>
      <c r="AM290" s="14">
        <f t="shared" si="32"/>
        <v>15.989960849213949</v>
      </c>
      <c r="AN290" s="14">
        <f t="shared" si="33"/>
        <v>15.989960849213949</v>
      </c>
      <c r="AO290" s="11">
        <f t="shared" si="34"/>
        <v>1.9039938071843427E-3</v>
      </c>
      <c r="AP290" s="11">
        <f t="shared" si="35"/>
        <v>1.9039938071843427E-3</v>
      </c>
      <c r="AQ290" s="11">
        <f t="shared" si="36"/>
        <v>1.9039938071843427E-3</v>
      </c>
      <c r="AR290" s="1"/>
      <c r="AS290" s="1"/>
      <c r="AT290" s="1"/>
      <c r="AU290" s="1"/>
      <c r="AV290" s="1"/>
      <c r="AW290" s="1"/>
    </row>
    <row r="291" spans="1:49">
      <c r="A291" s="2">
        <f t="shared" si="30"/>
        <v>2245</v>
      </c>
      <c r="B291" s="5"/>
      <c r="C291" s="5"/>
      <c r="D291" s="5"/>
      <c r="E291" s="15"/>
      <c r="F291" s="15"/>
      <c r="G291" s="15"/>
      <c r="H291" s="5"/>
      <c r="I291" s="5"/>
      <c r="J291" s="5"/>
      <c r="K291" s="5"/>
      <c r="L291" s="5"/>
      <c r="M291" s="5"/>
      <c r="N291" s="15"/>
      <c r="O291" s="15"/>
      <c r="P291" s="15"/>
      <c r="Q291" s="5"/>
      <c r="R291" s="5"/>
      <c r="S291" s="5"/>
      <c r="T291" s="5"/>
      <c r="U291" s="5"/>
      <c r="V291" s="5"/>
      <c r="W291" s="15"/>
      <c r="X291" s="15"/>
      <c r="Y291" s="15"/>
      <c r="Z291" s="5"/>
      <c r="AA291" s="5"/>
      <c r="AB291" s="5"/>
      <c r="AC291" s="16"/>
      <c r="AD291" s="16"/>
      <c r="AE291" s="16"/>
      <c r="AF291" s="15"/>
      <c r="AG291" s="15"/>
      <c r="AH291" s="15"/>
      <c r="AI291" s="1"/>
      <c r="AJ291" s="1"/>
      <c r="AK291" s="1"/>
      <c r="AL291" s="14">
        <f t="shared" si="31"/>
        <v>16.020101187783634</v>
      </c>
      <c r="AM291" s="14">
        <f t="shared" si="32"/>
        <v>16.020101187783634</v>
      </c>
      <c r="AN291" s="14">
        <f t="shared" si="33"/>
        <v>16.020101187783634</v>
      </c>
      <c r="AO291" s="11">
        <f t="shared" si="34"/>
        <v>1.8849538691124992E-3</v>
      </c>
      <c r="AP291" s="11">
        <f t="shared" si="35"/>
        <v>1.8849538691124992E-3</v>
      </c>
      <c r="AQ291" s="11">
        <f t="shared" si="36"/>
        <v>1.8849538691124992E-3</v>
      </c>
      <c r="AR291" s="1"/>
      <c r="AS291" s="1"/>
      <c r="AT291" s="1"/>
      <c r="AU291" s="1"/>
      <c r="AV291" s="1"/>
      <c r="AW291" s="1"/>
    </row>
    <row r="292" spans="1:49">
      <c r="A292" s="2">
        <f t="shared" si="30"/>
        <v>2246</v>
      </c>
      <c r="B292" s="5"/>
      <c r="C292" s="5"/>
      <c r="D292" s="5"/>
      <c r="E292" s="15"/>
      <c r="F292" s="15"/>
      <c r="G292" s="15"/>
      <c r="H292" s="5"/>
      <c r="I292" s="5"/>
      <c r="J292" s="5"/>
      <c r="K292" s="5"/>
      <c r="L292" s="5"/>
      <c r="M292" s="5"/>
      <c r="N292" s="15"/>
      <c r="O292" s="15"/>
      <c r="P292" s="15"/>
      <c r="Q292" s="5"/>
      <c r="R292" s="5"/>
      <c r="S292" s="5"/>
      <c r="T292" s="5"/>
      <c r="U292" s="5"/>
      <c r="V292" s="5"/>
      <c r="W292" s="15"/>
      <c r="X292" s="15"/>
      <c r="Y292" s="15"/>
      <c r="Z292" s="5"/>
      <c r="AA292" s="5"/>
      <c r="AB292" s="5"/>
      <c r="AC292" s="16"/>
      <c r="AD292" s="16"/>
      <c r="AE292" s="16"/>
      <c r="AF292" s="15"/>
      <c r="AG292" s="15"/>
      <c r="AH292" s="15"/>
      <c r="AI292" s="1"/>
      <c r="AJ292" s="1"/>
      <c r="AK292" s="1"/>
      <c r="AL292" s="14">
        <f t="shared" si="31"/>
        <v>16.049996367983944</v>
      </c>
      <c r="AM292" s="14">
        <f t="shared" si="32"/>
        <v>16.049996367983944</v>
      </c>
      <c r="AN292" s="14">
        <f t="shared" si="33"/>
        <v>16.049996367983944</v>
      </c>
      <c r="AO292" s="11">
        <f t="shared" si="34"/>
        <v>1.8661043304213742E-3</v>
      </c>
      <c r="AP292" s="11">
        <f t="shared" si="35"/>
        <v>1.8661043304213742E-3</v>
      </c>
      <c r="AQ292" s="11">
        <f t="shared" si="36"/>
        <v>1.8661043304213742E-3</v>
      </c>
      <c r="AR292" s="1"/>
      <c r="AS292" s="1"/>
      <c r="AT292" s="1"/>
      <c r="AU292" s="1"/>
      <c r="AV292" s="1"/>
      <c r="AW292" s="1"/>
    </row>
    <row r="293" spans="1:49">
      <c r="A293" s="2">
        <f t="shared" si="30"/>
        <v>2247</v>
      </c>
      <c r="B293" s="5"/>
      <c r="C293" s="5"/>
      <c r="D293" s="5"/>
      <c r="E293" s="15"/>
      <c r="F293" s="15"/>
      <c r="G293" s="15"/>
      <c r="H293" s="5"/>
      <c r="I293" s="5"/>
      <c r="J293" s="5"/>
      <c r="K293" s="5"/>
      <c r="L293" s="5"/>
      <c r="M293" s="5"/>
      <c r="N293" s="15"/>
      <c r="O293" s="15"/>
      <c r="P293" s="15"/>
      <c r="Q293" s="5"/>
      <c r="R293" s="5"/>
      <c r="S293" s="5"/>
      <c r="T293" s="5"/>
      <c r="U293" s="5"/>
      <c r="V293" s="5"/>
      <c r="W293" s="15"/>
      <c r="X293" s="15"/>
      <c r="Y293" s="15"/>
      <c r="Z293" s="5"/>
      <c r="AA293" s="5"/>
      <c r="AB293" s="5"/>
      <c r="AC293" s="16"/>
      <c r="AD293" s="16"/>
      <c r="AE293" s="16"/>
      <c r="AF293" s="15"/>
      <c r="AG293" s="15"/>
      <c r="AH293" s="15"/>
      <c r="AI293" s="1"/>
      <c r="AJ293" s="1"/>
      <c r="AK293" s="1"/>
      <c r="AL293" s="14">
        <f t="shared" si="31"/>
        <v>16.079647826032232</v>
      </c>
      <c r="AM293" s="14">
        <f t="shared" si="32"/>
        <v>16.079647826032232</v>
      </c>
      <c r="AN293" s="14">
        <f t="shared" si="33"/>
        <v>16.079647826032232</v>
      </c>
      <c r="AO293" s="11">
        <f t="shared" si="34"/>
        <v>1.8474432871171604E-3</v>
      </c>
      <c r="AP293" s="11">
        <f t="shared" si="35"/>
        <v>1.8474432871171604E-3</v>
      </c>
      <c r="AQ293" s="11">
        <f t="shared" si="36"/>
        <v>1.8474432871171604E-3</v>
      </c>
      <c r="AR293" s="1"/>
      <c r="AS293" s="1"/>
      <c r="AT293" s="1"/>
      <c r="AU293" s="1"/>
      <c r="AV293" s="1"/>
      <c r="AW293" s="1"/>
    </row>
    <row r="294" spans="1:49">
      <c r="A294" s="2">
        <f t="shared" si="30"/>
        <v>2248</v>
      </c>
      <c r="B294" s="5"/>
      <c r="C294" s="5"/>
      <c r="D294" s="5"/>
      <c r="E294" s="15"/>
      <c r="F294" s="15"/>
      <c r="G294" s="15"/>
      <c r="H294" s="5"/>
      <c r="I294" s="5"/>
      <c r="J294" s="5"/>
      <c r="K294" s="5"/>
      <c r="L294" s="5"/>
      <c r="M294" s="5"/>
      <c r="N294" s="15"/>
      <c r="O294" s="15"/>
      <c r="P294" s="15"/>
      <c r="Q294" s="5"/>
      <c r="R294" s="5"/>
      <c r="S294" s="5"/>
      <c r="T294" s="5"/>
      <c r="U294" s="5"/>
      <c r="V294" s="5"/>
      <c r="W294" s="15"/>
      <c r="X294" s="15"/>
      <c r="Y294" s="15"/>
      <c r="Z294" s="5"/>
      <c r="AA294" s="5"/>
      <c r="AB294" s="5"/>
      <c r="AC294" s="16"/>
      <c r="AD294" s="16"/>
      <c r="AE294" s="16"/>
      <c r="AF294" s="15"/>
      <c r="AG294" s="15"/>
      <c r="AH294" s="15"/>
      <c r="AI294" s="1"/>
      <c r="AJ294" s="1"/>
      <c r="AK294" s="1"/>
      <c r="AL294" s="14">
        <f t="shared" si="31"/>
        <v>16.109057001093287</v>
      </c>
      <c r="AM294" s="14">
        <f t="shared" si="32"/>
        <v>16.109057001093287</v>
      </c>
      <c r="AN294" s="14">
        <f t="shared" si="33"/>
        <v>16.109057001093287</v>
      </c>
      <c r="AO294" s="11">
        <f t="shared" si="34"/>
        <v>1.8289688542459887E-3</v>
      </c>
      <c r="AP294" s="11">
        <f t="shared" si="35"/>
        <v>1.8289688542459887E-3</v>
      </c>
      <c r="AQ294" s="11">
        <f t="shared" si="36"/>
        <v>1.8289688542459887E-3</v>
      </c>
      <c r="AR294" s="1"/>
      <c r="AS294" s="1"/>
      <c r="AT294" s="1"/>
      <c r="AU294" s="1"/>
      <c r="AV294" s="1"/>
      <c r="AW294" s="1"/>
    </row>
    <row r="295" spans="1:49">
      <c r="A295" s="2">
        <f t="shared" si="30"/>
        <v>2249</v>
      </c>
      <c r="B295" s="5"/>
      <c r="C295" s="5"/>
      <c r="D295" s="5"/>
      <c r="E295" s="15"/>
      <c r="F295" s="15"/>
      <c r="G295" s="15"/>
      <c r="H295" s="5"/>
      <c r="I295" s="5"/>
      <c r="J295" s="5"/>
      <c r="K295" s="5"/>
      <c r="L295" s="5"/>
      <c r="M295" s="5"/>
      <c r="N295" s="15"/>
      <c r="O295" s="15"/>
      <c r="P295" s="15"/>
      <c r="Q295" s="5"/>
      <c r="R295" s="5"/>
      <c r="S295" s="5"/>
      <c r="T295" s="5"/>
      <c r="U295" s="5"/>
      <c r="V295" s="5"/>
      <c r="W295" s="15"/>
      <c r="X295" s="15"/>
      <c r="Y295" s="15"/>
      <c r="Z295" s="5"/>
      <c r="AA295" s="5"/>
      <c r="AB295" s="5"/>
      <c r="AC295" s="16"/>
      <c r="AD295" s="16"/>
      <c r="AE295" s="16"/>
      <c r="AF295" s="15"/>
      <c r="AG295" s="15"/>
      <c r="AH295" s="15"/>
      <c r="AI295" s="1"/>
      <c r="AJ295" s="1"/>
      <c r="AK295" s="1"/>
      <c r="AL295" s="14">
        <f t="shared" si="31"/>
        <v>16.138225334984298</v>
      </c>
      <c r="AM295" s="14">
        <f t="shared" si="32"/>
        <v>16.138225334984298</v>
      </c>
      <c r="AN295" s="14">
        <f t="shared" si="33"/>
        <v>16.138225334984298</v>
      </c>
      <c r="AO295" s="11">
        <f t="shared" si="34"/>
        <v>1.8106791657035287E-3</v>
      </c>
      <c r="AP295" s="11">
        <f t="shared" si="35"/>
        <v>1.8106791657035287E-3</v>
      </c>
      <c r="AQ295" s="11">
        <f t="shared" si="36"/>
        <v>1.8106791657035287E-3</v>
      </c>
      <c r="AR295" s="1"/>
      <c r="AS295" s="1"/>
      <c r="AT295" s="1"/>
      <c r="AU295" s="1"/>
      <c r="AV295" s="1"/>
      <c r="AW295" s="1"/>
    </row>
    <row r="296" spans="1:49">
      <c r="A296" s="2">
        <f t="shared" si="30"/>
        <v>2250</v>
      </c>
      <c r="B296" s="5"/>
      <c r="C296" s="5"/>
      <c r="D296" s="5"/>
      <c r="E296" s="15"/>
      <c r="F296" s="15"/>
      <c r="G296" s="15"/>
      <c r="H296" s="5"/>
      <c r="I296" s="5"/>
      <c r="J296" s="5"/>
      <c r="K296" s="5"/>
      <c r="L296" s="5"/>
      <c r="M296" s="5"/>
      <c r="N296" s="15"/>
      <c r="O296" s="15"/>
      <c r="P296" s="15"/>
      <c r="Q296" s="5"/>
      <c r="R296" s="5"/>
      <c r="S296" s="5"/>
      <c r="T296" s="5"/>
      <c r="U296" s="5"/>
      <c r="V296" s="5"/>
      <c r="W296" s="15"/>
      <c r="X296" s="15"/>
      <c r="Y296" s="15"/>
      <c r="Z296" s="5"/>
      <c r="AA296" s="5"/>
      <c r="AB296" s="5"/>
      <c r="AC296" s="16"/>
      <c r="AD296" s="16"/>
      <c r="AE296" s="16"/>
      <c r="AF296" s="15"/>
      <c r="AG296" s="15"/>
      <c r="AH296" s="15"/>
      <c r="AI296" s="1"/>
      <c r="AJ296" s="1"/>
      <c r="AK296" s="1"/>
      <c r="AL296" s="14">
        <f t="shared" si="31"/>
        <v>16.167154271885927</v>
      </c>
      <c r="AM296" s="14">
        <f t="shared" si="32"/>
        <v>16.167154271885927</v>
      </c>
      <c r="AN296" s="14">
        <f t="shared" si="33"/>
        <v>16.167154271885927</v>
      </c>
      <c r="AO296" s="11">
        <f t="shared" si="34"/>
        <v>1.7925723740464935E-3</v>
      </c>
      <c r="AP296" s="11">
        <f t="shared" si="35"/>
        <v>1.7925723740464935E-3</v>
      </c>
      <c r="AQ296" s="11">
        <f t="shared" si="36"/>
        <v>1.7925723740464935E-3</v>
      </c>
      <c r="AR296" s="1"/>
      <c r="AS296" s="1"/>
      <c r="AT296" s="1"/>
      <c r="AU296" s="1"/>
      <c r="AV296" s="1"/>
      <c r="AW296" s="1"/>
    </row>
    <row r="297" spans="1:49">
      <c r="A297" s="2">
        <f t="shared" si="30"/>
        <v>2251</v>
      </c>
      <c r="B297" s="5"/>
      <c r="C297" s="5"/>
      <c r="D297" s="5"/>
      <c r="E297" s="15"/>
      <c r="F297" s="15"/>
      <c r="G297" s="15"/>
      <c r="H297" s="5"/>
      <c r="I297" s="5"/>
      <c r="J297" s="5"/>
      <c r="K297" s="5"/>
      <c r="L297" s="5"/>
      <c r="M297" s="5"/>
      <c r="N297" s="15"/>
      <c r="O297" s="15"/>
      <c r="P297" s="15"/>
      <c r="Q297" s="5"/>
      <c r="R297" s="5"/>
      <c r="S297" s="5"/>
      <c r="T297" s="5"/>
      <c r="U297" s="5"/>
      <c r="V297" s="5"/>
      <c r="W297" s="15"/>
      <c r="X297" s="15"/>
      <c r="Y297" s="15"/>
      <c r="Z297" s="5"/>
      <c r="AA297" s="5"/>
      <c r="AB297" s="5"/>
      <c r="AC297" s="16"/>
      <c r="AD297" s="16"/>
      <c r="AE297" s="16"/>
      <c r="AF297" s="15"/>
      <c r="AG297" s="15"/>
      <c r="AH297" s="15"/>
      <c r="AI297" s="1"/>
      <c r="AJ297" s="1"/>
      <c r="AK297" s="1"/>
      <c r="AL297" s="14">
        <f t="shared" si="31"/>
        <v>16.195845258059514</v>
      </c>
      <c r="AM297" s="14">
        <f t="shared" si="32"/>
        <v>16.195845258059514</v>
      </c>
      <c r="AN297" s="14">
        <f t="shared" si="33"/>
        <v>16.195845258059514</v>
      </c>
      <c r="AO297" s="11">
        <f t="shared" si="34"/>
        <v>1.7746466503060286E-3</v>
      </c>
      <c r="AP297" s="11">
        <f t="shared" si="35"/>
        <v>1.7746466503060286E-3</v>
      </c>
      <c r="AQ297" s="11">
        <f t="shared" si="36"/>
        <v>1.7746466503060286E-3</v>
      </c>
      <c r="AR297" s="1"/>
      <c r="AS297" s="1"/>
      <c r="AT297" s="1"/>
      <c r="AU297" s="1"/>
      <c r="AV297" s="1"/>
      <c r="AW297" s="1"/>
    </row>
    <row r="298" spans="1:49">
      <c r="A298" s="2">
        <f t="shared" si="30"/>
        <v>2252</v>
      </c>
      <c r="B298" s="5"/>
      <c r="C298" s="5"/>
      <c r="D298" s="5"/>
      <c r="E298" s="15"/>
      <c r="F298" s="15"/>
      <c r="G298" s="15"/>
      <c r="H298" s="5"/>
      <c r="I298" s="5"/>
      <c r="J298" s="5"/>
      <c r="K298" s="5"/>
      <c r="L298" s="5"/>
      <c r="M298" s="5"/>
      <c r="N298" s="15"/>
      <c r="O298" s="15"/>
      <c r="P298" s="15"/>
      <c r="Q298" s="5"/>
      <c r="R298" s="5"/>
      <c r="S298" s="5"/>
      <c r="T298" s="5"/>
      <c r="U298" s="5"/>
      <c r="V298" s="5"/>
      <c r="W298" s="15"/>
      <c r="X298" s="15"/>
      <c r="Y298" s="15"/>
      <c r="Z298" s="5"/>
      <c r="AA298" s="5"/>
      <c r="AB298" s="5"/>
      <c r="AC298" s="16"/>
      <c r="AD298" s="16"/>
      <c r="AE298" s="16"/>
      <c r="AF298" s="15"/>
      <c r="AG298" s="15"/>
      <c r="AH298" s="15"/>
      <c r="AI298" s="1"/>
      <c r="AJ298" s="1"/>
      <c r="AK298" s="1"/>
      <c r="AL298" s="14">
        <f t="shared" si="31"/>
        <v>16.224299741570242</v>
      </c>
      <c r="AM298" s="14">
        <f t="shared" si="32"/>
        <v>16.224299741570242</v>
      </c>
      <c r="AN298" s="14">
        <f t="shared" si="33"/>
        <v>16.224299741570242</v>
      </c>
      <c r="AO298" s="11">
        <f t="shared" si="34"/>
        <v>1.7569001838029683E-3</v>
      </c>
      <c r="AP298" s="11">
        <f t="shared" si="35"/>
        <v>1.7569001838029683E-3</v>
      </c>
      <c r="AQ298" s="11">
        <f t="shared" si="36"/>
        <v>1.7569001838029683E-3</v>
      </c>
      <c r="AR298" s="1"/>
      <c r="AS298" s="1"/>
      <c r="AT298" s="1"/>
      <c r="AU298" s="1"/>
      <c r="AV298" s="1"/>
      <c r="AW298" s="1"/>
    </row>
    <row r="299" spans="1:49">
      <c r="A299" s="2">
        <f t="shared" si="30"/>
        <v>2253</v>
      </c>
      <c r="B299" s="5"/>
      <c r="C299" s="5"/>
      <c r="D299" s="5"/>
      <c r="E299" s="15"/>
      <c r="F299" s="15"/>
      <c r="G299" s="15"/>
      <c r="H299" s="5"/>
      <c r="I299" s="5"/>
      <c r="J299" s="5"/>
      <c r="K299" s="5"/>
      <c r="L299" s="5"/>
      <c r="M299" s="5"/>
      <c r="N299" s="15"/>
      <c r="O299" s="15"/>
      <c r="P299" s="15"/>
      <c r="Q299" s="5"/>
      <c r="R299" s="5"/>
      <c r="S299" s="5"/>
      <c r="T299" s="5"/>
      <c r="U299" s="5"/>
      <c r="V299" s="5"/>
      <c r="W299" s="15"/>
      <c r="X299" s="15"/>
      <c r="Y299" s="15"/>
      <c r="Z299" s="5"/>
      <c r="AA299" s="5"/>
      <c r="AB299" s="5"/>
      <c r="AC299" s="16"/>
      <c r="AD299" s="16"/>
      <c r="AE299" s="16"/>
      <c r="AF299" s="15"/>
      <c r="AG299" s="15"/>
      <c r="AH299" s="15"/>
      <c r="AI299" s="1"/>
      <c r="AJ299" s="1"/>
      <c r="AK299" s="1"/>
      <c r="AL299" s="14">
        <f t="shared" si="31"/>
        <v>16.252519172016299</v>
      </c>
      <c r="AM299" s="14">
        <f t="shared" si="32"/>
        <v>16.252519172016299</v>
      </c>
      <c r="AN299" s="14">
        <f t="shared" si="33"/>
        <v>16.252519172016299</v>
      </c>
      <c r="AO299" s="11">
        <f t="shared" si="34"/>
        <v>1.7393311819649386E-3</v>
      </c>
      <c r="AP299" s="11">
        <f t="shared" si="35"/>
        <v>1.7393311819649386E-3</v>
      </c>
      <c r="AQ299" s="11">
        <f t="shared" si="36"/>
        <v>1.7393311819649386E-3</v>
      </c>
      <c r="AR299" s="1"/>
      <c r="AS299" s="1"/>
      <c r="AT299" s="1"/>
      <c r="AU299" s="1"/>
      <c r="AV299" s="1"/>
      <c r="AW299" s="1"/>
    </row>
    <row r="300" spans="1:49">
      <c r="A300" s="2">
        <f t="shared" si="30"/>
        <v>2254</v>
      </c>
      <c r="B300" s="5"/>
      <c r="C300" s="5"/>
      <c r="D300" s="5"/>
      <c r="E300" s="15"/>
      <c r="F300" s="15"/>
      <c r="G300" s="15"/>
      <c r="H300" s="5"/>
      <c r="I300" s="5"/>
      <c r="J300" s="5"/>
      <c r="K300" s="5"/>
      <c r="L300" s="5"/>
      <c r="M300" s="5"/>
      <c r="N300" s="15"/>
      <c r="O300" s="15"/>
      <c r="P300" s="15"/>
      <c r="Q300" s="5"/>
      <c r="R300" s="5"/>
      <c r="S300" s="5"/>
      <c r="T300" s="5"/>
      <c r="U300" s="5"/>
      <c r="V300" s="5"/>
      <c r="W300" s="15"/>
      <c r="X300" s="15"/>
      <c r="Y300" s="15"/>
      <c r="Z300" s="5"/>
      <c r="AA300" s="5"/>
      <c r="AB300" s="5"/>
      <c r="AC300" s="16"/>
      <c r="AD300" s="16"/>
      <c r="AE300" s="16"/>
      <c r="AF300" s="15"/>
      <c r="AG300" s="15"/>
      <c r="AH300" s="15"/>
      <c r="AI300" s="1"/>
      <c r="AJ300" s="1"/>
      <c r="AK300" s="1"/>
      <c r="AL300" s="14">
        <f t="shared" si="31"/>
        <v>16.280505000263854</v>
      </c>
      <c r="AM300" s="14">
        <f t="shared" si="32"/>
        <v>16.280505000263854</v>
      </c>
      <c r="AN300" s="14">
        <f t="shared" si="33"/>
        <v>16.280505000263854</v>
      </c>
      <c r="AO300" s="11">
        <f t="shared" si="34"/>
        <v>1.7219378701452891E-3</v>
      </c>
      <c r="AP300" s="11">
        <f t="shared" si="35"/>
        <v>1.7219378701452891E-3</v>
      </c>
      <c r="AQ300" s="11">
        <f t="shared" si="36"/>
        <v>1.7219378701452891E-3</v>
      </c>
      <c r="AR300" s="1"/>
      <c r="AS300" s="1"/>
      <c r="AT300" s="1"/>
      <c r="AU300" s="1"/>
      <c r="AV300" s="1"/>
      <c r="AW300" s="1"/>
    </row>
    <row r="301" spans="1:49">
      <c r="A301" s="2">
        <f t="shared" si="30"/>
        <v>2255</v>
      </c>
      <c r="B301" s="5"/>
      <c r="C301" s="5"/>
      <c r="D301" s="5"/>
      <c r="E301" s="15"/>
      <c r="F301" s="15"/>
      <c r="G301" s="15"/>
      <c r="H301" s="5"/>
      <c r="I301" s="5"/>
      <c r="J301" s="5"/>
      <c r="K301" s="5"/>
      <c r="L301" s="5"/>
      <c r="M301" s="5"/>
      <c r="N301" s="15"/>
      <c r="O301" s="15"/>
      <c r="P301" s="15"/>
      <c r="Q301" s="5"/>
      <c r="R301" s="5"/>
      <c r="S301" s="5"/>
      <c r="T301" s="5"/>
      <c r="U301" s="5"/>
      <c r="V301" s="5"/>
      <c r="W301" s="15"/>
      <c r="X301" s="15"/>
      <c r="Y301" s="15"/>
      <c r="Z301" s="5"/>
      <c r="AA301" s="5"/>
      <c r="AB301" s="5"/>
      <c r="AC301" s="16"/>
      <c r="AD301" s="16"/>
      <c r="AE301" s="16"/>
      <c r="AF301" s="15"/>
      <c r="AG301" s="15"/>
      <c r="AH301" s="15"/>
      <c r="AI301" s="1"/>
      <c r="AJ301" s="1"/>
      <c r="AK301" s="1"/>
      <c r="AL301" s="14">
        <f t="shared" si="31"/>
        <v>16.308258678187848</v>
      </c>
      <c r="AM301" s="14">
        <f t="shared" si="32"/>
        <v>16.308258678187848</v>
      </c>
      <c r="AN301" s="14">
        <f t="shared" si="33"/>
        <v>16.308258678187848</v>
      </c>
      <c r="AO301" s="11">
        <f t="shared" si="34"/>
        <v>1.7047184914438362E-3</v>
      </c>
      <c r="AP301" s="11">
        <f t="shared" si="35"/>
        <v>1.7047184914438362E-3</v>
      </c>
      <c r="AQ301" s="11">
        <f t="shared" si="36"/>
        <v>1.7047184914438362E-3</v>
      </c>
      <c r="AR301" s="1"/>
      <c r="AS301" s="1"/>
      <c r="AT301" s="1"/>
      <c r="AU301" s="1"/>
      <c r="AV301" s="1"/>
      <c r="AW301" s="1"/>
    </row>
    <row r="302" spans="1:49">
      <c r="A302" s="2">
        <f t="shared" si="30"/>
        <v>2256</v>
      </c>
      <c r="B302" s="5"/>
      <c r="C302" s="5"/>
      <c r="D302" s="5"/>
      <c r="E302" s="15"/>
      <c r="F302" s="15"/>
      <c r="G302" s="15"/>
      <c r="H302" s="5"/>
      <c r="I302" s="5"/>
      <c r="J302" s="5"/>
      <c r="K302" s="5"/>
      <c r="L302" s="5"/>
      <c r="M302" s="5"/>
      <c r="N302" s="15"/>
      <c r="O302" s="15"/>
      <c r="P302" s="15"/>
      <c r="Q302" s="5"/>
      <c r="R302" s="5"/>
      <c r="S302" s="5"/>
      <c r="T302" s="5"/>
      <c r="U302" s="5"/>
      <c r="V302" s="5"/>
      <c r="W302" s="15"/>
      <c r="X302" s="15"/>
      <c r="Y302" s="15"/>
      <c r="Z302" s="5"/>
      <c r="AA302" s="5"/>
      <c r="AB302" s="5"/>
      <c r="AC302" s="16"/>
      <c r="AD302" s="16"/>
      <c r="AE302" s="16"/>
      <c r="AF302" s="15"/>
      <c r="AG302" s="15"/>
      <c r="AH302" s="15"/>
      <c r="AI302" s="1"/>
      <c r="AJ302" s="1"/>
      <c r="AK302" s="1"/>
      <c r="AL302" s="14">
        <f t="shared" si="31"/>
        <v>16.335781658418487</v>
      </c>
      <c r="AM302" s="14">
        <f t="shared" si="32"/>
        <v>16.335781658418487</v>
      </c>
      <c r="AN302" s="14">
        <f t="shared" si="33"/>
        <v>16.335781658418487</v>
      </c>
      <c r="AO302" s="11">
        <f t="shared" si="34"/>
        <v>1.6876713065293977E-3</v>
      </c>
      <c r="AP302" s="11">
        <f t="shared" si="35"/>
        <v>1.6876713065293977E-3</v>
      </c>
      <c r="AQ302" s="11">
        <f t="shared" si="36"/>
        <v>1.6876713065293977E-3</v>
      </c>
      <c r="AR302" s="1"/>
      <c r="AS302" s="1"/>
      <c r="AT302" s="1"/>
      <c r="AU302" s="1"/>
      <c r="AV302" s="1"/>
      <c r="AW302" s="1"/>
    </row>
    <row r="303" spans="1:49">
      <c r="A303" s="2">
        <f t="shared" si="30"/>
        <v>2257</v>
      </c>
      <c r="B303" s="5"/>
      <c r="C303" s="5"/>
      <c r="D303" s="5"/>
      <c r="E303" s="15"/>
      <c r="F303" s="15"/>
      <c r="G303" s="15"/>
      <c r="H303" s="5"/>
      <c r="I303" s="5"/>
      <c r="J303" s="5"/>
      <c r="K303" s="5"/>
      <c r="L303" s="5"/>
      <c r="M303" s="5"/>
      <c r="N303" s="15"/>
      <c r="O303" s="15"/>
      <c r="P303" s="15"/>
      <c r="Q303" s="5"/>
      <c r="R303" s="5"/>
      <c r="S303" s="5"/>
      <c r="T303" s="5"/>
      <c r="U303" s="5"/>
      <c r="V303" s="5"/>
      <c r="W303" s="15"/>
      <c r="X303" s="15"/>
      <c r="Y303" s="15"/>
      <c r="Z303" s="5"/>
      <c r="AA303" s="5"/>
      <c r="AB303" s="5"/>
      <c r="AC303" s="16"/>
      <c r="AD303" s="16"/>
      <c r="AE303" s="16"/>
      <c r="AF303" s="15"/>
      <c r="AG303" s="15"/>
      <c r="AH303" s="15"/>
      <c r="AI303" s="1"/>
      <c r="AJ303" s="1"/>
      <c r="AK303" s="1"/>
      <c r="AL303" s="14">
        <f t="shared" si="31"/>
        <v>16.363075394093382</v>
      </c>
      <c r="AM303" s="14">
        <f t="shared" si="32"/>
        <v>16.363075394093382</v>
      </c>
      <c r="AN303" s="14">
        <f t="shared" si="33"/>
        <v>16.363075394093382</v>
      </c>
      <c r="AO303" s="11">
        <f t="shared" si="34"/>
        <v>1.6707945934641038E-3</v>
      </c>
      <c r="AP303" s="11">
        <f t="shared" si="35"/>
        <v>1.6707945934641038E-3</v>
      </c>
      <c r="AQ303" s="11">
        <f t="shared" si="36"/>
        <v>1.6707945934641038E-3</v>
      </c>
      <c r="AR303" s="1"/>
      <c r="AS303" s="1"/>
      <c r="AT303" s="1"/>
      <c r="AU303" s="1"/>
      <c r="AV303" s="1"/>
      <c r="AW303" s="1"/>
    </row>
    <row r="304" spans="1:49">
      <c r="A304" s="2">
        <f t="shared" si="30"/>
        <v>2258</v>
      </c>
      <c r="B304" s="5"/>
      <c r="C304" s="5"/>
      <c r="D304" s="5"/>
      <c r="E304" s="15"/>
      <c r="F304" s="15"/>
      <c r="G304" s="15"/>
      <c r="H304" s="5"/>
      <c r="I304" s="5"/>
      <c r="J304" s="5"/>
      <c r="K304" s="5"/>
      <c r="L304" s="5"/>
      <c r="M304" s="5"/>
      <c r="N304" s="15"/>
      <c r="O304" s="15"/>
      <c r="P304" s="15"/>
      <c r="Q304" s="5"/>
      <c r="R304" s="5"/>
      <c r="S304" s="5"/>
      <c r="T304" s="5"/>
      <c r="U304" s="5"/>
      <c r="V304" s="5"/>
      <c r="W304" s="15"/>
      <c r="X304" s="15"/>
      <c r="Y304" s="15"/>
      <c r="Z304" s="5"/>
      <c r="AA304" s="5"/>
      <c r="AB304" s="5"/>
      <c r="AC304" s="16"/>
      <c r="AD304" s="16"/>
      <c r="AE304" s="16"/>
      <c r="AF304" s="15"/>
      <c r="AG304" s="15"/>
      <c r="AH304" s="15"/>
      <c r="AI304" s="1"/>
      <c r="AJ304" s="1"/>
      <c r="AK304" s="1"/>
      <c r="AL304" s="14">
        <f t="shared" si="31"/>
        <v>16.390141338615269</v>
      </c>
      <c r="AM304" s="14">
        <f t="shared" si="32"/>
        <v>16.390141338615269</v>
      </c>
      <c r="AN304" s="14">
        <f t="shared" si="33"/>
        <v>16.390141338615269</v>
      </c>
      <c r="AO304" s="11">
        <f t="shared" si="34"/>
        <v>1.6540866475294627E-3</v>
      </c>
      <c r="AP304" s="11">
        <f t="shared" si="35"/>
        <v>1.6540866475294627E-3</v>
      </c>
      <c r="AQ304" s="11">
        <f t="shared" si="36"/>
        <v>1.6540866475294627E-3</v>
      </c>
      <c r="AR304" s="1"/>
      <c r="AS304" s="1"/>
      <c r="AT304" s="1"/>
      <c r="AU304" s="1"/>
      <c r="AV304" s="1"/>
      <c r="AW304" s="1"/>
    </row>
    <row r="305" spans="1:49">
      <c r="A305" s="2">
        <f t="shared" si="30"/>
        <v>2259</v>
      </c>
      <c r="B305" s="5"/>
      <c r="C305" s="5"/>
      <c r="D305" s="5"/>
      <c r="E305" s="15"/>
      <c r="F305" s="15"/>
      <c r="G305" s="15"/>
      <c r="H305" s="5"/>
      <c r="I305" s="5"/>
      <c r="J305" s="5"/>
      <c r="K305" s="5"/>
      <c r="L305" s="5"/>
      <c r="M305" s="5"/>
      <c r="N305" s="15"/>
      <c r="O305" s="15"/>
      <c r="P305" s="15"/>
      <c r="Q305" s="5"/>
      <c r="R305" s="5"/>
      <c r="S305" s="5"/>
      <c r="T305" s="5"/>
      <c r="U305" s="5"/>
      <c r="V305" s="5"/>
      <c r="W305" s="15"/>
      <c r="X305" s="15"/>
      <c r="Y305" s="15"/>
      <c r="Z305" s="5"/>
      <c r="AA305" s="5"/>
      <c r="AB305" s="5"/>
      <c r="AC305" s="16"/>
      <c r="AD305" s="16"/>
      <c r="AE305" s="16"/>
      <c r="AF305" s="15"/>
      <c r="AG305" s="15"/>
      <c r="AH305" s="15"/>
      <c r="AI305" s="1"/>
      <c r="AJ305" s="1"/>
      <c r="AK305" s="1"/>
      <c r="AL305" s="14">
        <f t="shared" si="31"/>
        <v>16.416980945415201</v>
      </c>
      <c r="AM305" s="14">
        <f t="shared" si="32"/>
        <v>16.416980945415201</v>
      </c>
      <c r="AN305" s="14">
        <f t="shared" si="33"/>
        <v>16.416980945415201</v>
      </c>
      <c r="AO305" s="11">
        <f t="shared" si="34"/>
        <v>1.637545781054168E-3</v>
      </c>
      <c r="AP305" s="11">
        <f t="shared" si="35"/>
        <v>1.637545781054168E-3</v>
      </c>
      <c r="AQ305" s="11">
        <f t="shared" si="36"/>
        <v>1.637545781054168E-3</v>
      </c>
      <c r="AR305" s="1"/>
      <c r="AS305" s="1"/>
      <c r="AT305" s="1"/>
      <c r="AU305" s="1"/>
      <c r="AV305" s="1"/>
      <c r="AW305" s="1"/>
    </row>
    <row r="306" spans="1:49">
      <c r="A306" s="2">
        <f t="shared" si="30"/>
        <v>2260</v>
      </c>
      <c r="B306" s="5"/>
      <c r="C306" s="5"/>
      <c r="D306" s="5"/>
      <c r="E306" s="15"/>
      <c r="F306" s="15"/>
      <c r="G306" s="15"/>
      <c r="H306" s="5"/>
      <c r="I306" s="5"/>
      <c r="J306" s="5"/>
      <c r="K306" s="5"/>
      <c r="L306" s="5"/>
      <c r="M306" s="5"/>
      <c r="N306" s="15"/>
      <c r="O306" s="15"/>
      <c r="P306" s="15"/>
      <c r="Q306" s="5"/>
      <c r="R306" s="5"/>
      <c r="S306" s="5"/>
      <c r="T306" s="5"/>
      <c r="U306" s="5"/>
      <c r="V306" s="5"/>
      <c r="W306" s="15"/>
      <c r="X306" s="15"/>
      <c r="Y306" s="15"/>
      <c r="Z306" s="5"/>
      <c r="AA306" s="5"/>
      <c r="AB306" s="5"/>
      <c r="AC306" s="16"/>
      <c r="AD306" s="16"/>
      <c r="AE306" s="16"/>
      <c r="AF306" s="15"/>
      <c r="AG306" s="15"/>
      <c r="AH306" s="15"/>
      <c r="AI306" s="1"/>
      <c r="AJ306" s="1"/>
      <c r="AK306" s="1"/>
      <c r="AL306" s="14">
        <f t="shared" si="31"/>
        <v>16.443595667721162</v>
      </c>
      <c r="AM306" s="14">
        <f t="shared" si="32"/>
        <v>16.443595667721162</v>
      </c>
      <c r="AN306" s="14">
        <f t="shared" si="33"/>
        <v>16.443595667721162</v>
      </c>
      <c r="AO306" s="11">
        <f t="shared" si="34"/>
        <v>1.6211703232436262E-3</v>
      </c>
      <c r="AP306" s="11">
        <f t="shared" si="35"/>
        <v>1.6211703232436262E-3</v>
      </c>
      <c r="AQ306" s="11">
        <f t="shared" si="36"/>
        <v>1.6211703232436262E-3</v>
      </c>
      <c r="AR306" s="1"/>
      <c r="AS306" s="1"/>
      <c r="AT306" s="1"/>
      <c r="AU306" s="1"/>
      <c r="AV306" s="1"/>
      <c r="AW306" s="1"/>
    </row>
    <row r="307" spans="1:49">
      <c r="A307" s="2">
        <f t="shared" si="30"/>
        <v>2261</v>
      </c>
      <c r="B307" s="5"/>
      <c r="C307" s="5"/>
      <c r="D307" s="5"/>
      <c r="E307" s="15"/>
      <c r="F307" s="15"/>
      <c r="G307" s="15"/>
      <c r="H307" s="5"/>
      <c r="I307" s="5"/>
      <c r="J307" s="5"/>
      <c r="K307" s="5"/>
      <c r="L307" s="5"/>
      <c r="M307" s="5"/>
      <c r="N307" s="15"/>
      <c r="O307" s="15"/>
      <c r="P307" s="15"/>
      <c r="Q307" s="5"/>
      <c r="R307" s="5"/>
      <c r="S307" s="5"/>
      <c r="T307" s="5"/>
      <c r="U307" s="5"/>
      <c r="V307" s="5"/>
      <c r="W307" s="15"/>
      <c r="X307" s="15"/>
      <c r="Y307" s="15"/>
      <c r="Z307" s="5"/>
      <c r="AA307" s="5"/>
      <c r="AB307" s="5"/>
      <c r="AC307" s="16"/>
      <c r="AD307" s="16"/>
      <c r="AE307" s="16"/>
      <c r="AF307" s="15"/>
      <c r="AG307" s="15"/>
      <c r="AH307" s="15"/>
      <c r="AI307" s="1"/>
      <c r="AJ307" s="1"/>
      <c r="AK307" s="1"/>
      <c r="AL307" s="14">
        <f t="shared" si="31"/>
        <v>16.469986958332047</v>
      </c>
      <c r="AM307" s="14">
        <f t="shared" si="32"/>
        <v>16.469986958332047</v>
      </c>
      <c r="AN307" s="14">
        <f t="shared" si="33"/>
        <v>16.469986958332047</v>
      </c>
      <c r="AO307" s="11">
        <f t="shared" si="34"/>
        <v>1.60495862001119E-3</v>
      </c>
      <c r="AP307" s="11">
        <f t="shared" si="35"/>
        <v>1.60495862001119E-3</v>
      </c>
      <c r="AQ307" s="11">
        <f t="shared" si="36"/>
        <v>1.60495862001119E-3</v>
      </c>
      <c r="AR307" s="1"/>
      <c r="AS307" s="1"/>
      <c r="AT307" s="1"/>
      <c r="AU307" s="1"/>
      <c r="AV307" s="1"/>
      <c r="AW307" s="1"/>
    </row>
    <row r="308" spans="1:49">
      <c r="A308" s="2">
        <f t="shared" si="30"/>
        <v>2262</v>
      </c>
      <c r="B308" s="5"/>
      <c r="C308" s="5"/>
      <c r="D308" s="5"/>
      <c r="E308" s="15"/>
      <c r="F308" s="15"/>
      <c r="G308" s="15"/>
      <c r="H308" s="5"/>
      <c r="I308" s="5"/>
      <c r="J308" s="5"/>
      <c r="K308" s="5"/>
      <c r="L308" s="5"/>
      <c r="M308" s="5"/>
      <c r="N308" s="15"/>
      <c r="O308" s="15"/>
      <c r="P308" s="15"/>
      <c r="Q308" s="5"/>
      <c r="R308" s="5"/>
      <c r="S308" s="5"/>
      <c r="T308" s="5"/>
      <c r="U308" s="5"/>
      <c r="V308" s="5"/>
      <c r="W308" s="15"/>
      <c r="X308" s="15"/>
      <c r="Y308" s="15"/>
      <c r="Z308" s="5"/>
      <c r="AA308" s="5"/>
      <c r="AB308" s="5"/>
      <c r="AC308" s="16"/>
      <c r="AD308" s="16"/>
      <c r="AE308" s="16"/>
      <c r="AF308" s="15"/>
      <c r="AG308" s="15"/>
      <c r="AH308" s="15"/>
      <c r="AI308" s="1"/>
      <c r="AJ308" s="1"/>
      <c r="AK308" s="1"/>
      <c r="AL308" s="14">
        <f t="shared" si="31"/>
        <v>16.496156269396892</v>
      </c>
      <c r="AM308" s="14">
        <f t="shared" si="32"/>
        <v>16.496156269396892</v>
      </c>
      <c r="AN308" s="14">
        <f t="shared" si="33"/>
        <v>16.496156269396892</v>
      </c>
      <c r="AO308" s="11">
        <f t="shared" si="34"/>
        <v>1.5889090338110782E-3</v>
      </c>
      <c r="AP308" s="11">
        <f t="shared" si="35"/>
        <v>1.5889090338110782E-3</v>
      </c>
      <c r="AQ308" s="11">
        <f t="shared" si="36"/>
        <v>1.5889090338110782E-3</v>
      </c>
      <c r="AR308" s="1"/>
      <c r="AS308" s="1"/>
      <c r="AT308" s="1"/>
      <c r="AU308" s="1"/>
      <c r="AV308" s="1"/>
      <c r="AW308" s="1"/>
    </row>
    <row r="309" spans="1:49">
      <c r="A309" s="2">
        <f t="shared" si="30"/>
        <v>2263</v>
      </c>
      <c r="B309" s="5"/>
      <c r="C309" s="5"/>
      <c r="D309" s="5"/>
      <c r="E309" s="15"/>
      <c r="F309" s="15"/>
      <c r="G309" s="15"/>
      <c r="H309" s="5"/>
      <c r="I309" s="5"/>
      <c r="J309" s="5"/>
      <c r="K309" s="5"/>
      <c r="L309" s="5"/>
      <c r="M309" s="5"/>
      <c r="N309" s="15"/>
      <c r="O309" s="15"/>
      <c r="P309" s="15"/>
      <c r="Q309" s="5"/>
      <c r="R309" s="5"/>
      <c r="S309" s="5"/>
      <c r="T309" s="5"/>
      <c r="U309" s="5"/>
      <c r="V309" s="5"/>
      <c r="W309" s="15"/>
      <c r="X309" s="15"/>
      <c r="Y309" s="15"/>
      <c r="Z309" s="5"/>
      <c r="AA309" s="5"/>
      <c r="AB309" s="5"/>
      <c r="AC309" s="16"/>
      <c r="AD309" s="16"/>
      <c r="AE309" s="16"/>
      <c r="AF309" s="15"/>
      <c r="AG309" s="15"/>
      <c r="AH309" s="15"/>
      <c r="AI309" s="1"/>
      <c r="AJ309" s="1"/>
      <c r="AK309" s="1"/>
      <c r="AL309" s="14">
        <f t="shared" si="31"/>
        <v>16.522105052199297</v>
      </c>
      <c r="AM309" s="14">
        <f t="shared" si="32"/>
        <v>16.522105052199297</v>
      </c>
      <c r="AN309" s="14">
        <f t="shared" si="33"/>
        <v>16.522105052199297</v>
      </c>
      <c r="AO309" s="11">
        <f t="shared" si="34"/>
        <v>1.5730199434729674E-3</v>
      </c>
      <c r="AP309" s="11">
        <f t="shared" si="35"/>
        <v>1.5730199434729674E-3</v>
      </c>
      <c r="AQ309" s="11">
        <f t="shared" si="36"/>
        <v>1.5730199434729674E-3</v>
      </c>
      <c r="AR309" s="1"/>
      <c r="AS309" s="1"/>
      <c r="AT309" s="1"/>
      <c r="AU309" s="1"/>
      <c r="AV309" s="1"/>
      <c r="AW309" s="1"/>
    </row>
    <row r="310" spans="1:49">
      <c r="A310" s="2">
        <f t="shared" si="30"/>
        <v>2264</v>
      </c>
      <c r="B310" s="5"/>
      <c r="C310" s="5"/>
      <c r="D310" s="5"/>
      <c r="E310" s="15"/>
      <c r="F310" s="15"/>
      <c r="G310" s="15"/>
      <c r="H310" s="5"/>
      <c r="I310" s="5"/>
      <c r="J310" s="5"/>
      <c r="K310" s="5"/>
      <c r="L310" s="5"/>
      <c r="M310" s="5"/>
      <c r="N310" s="15"/>
      <c r="O310" s="15"/>
      <c r="P310" s="15"/>
      <c r="Q310" s="5"/>
      <c r="R310" s="5"/>
      <c r="S310" s="5"/>
      <c r="T310" s="5"/>
      <c r="U310" s="5"/>
      <c r="V310" s="5"/>
      <c r="W310" s="15"/>
      <c r="X310" s="15"/>
      <c r="Y310" s="15"/>
      <c r="Z310" s="5"/>
      <c r="AA310" s="5"/>
      <c r="AB310" s="5"/>
      <c r="AC310" s="16"/>
      <c r="AD310" s="16"/>
      <c r="AE310" s="16"/>
      <c r="AF310" s="15"/>
      <c r="AG310" s="15"/>
      <c r="AH310" s="15"/>
      <c r="AI310" s="1"/>
      <c r="AJ310" s="1"/>
      <c r="AK310" s="1"/>
      <c r="AL310" s="14">
        <f t="shared" si="31"/>
        <v>16.547834756947012</v>
      </c>
      <c r="AM310" s="14">
        <f t="shared" si="32"/>
        <v>16.547834756947012</v>
      </c>
      <c r="AN310" s="14">
        <f t="shared" si="33"/>
        <v>16.547834756947012</v>
      </c>
      <c r="AO310" s="11">
        <f t="shared" si="34"/>
        <v>1.5572897440382378E-3</v>
      </c>
      <c r="AP310" s="11">
        <f t="shared" si="35"/>
        <v>1.5572897440382378E-3</v>
      </c>
      <c r="AQ310" s="11">
        <f t="shared" si="36"/>
        <v>1.5572897440382378E-3</v>
      </c>
      <c r="AR310" s="1"/>
      <c r="AS310" s="1"/>
      <c r="AT310" s="1"/>
      <c r="AU310" s="1"/>
      <c r="AV310" s="1"/>
      <c r="AW310" s="1"/>
    </row>
    <row r="311" spans="1:49">
      <c r="A311" s="2">
        <f t="shared" si="30"/>
        <v>2265</v>
      </c>
      <c r="B311" s="5"/>
      <c r="C311" s="5"/>
      <c r="D311" s="5"/>
      <c r="E311" s="15"/>
      <c r="F311" s="15"/>
      <c r="G311" s="15"/>
      <c r="H311" s="5"/>
      <c r="I311" s="5"/>
      <c r="J311" s="5"/>
      <c r="K311" s="5"/>
      <c r="L311" s="5"/>
      <c r="M311" s="5"/>
      <c r="N311" s="15"/>
      <c r="O311" s="15"/>
      <c r="P311" s="15"/>
      <c r="Q311" s="5"/>
      <c r="R311" s="5"/>
      <c r="S311" s="5"/>
      <c r="T311" s="5"/>
      <c r="U311" s="5"/>
      <c r="V311" s="5"/>
      <c r="W311" s="15"/>
      <c r="X311" s="15"/>
      <c r="Y311" s="15"/>
      <c r="Z311" s="5"/>
      <c r="AA311" s="5"/>
      <c r="AB311" s="5"/>
      <c r="AC311" s="16"/>
      <c r="AD311" s="16"/>
      <c r="AE311" s="16"/>
      <c r="AF311" s="15"/>
      <c r="AG311" s="15"/>
      <c r="AH311" s="15"/>
      <c r="AI311" s="1"/>
      <c r="AJ311" s="1"/>
      <c r="AK311" s="1"/>
      <c r="AL311" s="14">
        <f t="shared" si="31"/>
        <v>16.573346832566514</v>
      </c>
      <c r="AM311" s="14">
        <f t="shared" si="32"/>
        <v>16.573346832566514</v>
      </c>
      <c r="AN311" s="14">
        <f t="shared" si="33"/>
        <v>16.573346832566514</v>
      </c>
      <c r="AO311" s="11">
        <f t="shared" si="34"/>
        <v>1.5417168465978555E-3</v>
      </c>
      <c r="AP311" s="11">
        <f t="shared" si="35"/>
        <v>1.5417168465978555E-3</v>
      </c>
      <c r="AQ311" s="11">
        <f t="shared" si="36"/>
        <v>1.5417168465978555E-3</v>
      </c>
      <c r="AR311" s="1"/>
      <c r="AS311" s="1"/>
      <c r="AT311" s="1"/>
      <c r="AU311" s="1"/>
      <c r="AV311" s="1"/>
      <c r="AW311" s="1"/>
    </row>
    <row r="312" spans="1:49">
      <c r="A312" s="2">
        <f t="shared" si="30"/>
        <v>2266</v>
      </c>
      <c r="B312" s="5"/>
      <c r="C312" s="5"/>
      <c r="D312" s="5"/>
      <c r="E312" s="15"/>
      <c r="F312" s="15"/>
      <c r="G312" s="15"/>
      <c r="H312" s="5"/>
      <c r="I312" s="5"/>
      <c r="J312" s="5"/>
      <c r="K312" s="5"/>
      <c r="L312" s="5"/>
      <c r="M312" s="5"/>
      <c r="N312" s="15"/>
      <c r="O312" s="15"/>
      <c r="P312" s="15"/>
      <c r="Q312" s="5"/>
      <c r="R312" s="5"/>
      <c r="S312" s="5"/>
      <c r="T312" s="5"/>
      <c r="U312" s="5"/>
      <c r="V312" s="5"/>
      <c r="W312" s="15"/>
      <c r="X312" s="15"/>
      <c r="Y312" s="15"/>
      <c r="Z312" s="5"/>
      <c r="AA312" s="5"/>
      <c r="AB312" s="5"/>
      <c r="AC312" s="16"/>
      <c r="AD312" s="16"/>
      <c r="AE312" s="16"/>
      <c r="AF312" s="15"/>
      <c r="AG312" s="15"/>
      <c r="AH312" s="15"/>
      <c r="AI312" s="1"/>
      <c r="AJ312" s="1"/>
      <c r="AK312" s="1"/>
      <c r="AL312" s="14">
        <f t="shared" si="31"/>
        <v>16.598642726502629</v>
      </c>
      <c r="AM312" s="14">
        <f t="shared" si="32"/>
        <v>16.598642726502629</v>
      </c>
      <c r="AN312" s="14">
        <f t="shared" si="33"/>
        <v>16.598642726502629</v>
      </c>
      <c r="AO312" s="11">
        <f t="shared" si="34"/>
        <v>1.5262996781318769E-3</v>
      </c>
      <c r="AP312" s="11">
        <f t="shared" si="35"/>
        <v>1.5262996781318769E-3</v>
      </c>
      <c r="AQ312" s="11">
        <f t="shared" si="36"/>
        <v>1.5262996781318769E-3</v>
      </c>
      <c r="AR312" s="1"/>
      <c r="AS312" s="1"/>
      <c r="AT312" s="1"/>
      <c r="AU312" s="1"/>
      <c r="AV312" s="1"/>
      <c r="AW312" s="1"/>
    </row>
    <row r="313" spans="1:49">
      <c r="A313" s="2">
        <f t="shared" si="30"/>
        <v>2267</v>
      </c>
      <c r="B313" s="5"/>
      <c r="C313" s="5"/>
      <c r="D313" s="5"/>
      <c r="E313" s="15"/>
      <c r="F313" s="15"/>
      <c r="G313" s="15"/>
      <c r="H313" s="5"/>
      <c r="I313" s="5"/>
      <c r="J313" s="5"/>
      <c r="K313" s="5"/>
      <c r="L313" s="5"/>
      <c r="M313" s="5"/>
      <c r="N313" s="15"/>
      <c r="O313" s="15"/>
      <c r="P313" s="15"/>
      <c r="Q313" s="5"/>
      <c r="R313" s="5"/>
      <c r="S313" s="5"/>
      <c r="T313" s="5"/>
      <c r="U313" s="5"/>
      <c r="V313" s="5"/>
      <c r="W313" s="15"/>
      <c r="X313" s="15"/>
      <c r="Y313" s="15"/>
      <c r="Z313" s="5"/>
      <c r="AA313" s="5"/>
      <c r="AB313" s="5"/>
      <c r="AC313" s="16"/>
      <c r="AD313" s="16"/>
      <c r="AE313" s="16"/>
      <c r="AF313" s="15"/>
      <c r="AG313" s="15"/>
      <c r="AH313" s="15"/>
      <c r="AI313" s="1"/>
      <c r="AJ313" s="1"/>
      <c r="AK313" s="1"/>
      <c r="AL313" s="14">
        <f t="shared" si="31"/>
        <v>16.62372388452301</v>
      </c>
      <c r="AM313" s="14">
        <f t="shared" si="32"/>
        <v>16.62372388452301</v>
      </c>
      <c r="AN313" s="14">
        <f t="shared" si="33"/>
        <v>16.62372388452301</v>
      </c>
      <c r="AO313" s="11">
        <f t="shared" si="34"/>
        <v>1.5110366813505581E-3</v>
      </c>
      <c r="AP313" s="11">
        <f t="shared" si="35"/>
        <v>1.5110366813505581E-3</v>
      </c>
      <c r="AQ313" s="11">
        <f t="shared" si="36"/>
        <v>1.5110366813505581E-3</v>
      </c>
      <c r="AR313" s="1"/>
      <c r="AS313" s="1"/>
      <c r="AT313" s="1"/>
      <c r="AU313" s="1"/>
      <c r="AV313" s="1"/>
      <c r="AW313" s="1"/>
    </row>
    <row r="314" spans="1:49">
      <c r="A314" s="2">
        <f t="shared" ref="A314:A346" si="37">1+A313</f>
        <v>2268</v>
      </c>
      <c r="B314" s="5"/>
      <c r="C314" s="5"/>
      <c r="D314" s="5"/>
      <c r="E314" s="15"/>
      <c r="F314" s="15"/>
      <c r="G314" s="15"/>
      <c r="H314" s="5"/>
      <c r="I314" s="5"/>
      <c r="J314" s="5"/>
      <c r="K314" s="5"/>
      <c r="L314" s="5"/>
      <c r="M314" s="5"/>
      <c r="N314" s="15"/>
      <c r="O314" s="15"/>
      <c r="P314" s="15"/>
      <c r="Q314" s="5"/>
      <c r="R314" s="5"/>
      <c r="S314" s="5"/>
      <c r="T314" s="5"/>
      <c r="U314" s="5"/>
      <c r="V314" s="5"/>
      <c r="W314" s="15"/>
      <c r="X314" s="15"/>
      <c r="Y314" s="15"/>
      <c r="Z314" s="5"/>
      <c r="AA314" s="5"/>
      <c r="AB314" s="5"/>
      <c r="AC314" s="16"/>
      <c r="AD314" s="16"/>
      <c r="AE314" s="16"/>
      <c r="AF314" s="15"/>
      <c r="AG314" s="15"/>
      <c r="AH314" s="15"/>
      <c r="AI314" s="1"/>
      <c r="AJ314" s="1"/>
      <c r="AK314" s="1"/>
      <c r="AL314" s="14">
        <f t="shared" ref="AL314:AL346" si="38">AL313*(1+AO314)</f>
        <v>16.648591750527466</v>
      </c>
      <c r="AM314" s="14">
        <f t="shared" ref="AM314:AM346" si="39">AM313*(1+AP314)</f>
        <v>16.648591750527466</v>
      </c>
      <c r="AN314" s="14">
        <f t="shared" ref="AN314:AN346" si="40">AN313*(1+AQ314)</f>
        <v>16.648591750527466</v>
      </c>
      <c r="AO314" s="11">
        <f t="shared" ref="AO314:AO346" si="41">AO$5*AO313</f>
        <v>1.4959263145370525E-3</v>
      </c>
      <c r="AP314" s="11">
        <f t="shared" ref="AP314:AP346" si="42">AP$5*AP313</f>
        <v>1.4959263145370525E-3</v>
      </c>
      <c r="AQ314" s="11">
        <f t="shared" ref="AQ314:AQ346" si="43">AQ$5*AQ313</f>
        <v>1.4959263145370525E-3</v>
      </c>
      <c r="AR314" s="1"/>
      <c r="AS314" s="1"/>
      <c r="AT314" s="1"/>
      <c r="AU314" s="1"/>
      <c r="AV314" s="1"/>
      <c r="AW314" s="1"/>
    </row>
    <row r="315" spans="1:49">
      <c r="A315" s="2">
        <f t="shared" si="37"/>
        <v>2269</v>
      </c>
      <c r="B315" s="5"/>
      <c r="C315" s="5"/>
      <c r="D315" s="5"/>
      <c r="E315" s="15"/>
      <c r="F315" s="15"/>
      <c r="G315" s="15"/>
      <c r="H315" s="5"/>
      <c r="I315" s="5"/>
      <c r="J315" s="5"/>
      <c r="K315" s="5"/>
      <c r="L315" s="5"/>
      <c r="M315" s="5"/>
      <c r="N315" s="15"/>
      <c r="O315" s="15"/>
      <c r="P315" s="15"/>
      <c r="Q315" s="5"/>
      <c r="R315" s="5"/>
      <c r="S315" s="5"/>
      <c r="T315" s="5"/>
      <c r="U315" s="5"/>
      <c r="V315" s="5"/>
      <c r="W315" s="15"/>
      <c r="X315" s="15"/>
      <c r="Y315" s="15"/>
      <c r="Z315" s="5"/>
      <c r="AA315" s="5"/>
      <c r="AB315" s="5"/>
      <c r="AC315" s="16"/>
      <c r="AD315" s="16"/>
      <c r="AE315" s="16"/>
      <c r="AF315" s="15"/>
      <c r="AG315" s="15"/>
      <c r="AH315" s="15"/>
      <c r="AI315" s="1"/>
      <c r="AJ315" s="1"/>
      <c r="AK315" s="1"/>
      <c r="AL315" s="14">
        <f t="shared" si="38"/>
        <v>16.673247766362071</v>
      </c>
      <c r="AM315" s="14">
        <f t="shared" si="39"/>
        <v>16.673247766362071</v>
      </c>
      <c r="AN315" s="14">
        <f t="shared" si="40"/>
        <v>16.673247766362071</v>
      </c>
      <c r="AO315" s="11">
        <f t="shared" si="41"/>
        <v>1.4809670513916821E-3</v>
      </c>
      <c r="AP315" s="11">
        <f t="shared" si="42"/>
        <v>1.4809670513916821E-3</v>
      </c>
      <c r="AQ315" s="11">
        <f t="shared" si="43"/>
        <v>1.4809670513916821E-3</v>
      </c>
      <c r="AR315" s="1"/>
      <c r="AS315" s="1"/>
      <c r="AT315" s="1"/>
      <c r="AU315" s="1"/>
      <c r="AV315" s="1"/>
      <c r="AW315" s="1"/>
    </row>
    <row r="316" spans="1:49">
      <c r="A316" s="2">
        <f t="shared" si="37"/>
        <v>2270</v>
      </c>
      <c r="B316" s="5"/>
      <c r="C316" s="5"/>
      <c r="D316" s="5"/>
      <c r="E316" s="15"/>
      <c r="F316" s="15"/>
      <c r="G316" s="15"/>
      <c r="H316" s="5"/>
      <c r="I316" s="5"/>
      <c r="J316" s="5"/>
      <c r="K316" s="5"/>
      <c r="L316" s="5"/>
      <c r="M316" s="5"/>
      <c r="N316" s="15"/>
      <c r="O316" s="15"/>
      <c r="P316" s="15"/>
      <c r="Q316" s="5"/>
      <c r="R316" s="5"/>
      <c r="S316" s="5"/>
      <c r="T316" s="5"/>
      <c r="U316" s="5"/>
      <c r="V316" s="5"/>
      <c r="W316" s="15"/>
      <c r="X316" s="15"/>
      <c r="Y316" s="15"/>
      <c r="Z316" s="5"/>
      <c r="AA316" s="5"/>
      <c r="AB316" s="5"/>
      <c r="AC316" s="16"/>
      <c r="AD316" s="16"/>
      <c r="AE316" s="16"/>
      <c r="AF316" s="15"/>
      <c r="AG316" s="15"/>
      <c r="AH316" s="15"/>
      <c r="AI316" s="1"/>
      <c r="AJ316" s="1"/>
      <c r="AK316" s="1"/>
      <c r="AL316" s="14">
        <f t="shared" si="38"/>
        <v>16.697693371637929</v>
      </c>
      <c r="AM316" s="14">
        <f t="shared" si="39"/>
        <v>16.697693371637929</v>
      </c>
      <c r="AN316" s="14">
        <f t="shared" si="40"/>
        <v>16.697693371637929</v>
      </c>
      <c r="AO316" s="11">
        <f t="shared" si="41"/>
        <v>1.4661573808777651E-3</v>
      </c>
      <c r="AP316" s="11">
        <f t="shared" si="42"/>
        <v>1.4661573808777651E-3</v>
      </c>
      <c r="AQ316" s="11">
        <f t="shared" si="43"/>
        <v>1.4661573808777651E-3</v>
      </c>
      <c r="AR316" s="1"/>
      <c r="AS316" s="1"/>
      <c r="AT316" s="1"/>
      <c r="AU316" s="1"/>
      <c r="AV316" s="1"/>
      <c r="AW316" s="1"/>
    </row>
    <row r="317" spans="1:49">
      <c r="A317" s="2">
        <f t="shared" si="37"/>
        <v>2271</v>
      </c>
      <c r="B317" s="5"/>
      <c r="C317" s="5"/>
      <c r="D317" s="5"/>
      <c r="E317" s="15"/>
      <c r="F317" s="15"/>
      <c r="G317" s="15"/>
      <c r="H317" s="5"/>
      <c r="I317" s="5"/>
      <c r="J317" s="5"/>
      <c r="K317" s="5"/>
      <c r="L317" s="5"/>
      <c r="M317" s="5"/>
      <c r="N317" s="15"/>
      <c r="O317" s="15"/>
      <c r="P317" s="15"/>
      <c r="Q317" s="5"/>
      <c r="R317" s="5"/>
      <c r="S317" s="5"/>
      <c r="T317" s="5"/>
      <c r="U317" s="5"/>
      <c r="V317" s="5"/>
      <c r="W317" s="15"/>
      <c r="X317" s="15"/>
      <c r="Y317" s="15"/>
      <c r="Z317" s="5"/>
      <c r="AA317" s="5"/>
      <c r="AB317" s="5"/>
      <c r="AC317" s="16"/>
      <c r="AD317" s="16"/>
      <c r="AE317" s="16"/>
      <c r="AF317" s="15"/>
      <c r="AG317" s="15"/>
      <c r="AH317" s="15"/>
      <c r="AI317" s="1"/>
      <c r="AJ317" s="1"/>
      <c r="AK317" s="1"/>
      <c r="AL317" s="14">
        <f t="shared" si="38"/>
        <v>16.721930003554586</v>
      </c>
      <c r="AM317" s="14">
        <f t="shared" si="39"/>
        <v>16.721930003554586</v>
      </c>
      <c r="AN317" s="14">
        <f t="shared" si="40"/>
        <v>16.721930003554586</v>
      </c>
      <c r="AO317" s="11">
        <f t="shared" si="41"/>
        <v>1.4514958070689875E-3</v>
      </c>
      <c r="AP317" s="11">
        <f t="shared" si="42"/>
        <v>1.4514958070689875E-3</v>
      </c>
      <c r="AQ317" s="11">
        <f t="shared" si="43"/>
        <v>1.4514958070689875E-3</v>
      </c>
      <c r="AR317" s="1"/>
      <c r="AS317" s="1"/>
      <c r="AT317" s="1"/>
      <c r="AU317" s="1"/>
      <c r="AV317" s="1"/>
      <c r="AW317" s="1"/>
    </row>
    <row r="318" spans="1:49">
      <c r="A318" s="2">
        <f t="shared" si="37"/>
        <v>2272</v>
      </c>
      <c r="B318" s="5"/>
      <c r="C318" s="5"/>
      <c r="D318" s="5"/>
      <c r="E318" s="15"/>
      <c r="F318" s="15"/>
      <c r="G318" s="15"/>
      <c r="H318" s="5"/>
      <c r="I318" s="5"/>
      <c r="J318" s="5"/>
      <c r="K318" s="5"/>
      <c r="L318" s="5"/>
      <c r="M318" s="5"/>
      <c r="N318" s="15"/>
      <c r="O318" s="15"/>
      <c r="P318" s="15"/>
      <c r="Q318" s="5"/>
      <c r="R318" s="5"/>
      <c r="S318" s="5"/>
      <c r="T318" s="5"/>
      <c r="U318" s="5"/>
      <c r="V318" s="5"/>
      <c r="W318" s="15"/>
      <c r="X318" s="15"/>
      <c r="Y318" s="15"/>
      <c r="Z318" s="5"/>
      <c r="AA318" s="5"/>
      <c r="AB318" s="5"/>
      <c r="AC318" s="16"/>
      <c r="AD318" s="16"/>
      <c r="AE318" s="16"/>
      <c r="AF318" s="15"/>
      <c r="AG318" s="15"/>
      <c r="AH318" s="15"/>
      <c r="AI318" s="1"/>
      <c r="AJ318" s="1"/>
      <c r="AK318" s="1"/>
      <c r="AL318" s="14">
        <f t="shared" si="38"/>
        <v>16.745959096727983</v>
      </c>
      <c r="AM318" s="14">
        <f t="shared" si="39"/>
        <v>16.745959096727983</v>
      </c>
      <c r="AN318" s="14">
        <f t="shared" si="40"/>
        <v>16.745959096727983</v>
      </c>
      <c r="AO318" s="11">
        <f t="shared" si="41"/>
        <v>1.4369808489982977E-3</v>
      </c>
      <c r="AP318" s="11">
        <f t="shared" si="42"/>
        <v>1.4369808489982977E-3</v>
      </c>
      <c r="AQ318" s="11">
        <f t="shared" si="43"/>
        <v>1.4369808489982977E-3</v>
      </c>
      <c r="AR318" s="1"/>
      <c r="AS318" s="1"/>
      <c r="AT318" s="1"/>
      <c r="AU318" s="1"/>
      <c r="AV318" s="1"/>
      <c r="AW318" s="1"/>
    </row>
    <row r="319" spans="1:49">
      <c r="A319" s="2">
        <f t="shared" si="37"/>
        <v>2273</v>
      </c>
      <c r="B319" s="5"/>
      <c r="C319" s="5"/>
      <c r="D319" s="5"/>
      <c r="E319" s="15"/>
      <c r="F319" s="15"/>
      <c r="G319" s="15"/>
      <c r="H319" s="5"/>
      <c r="I319" s="5"/>
      <c r="J319" s="5"/>
      <c r="K319" s="5"/>
      <c r="L319" s="5"/>
      <c r="M319" s="5"/>
      <c r="N319" s="15"/>
      <c r="O319" s="15"/>
      <c r="P319" s="15"/>
      <c r="Q319" s="5"/>
      <c r="R319" s="5"/>
      <c r="S319" s="5"/>
      <c r="T319" s="5"/>
      <c r="U319" s="5"/>
      <c r="V319" s="5"/>
      <c r="W319" s="15"/>
      <c r="X319" s="15"/>
      <c r="Y319" s="15"/>
      <c r="Z319" s="5"/>
      <c r="AA319" s="5"/>
      <c r="AB319" s="5"/>
      <c r="AC319" s="16"/>
      <c r="AD319" s="16"/>
      <c r="AE319" s="16"/>
      <c r="AF319" s="15"/>
      <c r="AG319" s="15"/>
      <c r="AH319" s="15"/>
      <c r="AI319" s="1"/>
      <c r="AJ319" s="1"/>
      <c r="AK319" s="1"/>
      <c r="AL319" s="14">
        <f t="shared" si="38"/>
        <v>16.769782083022886</v>
      </c>
      <c r="AM319" s="14">
        <f t="shared" si="39"/>
        <v>16.769782083022886</v>
      </c>
      <c r="AN319" s="14">
        <f t="shared" si="40"/>
        <v>16.769782083022886</v>
      </c>
      <c r="AO319" s="11">
        <f t="shared" si="41"/>
        <v>1.4226110405083146E-3</v>
      </c>
      <c r="AP319" s="11">
        <f t="shared" si="42"/>
        <v>1.4226110405083146E-3</v>
      </c>
      <c r="AQ319" s="11">
        <f t="shared" si="43"/>
        <v>1.4226110405083146E-3</v>
      </c>
      <c r="AR319" s="1"/>
      <c r="AS319" s="1"/>
      <c r="AT319" s="1"/>
      <c r="AU319" s="1"/>
      <c r="AV319" s="1"/>
      <c r="AW319" s="1"/>
    </row>
    <row r="320" spans="1:49">
      <c r="A320" s="2">
        <f t="shared" si="37"/>
        <v>2274</v>
      </c>
      <c r="B320" s="5"/>
      <c r="C320" s="5"/>
      <c r="D320" s="5"/>
      <c r="E320" s="15"/>
      <c r="F320" s="15"/>
      <c r="G320" s="15"/>
      <c r="H320" s="5"/>
      <c r="I320" s="5"/>
      <c r="J320" s="5"/>
      <c r="K320" s="5"/>
      <c r="L320" s="5"/>
      <c r="M320" s="5"/>
      <c r="N320" s="15"/>
      <c r="O320" s="15"/>
      <c r="P320" s="15"/>
      <c r="Q320" s="5"/>
      <c r="R320" s="5"/>
      <c r="S320" s="5"/>
      <c r="T320" s="5"/>
      <c r="U320" s="5"/>
      <c r="V320" s="5"/>
      <c r="W320" s="15"/>
      <c r="X320" s="15"/>
      <c r="Y320" s="15"/>
      <c r="Z320" s="5"/>
      <c r="AA320" s="5"/>
      <c r="AB320" s="5"/>
      <c r="AC320" s="16"/>
      <c r="AD320" s="16"/>
      <c r="AE320" s="16"/>
      <c r="AF320" s="15"/>
      <c r="AG320" s="15"/>
      <c r="AH320" s="15"/>
      <c r="AI320" s="1"/>
      <c r="AJ320" s="1"/>
      <c r="AK320" s="1"/>
      <c r="AL320" s="14">
        <f t="shared" si="38"/>
        <v>16.793400391389731</v>
      </c>
      <c r="AM320" s="14">
        <f t="shared" si="39"/>
        <v>16.793400391389731</v>
      </c>
      <c r="AN320" s="14">
        <f t="shared" si="40"/>
        <v>16.793400391389731</v>
      </c>
      <c r="AO320" s="11">
        <f t="shared" si="41"/>
        <v>1.4083849301032316E-3</v>
      </c>
      <c r="AP320" s="11">
        <f t="shared" si="42"/>
        <v>1.4083849301032316E-3</v>
      </c>
      <c r="AQ320" s="11">
        <f t="shared" si="43"/>
        <v>1.4083849301032316E-3</v>
      </c>
      <c r="AR320" s="1"/>
      <c r="AS320" s="1"/>
      <c r="AT320" s="1"/>
      <c r="AU320" s="1"/>
      <c r="AV320" s="1"/>
      <c r="AW320" s="1"/>
    </row>
    <row r="321" spans="1:49">
      <c r="A321" s="2">
        <f t="shared" si="37"/>
        <v>2275</v>
      </c>
      <c r="B321" s="5"/>
      <c r="C321" s="5"/>
      <c r="D321" s="5"/>
      <c r="E321" s="15"/>
      <c r="F321" s="15"/>
      <c r="G321" s="15"/>
      <c r="H321" s="5"/>
      <c r="I321" s="5"/>
      <c r="J321" s="5"/>
      <c r="K321" s="5"/>
      <c r="L321" s="5"/>
      <c r="M321" s="5"/>
      <c r="N321" s="15"/>
      <c r="O321" s="15"/>
      <c r="P321" s="15"/>
      <c r="Q321" s="5"/>
      <c r="R321" s="5"/>
      <c r="S321" s="5"/>
      <c r="T321" s="5"/>
      <c r="U321" s="5"/>
      <c r="V321" s="5"/>
      <c r="W321" s="15"/>
      <c r="X321" s="15"/>
      <c r="Y321" s="15"/>
      <c r="Z321" s="5"/>
      <c r="AA321" s="5"/>
      <c r="AB321" s="5"/>
      <c r="AC321" s="16"/>
      <c r="AD321" s="16"/>
      <c r="AE321" s="16"/>
      <c r="AF321" s="15"/>
      <c r="AG321" s="15"/>
      <c r="AH321" s="15"/>
      <c r="AI321" s="1"/>
      <c r="AJ321" s="1"/>
      <c r="AK321" s="1"/>
      <c r="AL321" s="14">
        <f t="shared" si="38"/>
        <v>16.816815447705789</v>
      </c>
      <c r="AM321" s="14">
        <f t="shared" si="39"/>
        <v>16.816815447705789</v>
      </c>
      <c r="AN321" s="14">
        <f t="shared" si="40"/>
        <v>16.816815447705789</v>
      </c>
      <c r="AO321" s="11">
        <f t="shared" si="41"/>
        <v>1.3943010808021993E-3</v>
      </c>
      <c r="AP321" s="11">
        <f t="shared" si="42"/>
        <v>1.3943010808021993E-3</v>
      </c>
      <c r="AQ321" s="11">
        <f t="shared" si="43"/>
        <v>1.3943010808021993E-3</v>
      </c>
      <c r="AR321" s="1"/>
      <c r="AS321" s="1"/>
      <c r="AT321" s="1"/>
      <c r="AU321" s="1"/>
      <c r="AV321" s="1"/>
      <c r="AW321" s="1"/>
    </row>
    <row r="322" spans="1:49">
      <c r="A322" s="2">
        <f t="shared" si="37"/>
        <v>2276</v>
      </c>
      <c r="B322" s="5"/>
      <c r="C322" s="5"/>
      <c r="D322" s="5"/>
      <c r="E322" s="15"/>
      <c r="F322" s="15"/>
      <c r="G322" s="15"/>
      <c r="H322" s="5"/>
      <c r="I322" s="5"/>
      <c r="J322" s="5"/>
      <c r="K322" s="5"/>
      <c r="L322" s="5"/>
      <c r="M322" s="5"/>
      <c r="N322" s="15"/>
      <c r="O322" s="15"/>
      <c r="P322" s="15"/>
      <c r="Q322" s="5"/>
      <c r="R322" s="5"/>
      <c r="S322" s="5"/>
      <c r="T322" s="5"/>
      <c r="U322" s="5"/>
      <c r="V322" s="5"/>
      <c r="W322" s="15"/>
      <c r="X322" s="15"/>
      <c r="Y322" s="15"/>
      <c r="Z322" s="5"/>
      <c r="AA322" s="5"/>
      <c r="AB322" s="5"/>
      <c r="AC322" s="16"/>
      <c r="AD322" s="16"/>
      <c r="AE322" s="16"/>
      <c r="AF322" s="15"/>
      <c r="AG322" s="15"/>
      <c r="AH322" s="15"/>
      <c r="AI322" s="1"/>
      <c r="AJ322" s="1"/>
      <c r="AK322" s="1"/>
      <c r="AL322" s="14">
        <f t="shared" si="38"/>
        <v>16.840028674620633</v>
      </c>
      <c r="AM322" s="14">
        <f t="shared" si="39"/>
        <v>16.840028674620633</v>
      </c>
      <c r="AN322" s="14">
        <f t="shared" si="40"/>
        <v>16.840028674620633</v>
      </c>
      <c r="AO322" s="11">
        <f t="shared" si="41"/>
        <v>1.3803580699941773E-3</v>
      </c>
      <c r="AP322" s="11">
        <f t="shared" si="42"/>
        <v>1.3803580699941773E-3</v>
      </c>
      <c r="AQ322" s="11">
        <f t="shared" si="43"/>
        <v>1.3803580699941773E-3</v>
      </c>
      <c r="AR322" s="1"/>
      <c r="AS322" s="1"/>
      <c r="AT322" s="1"/>
      <c r="AU322" s="1"/>
      <c r="AV322" s="1"/>
      <c r="AW322" s="1"/>
    </row>
    <row r="323" spans="1:49">
      <c r="A323" s="2">
        <f t="shared" si="37"/>
        <v>2277</v>
      </c>
      <c r="B323" s="5"/>
      <c r="C323" s="5"/>
      <c r="D323" s="5"/>
      <c r="E323" s="15"/>
      <c r="F323" s="15"/>
      <c r="G323" s="15"/>
      <c r="H323" s="5"/>
      <c r="I323" s="5"/>
      <c r="J323" s="5"/>
      <c r="K323" s="5"/>
      <c r="L323" s="5"/>
      <c r="M323" s="5"/>
      <c r="N323" s="15"/>
      <c r="O323" s="15"/>
      <c r="P323" s="15"/>
      <c r="Q323" s="5"/>
      <c r="R323" s="5"/>
      <c r="S323" s="5"/>
      <c r="T323" s="5"/>
      <c r="U323" s="5"/>
      <c r="V323" s="5"/>
      <c r="W323" s="15"/>
      <c r="X323" s="15"/>
      <c r="Y323" s="15"/>
      <c r="Z323" s="5"/>
      <c r="AA323" s="5"/>
      <c r="AB323" s="5"/>
      <c r="AC323" s="16"/>
      <c r="AD323" s="16"/>
      <c r="AE323" s="16"/>
      <c r="AF323" s="15"/>
      <c r="AG323" s="15"/>
      <c r="AH323" s="15"/>
      <c r="AI323" s="1"/>
      <c r="AJ323" s="1"/>
      <c r="AK323" s="1"/>
      <c r="AL323" s="14">
        <f t="shared" si="38"/>
        <v>16.863041491405781</v>
      </c>
      <c r="AM323" s="14">
        <f t="shared" si="39"/>
        <v>16.863041491405781</v>
      </c>
      <c r="AN323" s="14">
        <f t="shared" si="40"/>
        <v>16.863041491405781</v>
      </c>
      <c r="AO323" s="11">
        <f t="shared" si="41"/>
        <v>1.3665544892942354E-3</v>
      </c>
      <c r="AP323" s="11">
        <f t="shared" si="42"/>
        <v>1.3665544892942354E-3</v>
      </c>
      <c r="AQ323" s="11">
        <f t="shared" si="43"/>
        <v>1.3665544892942354E-3</v>
      </c>
      <c r="AR323" s="1"/>
      <c r="AS323" s="1"/>
      <c r="AT323" s="1"/>
      <c r="AU323" s="1"/>
      <c r="AV323" s="1"/>
      <c r="AW323" s="1"/>
    </row>
    <row r="324" spans="1:49">
      <c r="A324" s="2">
        <f t="shared" si="37"/>
        <v>2278</v>
      </c>
      <c r="B324" s="5"/>
      <c r="C324" s="5"/>
      <c r="D324" s="5"/>
      <c r="E324" s="15"/>
      <c r="F324" s="15"/>
      <c r="G324" s="15"/>
      <c r="H324" s="5"/>
      <c r="I324" s="5"/>
      <c r="J324" s="5"/>
      <c r="K324" s="5"/>
      <c r="L324" s="5"/>
      <c r="M324" s="5"/>
      <c r="N324" s="15"/>
      <c r="O324" s="15"/>
      <c r="P324" s="15"/>
      <c r="Q324" s="5"/>
      <c r="R324" s="5"/>
      <c r="S324" s="5"/>
      <c r="T324" s="5"/>
      <c r="U324" s="5"/>
      <c r="V324" s="5"/>
      <c r="W324" s="15"/>
      <c r="X324" s="15"/>
      <c r="Y324" s="15"/>
      <c r="Z324" s="5"/>
      <c r="AA324" s="5"/>
      <c r="AB324" s="5"/>
      <c r="AC324" s="16"/>
      <c r="AD324" s="16"/>
      <c r="AE324" s="16"/>
      <c r="AF324" s="15"/>
      <c r="AG324" s="15"/>
      <c r="AH324" s="15"/>
      <c r="AI324" s="1"/>
      <c r="AJ324" s="1"/>
      <c r="AK324" s="1"/>
      <c r="AL324" s="14">
        <f t="shared" si="38"/>
        <v>16.885855313808484</v>
      </c>
      <c r="AM324" s="14">
        <f t="shared" si="39"/>
        <v>16.885855313808484</v>
      </c>
      <c r="AN324" s="14">
        <f t="shared" si="40"/>
        <v>16.885855313808484</v>
      </c>
      <c r="AO324" s="11">
        <f t="shared" si="41"/>
        <v>1.3528889444012931E-3</v>
      </c>
      <c r="AP324" s="11">
        <f t="shared" si="42"/>
        <v>1.3528889444012931E-3</v>
      </c>
      <c r="AQ324" s="11">
        <f t="shared" si="43"/>
        <v>1.3528889444012931E-3</v>
      </c>
      <c r="AR324" s="1"/>
      <c r="AS324" s="1"/>
      <c r="AT324" s="1"/>
      <c r="AU324" s="1"/>
      <c r="AV324" s="1"/>
      <c r="AW324" s="1"/>
    </row>
    <row r="325" spans="1:49">
      <c r="A325" s="2">
        <f t="shared" si="37"/>
        <v>2279</v>
      </c>
      <c r="B325" s="5"/>
      <c r="C325" s="5"/>
      <c r="D325" s="5"/>
      <c r="E325" s="15"/>
      <c r="F325" s="15"/>
      <c r="G325" s="15"/>
      <c r="H325" s="5"/>
      <c r="I325" s="5"/>
      <c r="J325" s="5"/>
      <c r="K325" s="5"/>
      <c r="L325" s="5"/>
      <c r="M325" s="5"/>
      <c r="N325" s="15"/>
      <c r="O325" s="15"/>
      <c r="P325" s="15"/>
      <c r="Q325" s="5"/>
      <c r="R325" s="5"/>
      <c r="S325" s="5"/>
      <c r="T325" s="5"/>
      <c r="U325" s="5"/>
      <c r="V325" s="5"/>
      <c r="W325" s="15"/>
      <c r="X325" s="15"/>
      <c r="Y325" s="15"/>
      <c r="Z325" s="5"/>
      <c r="AA325" s="5"/>
      <c r="AB325" s="5"/>
      <c r="AC325" s="16"/>
      <c r="AD325" s="16"/>
      <c r="AE325" s="16"/>
      <c r="AF325" s="15"/>
      <c r="AG325" s="15"/>
      <c r="AH325" s="15"/>
      <c r="AI325" s="1"/>
      <c r="AJ325" s="1"/>
      <c r="AK325" s="1"/>
      <c r="AL325" s="14">
        <f t="shared" si="38"/>
        <v>16.908471553909589</v>
      </c>
      <c r="AM325" s="14">
        <f t="shared" si="39"/>
        <v>16.908471553909589</v>
      </c>
      <c r="AN325" s="14">
        <f t="shared" si="40"/>
        <v>16.908471553909589</v>
      </c>
      <c r="AO325" s="11">
        <f t="shared" si="41"/>
        <v>1.3393600549572802E-3</v>
      </c>
      <c r="AP325" s="11">
        <f t="shared" si="42"/>
        <v>1.3393600549572802E-3</v>
      </c>
      <c r="AQ325" s="11">
        <f t="shared" si="43"/>
        <v>1.3393600549572802E-3</v>
      </c>
      <c r="AR325" s="1"/>
      <c r="AS325" s="1"/>
      <c r="AT325" s="1"/>
      <c r="AU325" s="1"/>
      <c r="AV325" s="1"/>
      <c r="AW325" s="1"/>
    </row>
    <row r="326" spans="1:49">
      <c r="A326" s="2">
        <f t="shared" si="37"/>
        <v>2280</v>
      </c>
      <c r="B326" s="5"/>
      <c r="C326" s="5"/>
      <c r="D326" s="5"/>
      <c r="E326" s="15"/>
      <c r="F326" s="15"/>
      <c r="G326" s="15"/>
      <c r="H326" s="5"/>
      <c r="I326" s="5"/>
      <c r="J326" s="5"/>
      <c r="K326" s="5"/>
      <c r="L326" s="5"/>
      <c r="M326" s="5"/>
      <c r="N326" s="15"/>
      <c r="O326" s="15"/>
      <c r="P326" s="15"/>
      <c r="Q326" s="5"/>
      <c r="R326" s="5"/>
      <c r="S326" s="5"/>
      <c r="T326" s="5"/>
      <c r="U326" s="5"/>
      <c r="V326" s="5"/>
      <c r="W326" s="15"/>
      <c r="X326" s="15"/>
      <c r="Y326" s="15"/>
      <c r="Z326" s="5"/>
      <c r="AA326" s="5"/>
      <c r="AB326" s="5"/>
      <c r="AC326" s="16"/>
      <c r="AD326" s="16"/>
      <c r="AE326" s="16"/>
      <c r="AF326" s="15"/>
      <c r="AG326" s="15"/>
      <c r="AH326" s="15"/>
      <c r="AI326" s="1"/>
      <c r="AJ326" s="1"/>
      <c r="AK326" s="1"/>
      <c r="AL326" s="14">
        <f t="shared" si="38"/>
        <v>16.930891619985378</v>
      </c>
      <c r="AM326" s="14">
        <f t="shared" si="39"/>
        <v>16.930891619985378</v>
      </c>
      <c r="AN326" s="14">
        <f t="shared" si="40"/>
        <v>16.930891619985378</v>
      </c>
      <c r="AO326" s="11">
        <f t="shared" si="41"/>
        <v>1.3259664544077075E-3</v>
      </c>
      <c r="AP326" s="11">
        <f t="shared" si="42"/>
        <v>1.3259664544077075E-3</v>
      </c>
      <c r="AQ326" s="11">
        <f t="shared" si="43"/>
        <v>1.3259664544077075E-3</v>
      </c>
      <c r="AR326" s="1"/>
      <c r="AS326" s="1"/>
      <c r="AT326" s="1"/>
      <c r="AU326" s="1"/>
      <c r="AV326" s="1"/>
      <c r="AW326" s="1"/>
    </row>
    <row r="327" spans="1:49">
      <c r="A327" s="2">
        <f t="shared" si="37"/>
        <v>2281</v>
      </c>
      <c r="B327" s="5"/>
      <c r="C327" s="5"/>
      <c r="D327" s="5"/>
      <c r="E327" s="15"/>
      <c r="F327" s="15"/>
      <c r="G327" s="15"/>
      <c r="H327" s="5"/>
      <c r="I327" s="5"/>
      <c r="J327" s="5"/>
      <c r="K327" s="5"/>
      <c r="L327" s="5"/>
      <c r="M327" s="5"/>
      <c r="N327" s="15"/>
      <c r="O327" s="15"/>
      <c r="P327" s="15"/>
      <c r="Q327" s="5"/>
      <c r="R327" s="5"/>
      <c r="S327" s="5"/>
      <c r="T327" s="5"/>
      <c r="U327" s="5"/>
      <c r="V327" s="5"/>
      <c r="W327" s="15"/>
      <c r="X327" s="15"/>
      <c r="Y327" s="15"/>
      <c r="Z327" s="5"/>
      <c r="AA327" s="5"/>
      <c r="AB327" s="5"/>
      <c r="AC327" s="16"/>
      <c r="AD327" s="16"/>
      <c r="AE327" s="16"/>
      <c r="AF327" s="15"/>
      <c r="AG327" s="15"/>
      <c r="AH327" s="15"/>
      <c r="AI327" s="1"/>
      <c r="AJ327" s="1"/>
      <c r="AK327" s="1"/>
      <c r="AL327" s="14">
        <f t="shared" si="38"/>
        <v>16.953116916373379</v>
      </c>
      <c r="AM327" s="14">
        <f t="shared" si="39"/>
        <v>16.953116916373379</v>
      </c>
      <c r="AN327" s="14">
        <f t="shared" si="40"/>
        <v>16.953116916373379</v>
      </c>
      <c r="AO327" s="11">
        <f t="shared" si="41"/>
        <v>1.3127067898636303E-3</v>
      </c>
      <c r="AP327" s="11">
        <f t="shared" si="42"/>
        <v>1.3127067898636303E-3</v>
      </c>
      <c r="AQ327" s="11">
        <f t="shared" si="43"/>
        <v>1.3127067898636303E-3</v>
      </c>
      <c r="AR327" s="1"/>
      <c r="AS327" s="1"/>
      <c r="AT327" s="1"/>
      <c r="AU327" s="1"/>
      <c r="AV327" s="1"/>
      <c r="AW327" s="1"/>
    </row>
    <row r="328" spans="1:49">
      <c r="A328" s="2">
        <f t="shared" si="37"/>
        <v>2282</v>
      </c>
      <c r="B328" s="5"/>
      <c r="C328" s="5"/>
      <c r="D328" s="5"/>
      <c r="E328" s="15"/>
      <c r="F328" s="15"/>
      <c r="G328" s="15"/>
      <c r="H328" s="5"/>
      <c r="I328" s="5"/>
      <c r="J328" s="5"/>
      <c r="K328" s="5"/>
      <c r="L328" s="5"/>
      <c r="M328" s="5"/>
      <c r="N328" s="15"/>
      <c r="O328" s="15"/>
      <c r="P328" s="15"/>
      <c r="Q328" s="5"/>
      <c r="R328" s="5"/>
      <c r="S328" s="5"/>
      <c r="T328" s="5"/>
      <c r="U328" s="5"/>
      <c r="V328" s="5"/>
      <c r="W328" s="15"/>
      <c r="X328" s="15"/>
      <c r="Y328" s="15"/>
      <c r="Z328" s="5"/>
      <c r="AA328" s="5"/>
      <c r="AB328" s="5"/>
      <c r="AC328" s="16"/>
      <c r="AD328" s="16"/>
      <c r="AE328" s="16"/>
      <c r="AF328" s="15"/>
      <c r="AG328" s="15"/>
      <c r="AH328" s="15"/>
      <c r="AI328" s="1"/>
      <c r="AJ328" s="1"/>
      <c r="AK328" s="1"/>
      <c r="AL328" s="14">
        <f t="shared" si="38"/>
        <v>16.975148843342001</v>
      </c>
      <c r="AM328" s="14">
        <f t="shared" si="39"/>
        <v>16.975148843342001</v>
      </c>
      <c r="AN328" s="14">
        <f t="shared" si="40"/>
        <v>16.975148843342001</v>
      </c>
      <c r="AO328" s="11">
        <f t="shared" si="41"/>
        <v>1.299579721964994E-3</v>
      </c>
      <c r="AP328" s="11">
        <f t="shared" si="42"/>
        <v>1.299579721964994E-3</v>
      </c>
      <c r="AQ328" s="11">
        <f t="shared" si="43"/>
        <v>1.299579721964994E-3</v>
      </c>
      <c r="AR328" s="1"/>
      <c r="AS328" s="1"/>
      <c r="AT328" s="1"/>
      <c r="AU328" s="1"/>
      <c r="AV328" s="1"/>
      <c r="AW328" s="1"/>
    </row>
    <row r="329" spans="1:49">
      <c r="A329" s="2">
        <f t="shared" si="37"/>
        <v>2283</v>
      </c>
      <c r="B329" s="5"/>
      <c r="C329" s="5"/>
      <c r="D329" s="5"/>
      <c r="E329" s="15"/>
      <c r="F329" s="15"/>
      <c r="G329" s="15"/>
      <c r="H329" s="5"/>
      <c r="I329" s="5"/>
      <c r="J329" s="5"/>
      <c r="K329" s="5"/>
      <c r="L329" s="5"/>
      <c r="M329" s="5"/>
      <c r="N329" s="15"/>
      <c r="O329" s="15"/>
      <c r="P329" s="15"/>
      <c r="Q329" s="5"/>
      <c r="R329" s="5"/>
      <c r="S329" s="5"/>
      <c r="T329" s="5"/>
      <c r="U329" s="5"/>
      <c r="V329" s="5"/>
      <c r="W329" s="15"/>
      <c r="X329" s="15"/>
      <c r="Y329" s="15"/>
      <c r="Z329" s="5"/>
      <c r="AA329" s="5"/>
      <c r="AB329" s="5"/>
      <c r="AC329" s="16"/>
      <c r="AD329" s="16"/>
      <c r="AE329" s="16"/>
      <c r="AF329" s="15"/>
      <c r="AG329" s="15"/>
      <c r="AH329" s="15"/>
      <c r="AI329" s="1"/>
      <c r="AJ329" s="1"/>
      <c r="AK329" s="1"/>
      <c r="AL329" s="14">
        <f t="shared" si="38"/>
        <v>16.996988796964004</v>
      </c>
      <c r="AM329" s="14">
        <f t="shared" si="39"/>
        <v>16.996988796964004</v>
      </c>
      <c r="AN329" s="14">
        <f t="shared" si="40"/>
        <v>16.996988796964004</v>
      </c>
      <c r="AO329" s="11">
        <f t="shared" si="41"/>
        <v>1.2865839247453441E-3</v>
      </c>
      <c r="AP329" s="11">
        <f t="shared" si="42"/>
        <v>1.2865839247453441E-3</v>
      </c>
      <c r="AQ329" s="11">
        <f t="shared" si="43"/>
        <v>1.2865839247453441E-3</v>
      </c>
      <c r="AR329" s="1"/>
      <c r="AS329" s="1"/>
      <c r="AT329" s="1"/>
      <c r="AU329" s="1"/>
      <c r="AV329" s="1"/>
      <c r="AW329" s="1"/>
    </row>
    <row r="330" spans="1:49">
      <c r="A330" s="2">
        <f t="shared" si="37"/>
        <v>2284</v>
      </c>
      <c r="B330" s="5"/>
      <c r="C330" s="5"/>
      <c r="D330" s="5"/>
      <c r="E330" s="15"/>
      <c r="F330" s="15"/>
      <c r="G330" s="15"/>
      <c r="H330" s="5"/>
      <c r="I330" s="5"/>
      <c r="J330" s="5"/>
      <c r="K330" s="5"/>
      <c r="L330" s="5"/>
      <c r="M330" s="5"/>
      <c r="N330" s="15"/>
      <c r="O330" s="15"/>
      <c r="P330" s="15"/>
      <c r="Q330" s="5"/>
      <c r="R330" s="5"/>
      <c r="S330" s="5"/>
      <c r="T330" s="5"/>
      <c r="U330" s="5"/>
      <c r="V330" s="5"/>
      <c r="W330" s="15"/>
      <c r="X330" s="15"/>
      <c r="Y330" s="15"/>
      <c r="Z330" s="5"/>
      <c r="AA330" s="5"/>
      <c r="AB330" s="5"/>
      <c r="AC330" s="16"/>
      <c r="AD330" s="16"/>
      <c r="AE330" s="16"/>
      <c r="AF330" s="15"/>
      <c r="AG330" s="15"/>
      <c r="AH330" s="15"/>
      <c r="AI330" s="1"/>
      <c r="AJ330" s="1"/>
      <c r="AK330" s="1"/>
      <c r="AL330" s="14">
        <f t="shared" si="38"/>
        <v>17.0186381689937</v>
      </c>
      <c r="AM330" s="14">
        <f t="shared" si="39"/>
        <v>17.0186381689937</v>
      </c>
      <c r="AN330" s="14">
        <f t="shared" si="40"/>
        <v>17.0186381689937</v>
      </c>
      <c r="AO330" s="11">
        <f t="shared" si="41"/>
        <v>1.2737180854978907E-3</v>
      </c>
      <c r="AP330" s="11">
        <f t="shared" si="42"/>
        <v>1.2737180854978907E-3</v>
      </c>
      <c r="AQ330" s="11">
        <f t="shared" si="43"/>
        <v>1.2737180854978907E-3</v>
      </c>
      <c r="AR330" s="1"/>
      <c r="AS330" s="1"/>
      <c r="AT330" s="1"/>
      <c r="AU330" s="1"/>
      <c r="AV330" s="1"/>
      <c r="AW330" s="1"/>
    </row>
    <row r="331" spans="1:49">
      <c r="A331" s="2">
        <f t="shared" si="37"/>
        <v>2285</v>
      </c>
      <c r="B331" s="5"/>
      <c r="C331" s="5"/>
      <c r="D331" s="5"/>
      <c r="E331" s="15"/>
      <c r="F331" s="15"/>
      <c r="G331" s="15"/>
      <c r="H331" s="5"/>
      <c r="I331" s="5"/>
      <c r="J331" s="5"/>
      <c r="K331" s="5"/>
      <c r="L331" s="5"/>
      <c r="M331" s="5"/>
      <c r="N331" s="15"/>
      <c r="O331" s="15"/>
      <c r="P331" s="15"/>
      <c r="Q331" s="5"/>
      <c r="R331" s="5"/>
      <c r="S331" s="5"/>
      <c r="T331" s="5"/>
      <c r="U331" s="5"/>
      <c r="V331" s="5"/>
      <c r="W331" s="15"/>
      <c r="X331" s="15"/>
      <c r="Y331" s="15"/>
      <c r="Z331" s="5"/>
      <c r="AA331" s="5"/>
      <c r="AB331" s="5"/>
      <c r="AC331" s="16"/>
      <c r="AD331" s="16"/>
      <c r="AE331" s="16"/>
      <c r="AF331" s="15"/>
      <c r="AG331" s="15"/>
      <c r="AH331" s="15"/>
      <c r="AI331" s="1"/>
      <c r="AJ331" s="1"/>
      <c r="AK331" s="1"/>
      <c r="AL331" s="14">
        <f t="shared" si="38"/>
        <v>17.040098346747829</v>
      </c>
      <c r="AM331" s="14">
        <f t="shared" si="39"/>
        <v>17.040098346747829</v>
      </c>
      <c r="AN331" s="14">
        <f t="shared" si="40"/>
        <v>17.040098346747829</v>
      </c>
      <c r="AO331" s="11">
        <f t="shared" si="41"/>
        <v>1.2609809046429119E-3</v>
      </c>
      <c r="AP331" s="11">
        <f t="shared" si="42"/>
        <v>1.2609809046429119E-3</v>
      </c>
      <c r="AQ331" s="11">
        <f t="shared" si="43"/>
        <v>1.2609809046429119E-3</v>
      </c>
      <c r="AR331" s="1"/>
      <c r="AS331" s="1"/>
      <c r="AT331" s="1"/>
      <c r="AU331" s="1"/>
      <c r="AV331" s="1"/>
      <c r="AW331" s="1"/>
    </row>
    <row r="332" spans="1:49">
      <c r="A332" s="2">
        <f t="shared" si="37"/>
        <v>2286</v>
      </c>
      <c r="B332" s="5"/>
      <c r="C332" s="5"/>
      <c r="D332" s="5"/>
      <c r="E332" s="15"/>
      <c r="F332" s="15"/>
      <c r="G332" s="15"/>
      <c r="H332" s="5"/>
      <c r="I332" s="5"/>
      <c r="J332" s="5"/>
      <c r="K332" s="5"/>
      <c r="L332" s="5"/>
      <c r="M332" s="5"/>
      <c r="N332" s="15"/>
      <c r="O332" s="15"/>
      <c r="P332" s="15"/>
      <c r="Q332" s="5"/>
      <c r="R332" s="5"/>
      <c r="S332" s="5"/>
      <c r="T332" s="5"/>
      <c r="U332" s="5"/>
      <c r="V332" s="5"/>
      <c r="W332" s="15"/>
      <c r="X332" s="15"/>
      <c r="Y332" s="15"/>
      <c r="Z332" s="5"/>
      <c r="AA332" s="5"/>
      <c r="AB332" s="5"/>
      <c r="AC332" s="16"/>
      <c r="AD332" s="16"/>
      <c r="AE332" s="16"/>
      <c r="AF332" s="15"/>
      <c r="AG332" s="15"/>
      <c r="AH332" s="15"/>
      <c r="AI332" s="1"/>
      <c r="AJ332" s="1"/>
      <c r="AK332" s="1"/>
      <c r="AL332" s="14">
        <f t="shared" si="38"/>
        <v>17.06137071299003</v>
      </c>
      <c r="AM332" s="14">
        <f t="shared" si="39"/>
        <v>17.06137071299003</v>
      </c>
      <c r="AN332" s="14">
        <f t="shared" si="40"/>
        <v>17.06137071299003</v>
      </c>
      <c r="AO332" s="11">
        <f t="shared" si="41"/>
        <v>1.2483710955964828E-3</v>
      </c>
      <c r="AP332" s="11">
        <f t="shared" si="42"/>
        <v>1.2483710955964828E-3</v>
      </c>
      <c r="AQ332" s="11">
        <f t="shared" si="43"/>
        <v>1.2483710955964828E-3</v>
      </c>
      <c r="AR332" s="1"/>
      <c r="AS332" s="1"/>
      <c r="AT332" s="1"/>
      <c r="AU332" s="1"/>
      <c r="AV332" s="1"/>
      <c r="AW332" s="1"/>
    </row>
    <row r="333" spans="1:49">
      <c r="A333" s="2">
        <f t="shared" si="37"/>
        <v>2287</v>
      </c>
      <c r="B333" s="5"/>
      <c r="C333" s="5"/>
      <c r="D333" s="5"/>
      <c r="E333" s="15"/>
      <c r="F333" s="15"/>
      <c r="G333" s="15"/>
      <c r="H333" s="5"/>
      <c r="I333" s="5"/>
      <c r="J333" s="5"/>
      <c r="K333" s="5"/>
      <c r="L333" s="5"/>
      <c r="M333" s="5"/>
      <c r="N333" s="15"/>
      <c r="O333" s="15"/>
      <c r="P333" s="15"/>
      <c r="Q333" s="5"/>
      <c r="R333" s="5"/>
      <c r="S333" s="5"/>
      <c r="T333" s="5"/>
      <c r="U333" s="5"/>
      <c r="V333" s="5"/>
      <c r="W333" s="15"/>
      <c r="X333" s="15"/>
      <c r="Y333" s="15"/>
      <c r="Z333" s="5"/>
      <c r="AA333" s="5"/>
      <c r="AB333" s="5"/>
      <c r="AC333" s="16"/>
      <c r="AD333" s="16"/>
      <c r="AE333" s="16"/>
      <c r="AF333" s="15"/>
      <c r="AG333" s="15"/>
      <c r="AH333" s="15"/>
      <c r="AI333" s="1"/>
      <c r="AJ333" s="1"/>
      <c r="AK333" s="1"/>
      <c r="AL333" s="14">
        <f t="shared" si="38"/>
        <v>17.08245664581889</v>
      </c>
      <c r="AM333" s="14">
        <f t="shared" si="39"/>
        <v>17.08245664581889</v>
      </c>
      <c r="AN333" s="14">
        <f t="shared" si="40"/>
        <v>17.08245664581889</v>
      </c>
      <c r="AO333" s="11">
        <f t="shared" si="41"/>
        <v>1.235887384640518E-3</v>
      </c>
      <c r="AP333" s="11">
        <f t="shared" si="42"/>
        <v>1.235887384640518E-3</v>
      </c>
      <c r="AQ333" s="11">
        <f t="shared" si="43"/>
        <v>1.235887384640518E-3</v>
      </c>
      <c r="AR333" s="1"/>
      <c r="AS333" s="1"/>
      <c r="AT333" s="1"/>
      <c r="AU333" s="1"/>
      <c r="AV333" s="1"/>
      <c r="AW333" s="1"/>
    </row>
    <row r="334" spans="1:49">
      <c r="A334" s="2">
        <f t="shared" si="37"/>
        <v>2288</v>
      </c>
      <c r="B334" s="5"/>
      <c r="C334" s="5"/>
      <c r="D334" s="5"/>
      <c r="E334" s="15"/>
      <c r="F334" s="15"/>
      <c r="G334" s="15"/>
      <c r="H334" s="5"/>
      <c r="I334" s="5"/>
      <c r="J334" s="5"/>
      <c r="K334" s="5"/>
      <c r="L334" s="5"/>
      <c r="M334" s="5"/>
      <c r="N334" s="15"/>
      <c r="O334" s="15"/>
      <c r="P334" s="15"/>
      <c r="Q334" s="5"/>
      <c r="R334" s="5"/>
      <c r="S334" s="5"/>
      <c r="T334" s="5"/>
      <c r="U334" s="5"/>
      <c r="V334" s="5"/>
      <c r="W334" s="15"/>
      <c r="X334" s="15"/>
      <c r="Y334" s="15"/>
      <c r="Z334" s="5"/>
      <c r="AA334" s="5"/>
      <c r="AB334" s="5"/>
      <c r="AC334" s="16"/>
      <c r="AD334" s="16"/>
      <c r="AE334" s="16"/>
      <c r="AF334" s="15"/>
      <c r="AG334" s="15"/>
      <c r="AH334" s="15"/>
      <c r="AI334" s="1"/>
      <c r="AJ334" s="1"/>
      <c r="AK334" s="1"/>
      <c r="AL334" s="14">
        <f t="shared" si="38"/>
        <v>17.103357518559456</v>
      </c>
      <c r="AM334" s="14">
        <f t="shared" si="39"/>
        <v>17.103357518559456</v>
      </c>
      <c r="AN334" s="14">
        <f t="shared" si="40"/>
        <v>17.103357518559456</v>
      </c>
      <c r="AO334" s="11">
        <f t="shared" si="41"/>
        <v>1.2235285107941127E-3</v>
      </c>
      <c r="AP334" s="11">
        <f t="shared" si="42"/>
        <v>1.2235285107941127E-3</v>
      </c>
      <c r="AQ334" s="11">
        <f t="shared" si="43"/>
        <v>1.2235285107941127E-3</v>
      </c>
      <c r="AR334" s="1"/>
      <c r="AS334" s="1"/>
      <c r="AT334" s="1"/>
      <c r="AU334" s="1"/>
      <c r="AV334" s="1"/>
      <c r="AW334" s="1"/>
    </row>
    <row r="335" spans="1:49">
      <c r="A335" s="2">
        <f t="shared" si="37"/>
        <v>2289</v>
      </c>
      <c r="B335" s="5"/>
      <c r="C335" s="5"/>
      <c r="D335" s="5"/>
      <c r="E335" s="15"/>
      <c r="F335" s="15"/>
      <c r="G335" s="15"/>
      <c r="H335" s="5"/>
      <c r="I335" s="5"/>
      <c r="J335" s="5"/>
      <c r="K335" s="5"/>
      <c r="L335" s="5"/>
      <c r="M335" s="5"/>
      <c r="N335" s="15"/>
      <c r="O335" s="15"/>
      <c r="P335" s="15"/>
      <c r="Q335" s="5"/>
      <c r="R335" s="5"/>
      <c r="S335" s="5"/>
      <c r="T335" s="5"/>
      <c r="U335" s="5"/>
      <c r="V335" s="5"/>
      <c r="W335" s="15"/>
      <c r="X335" s="15"/>
      <c r="Y335" s="15"/>
      <c r="Z335" s="5"/>
      <c r="AA335" s="5"/>
      <c r="AB335" s="5"/>
      <c r="AC335" s="16"/>
      <c r="AD335" s="16"/>
      <c r="AE335" s="16"/>
      <c r="AF335" s="15"/>
      <c r="AG335" s="15"/>
      <c r="AH335" s="15"/>
      <c r="AI335" s="1"/>
      <c r="AJ335" s="1"/>
      <c r="AK335" s="1"/>
      <c r="AL335" s="14">
        <f t="shared" si="38"/>
        <v>17.124074699658177</v>
      </c>
      <c r="AM335" s="14">
        <f t="shared" si="39"/>
        <v>17.124074699658177</v>
      </c>
      <c r="AN335" s="14">
        <f t="shared" si="40"/>
        <v>17.124074699658177</v>
      </c>
      <c r="AO335" s="11">
        <f t="shared" si="41"/>
        <v>1.2112932256861716E-3</v>
      </c>
      <c r="AP335" s="11">
        <f t="shared" si="42"/>
        <v>1.2112932256861716E-3</v>
      </c>
      <c r="AQ335" s="11">
        <f t="shared" si="43"/>
        <v>1.2112932256861716E-3</v>
      </c>
      <c r="AR335" s="1"/>
      <c r="AS335" s="1"/>
      <c r="AT335" s="1"/>
      <c r="AU335" s="1"/>
      <c r="AV335" s="1"/>
      <c r="AW335" s="1"/>
    </row>
    <row r="336" spans="1:49">
      <c r="A336" s="2">
        <f t="shared" si="37"/>
        <v>2290</v>
      </c>
      <c r="B336" s="5"/>
      <c r="C336" s="5"/>
      <c r="D336" s="5"/>
      <c r="E336" s="15"/>
      <c r="F336" s="15"/>
      <c r="G336" s="15"/>
      <c r="H336" s="5"/>
      <c r="I336" s="5"/>
      <c r="J336" s="5"/>
      <c r="K336" s="5"/>
      <c r="L336" s="5"/>
      <c r="M336" s="5"/>
      <c r="N336" s="15"/>
      <c r="O336" s="15"/>
      <c r="P336" s="15"/>
      <c r="Q336" s="5"/>
      <c r="R336" s="5"/>
      <c r="S336" s="5"/>
      <c r="T336" s="5"/>
      <c r="U336" s="5"/>
      <c r="V336" s="5"/>
      <c r="W336" s="15"/>
      <c r="X336" s="15"/>
      <c r="Y336" s="15"/>
      <c r="Z336" s="5"/>
      <c r="AA336" s="5"/>
      <c r="AB336" s="5"/>
      <c r="AC336" s="16"/>
      <c r="AD336" s="16"/>
      <c r="AE336" s="16"/>
      <c r="AF336" s="15"/>
      <c r="AG336" s="15"/>
      <c r="AH336" s="15"/>
      <c r="AI336" s="1"/>
      <c r="AJ336" s="1"/>
      <c r="AK336" s="1"/>
      <c r="AL336" s="14">
        <f t="shared" si="38"/>
        <v>17.144609552581219</v>
      </c>
      <c r="AM336" s="14">
        <f t="shared" si="39"/>
        <v>17.144609552581219</v>
      </c>
      <c r="AN336" s="14">
        <f t="shared" si="40"/>
        <v>17.144609552581219</v>
      </c>
      <c r="AO336" s="11">
        <f t="shared" si="41"/>
        <v>1.1991802934293099E-3</v>
      </c>
      <c r="AP336" s="11">
        <f t="shared" si="42"/>
        <v>1.1991802934293099E-3</v>
      </c>
      <c r="AQ336" s="11">
        <f t="shared" si="43"/>
        <v>1.1991802934293099E-3</v>
      </c>
      <c r="AR336" s="1"/>
      <c r="AS336" s="1"/>
      <c r="AT336" s="1"/>
      <c r="AU336" s="1"/>
      <c r="AV336" s="1"/>
      <c r="AW336" s="1"/>
    </row>
    <row r="337" spans="1:49">
      <c r="A337" s="2">
        <f t="shared" si="37"/>
        <v>2291</v>
      </c>
      <c r="B337" s="5"/>
      <c r="C337" s="5"/>
      <c r="D337" s="5"/>
      <c r="E337" s="15"/>
      <c r="F337" s="15"/>
      <c r="G337" s="15"/>
      <c r="H337" s="5"/>
      <c r="I337" s="5"/>
      <c r="J337" s="5"/>
      <c r="K337" s="5"/>
      <c r="L337" s="5"/>
      <c r="M337" s="5"/>
      <c r="N337" s="15"/>
      <c r="O337" s="15"/>
      <c r="P337" s="15"/>
      <c r="Q337" s="5"/>
      <c r="R337" s="5"/>
      <c r="S337" s="5"/>
      <c r="T337" s="5"/>
      <c r="U337" s="5"/>
      <c r="V337" s="5"/>
      <c r="W337" s="15"/>
      <c r="X337" s="15"/>
      <c r="Y337" s="15"/>
      <c r="Z337" s="5"/>
      <c r="AA337" s="5"/>
      <c r="AB337" s="5"/>
      <c r="AC337" s="16"/>
      <c r="AD337" s="16"/>
      <c r="AE337" s="16"/>
      <c r="AF337" s="15"/>
      <c r="AG337" s="15"/>
      <c r="AH337" s="15"/>
      <c r="AI337" s="1"/>
      <c r="AJ337" s="1"/>
      <c r="AK337" s="1"/>
      <c r="AL337" s="14">
        <f t="shared" si="38"/>
        <v>17.164963435716075</v>
      </c>
      <c r="AM337" s="14">
        <f t="shared" si="39"/>
        <v>17.164963435716075</v>
      </c>
      <c r="AN337" s="14">
        <f t="shared" si="40"/>
        <v>17.164963435716075</v>
      </c>
      <c r="AO337" s="11">
        <f t="shared" si="41"/>
        <v>1.1871884904950168E-3</v>
      </c>
      <c r="AP337" s="11">
        <f t="shared" si="42"/>
        <v>1.1871884904950168E-3</v>
      </c>
      <c r="AQ337" s="11">
        <f t="shared" si="43"/>
        <v>1.1871884904950168E-3</v>
      </c>
      <c r="AR337" s="1"/>
      <c r="AS337" s="1"/>
      <c r="AT337" s="1"/>
      <c r="AU337" s="1"/>
      <c r="AV337" s="1"/>
      <c r="AW337" s="1"/>
    </row>
    <row r="338" spans="1:49">
      <c r="A338" s="2">
        <f t="shared" si="37"/>
        <v>2292</v>
      </c>
      <c r="B338" s="5"/>
      <c r="C338" s="5"/>
      <c r="D338" s="5"/>
      <c r="E338" s="15"/>
      <c r="F338" s="15"/>
      <c r="G338" s="15"/>
      <c r="H338" s="5"/>
      <c r="I338" s="5"/>
      <c r="J338" s="5"/>
      <c r="K338" s="5"/>
      <c r="L338" s="5"/>
      <c r="M338" s="5"/>
      <c r="N338" s="15"/>
      <c r="O338" s="15"/>
      <c r="P338" s="15"/>
      <c r="Q338" s="5"/>
      <c r="R338" s="5"/>
      <c r="S338" s="5"/>
      <c r="T338" s="5"/>
      <c r="U338" s="5"/>
      <c r="V338" s="5"/>
      <c r="W338" s="15"/>
      <c r="X338" s="15"/>
      <c r="Y338" s="15"/>
      <c r="Z338" s="5"/>
      <c r="AA338" s="5"/>
      <c r="AB338" s="5"/>
      <c r="AC338" s="16"/>
      <c r="AD338" s="16"/>
      <c r="AE338" s="16"/>
      <c r="AF338" s="15"/>
      <c r="AG338" s="15"/>
      <c r="AH338" s="15"/>
      <c r="AI338" s="1"/>
      <c r="AJ338" s="1"/>
      <c r="AK338" s="1"/>
      <c r="AL338" s="14">
        <f t="shared" si="38"/>
        <v>17.185137702276418</v>
      </c>
      <c r="AM338" s="14">
        <f t="shared" si="39"/>
        <v>17.185137702276418</v>
      </c>
      <c r="AN338" s="14">
        <f t="shared" si="40"/>
        <v>17.185137702276418</v>
      </c>
      <c r="AO338" s="11">
        <f t="shared" si="41"/>
        <v>1.1753166055900666E-3</v>
      </c>
      <c r="AP338" s="11">
        <f t="shared" si="42"/>
        <v>1.1753166055900666E-3</v>
      </c>
      <c r="AQ338" s="11">
        <f t="shared" si="43"/>
        <v>1.1753166055900666E-3</v>
      </c>
      <c r="AR338" s="1"/>
      <c r="AS338" s="1"/>
      <c r="AT338" s="1"/>
      <c r="AU338" s="1"/>
      <c r="AV338" s="1"/>
      <c r="AW338" s="1"/>
    </row>
    <row r="339" spans="1:49">
      <c r="A339" s="2">
        <f t="shared" si="37"/>
        <v>2293</v>
      </c>
      <c r="B339" s="5"/>
      <c r="C339" s="5"/>
      <c r="D339" s="5"/>
      <c r="E339" s="15"/>
      <c r="F339" s="15"/>
      <c r="G339" s="15"/>
      <c r="H339" s="5"/>
      <c r="I339" s="5"/>
      <c r="J339" s="5"/>
      <c r="K339" s="5"/>
      <c r="L339" s="5"/>
      <c r="M339" s="5"/>
      <c r="N339" s="15"/>
      <c r="O339" s="15"/>
      <c r="P339" s="15"/>
      <c r="Q339" s="5"/>
      <c r="R339" s="5"/>
      <c r="S339" s="5"/>
      <c r="T339" s="5"/>
      <c r="U339" s="5"/>
      <c r="V339" s="5"/>
      <c r="W339" s="15"/>
      <c r="X339" s="15"/>
      <c r="Y339" s="15"/>
      <c r="Z339" s="5"/>
      <c r="AA339" s="5"/>
      <c r="AB339" s="5"/>
      <c r="AC339" s="16"/>
      <c r="AD339" s="16"/>
      <c r="AE339" s="16"/>
      <c r="AF339" s="15"/>
      <c r="AG339" s="15"/>
      <c r="AH339" s="15"/>
      <c r="AI339" s="1"/>
      <c r="AJ339" s="1"/>
      <c r="AK339" s="1"/>
      <c r="AL339" s="14">
        <f t="shared" si="38"/>
        <v>17.205133700210148</v>
      </c>
      <c r="AM339" s="14">
        <f t="shared" si="39"/>
        <v>17.205133700210148</v>
      </c>
      <c r="AN339" s="14">
        <f t="shared" si="40"/>
        <v>17.205133700210148</v>
      </c>
      <c r="AO339" s="11">
        <f t="shared" si="41"/>
        <v>1.1635634395341658E-3</v>
      </c>
      <c r="AP339" s="11">
        <f t="shared" si="42"/>
        <v>1.1635634395341658E-3</v>
      </c>
      <c r="AQ339" s="11">
        <f t="shared" si="43"/>
        <v>1.1635634395341658E-3</v>
      </c>
      <c r="AR339" s="1"/>
      <c r="AS339" s="1"/>
      <c r="AT339" s="1"/>
      <c r="AU339" s="1"/>
      <c r="AV339" s="1"/>
      <c r="AW339" s="1"/>
    </row>
    <row r="340" spans="1:49">
      <c r="A340" s="2">
        <f t="shared" si="37"/>
        <v>2294</v>
      </c>
      <c r="B340" s="5"/>
      <c r="C340" s="5"/>
      <c r="D340" s="5"/>
      <c r="E340" s="15"/>
      <c r="F340" s="15"/>
      <c r="G340" s="15"/>
      <c r="H340" s="5"/>
      <c r="I340" s="5"/>
      <c r="J340" s="5"/>
      <c r="K340" s="5"/>
      <c r="L340" s="5"/>
      <c r="M340" s="5"/>
      <c r="N340" s="15"/>
      <c r="O340" s="15"/>
      <c r="P340" s="15"/>
      <c r="Q340" s="5"/>
      <c r="R340" s="5"/>
      <c r="S340" s="5"/>
      <c r="T340" s="5"/>
      <c r="U340" s="5"/>
      <c r="V340" s="5"/>
      <c r="W340" s="15"/>
      <c r="X340" s="15"/>
      <c r="Y340" s="15"/>
      <c r="Z340" s="5"/>
      <c r="AA340" s="5"/>
      <c r="AB340" s="5"/>
      <c r="AC340" s="16"/>
      <c r="AD340" s="16"/>
      <c r="AE340" s="16"/>
      <c r="AF340" s="15"/>
      <c r="AG340" s="15"/>
      <c r="AH340" s="15"/>
      <c r="AI340" s="1"/>
      <c r="AJ340" s="1"/>
      <c r="AK340" s="1"/>
      <c r="AL340" s="14">
        <f t="shared" si="38"/>
        <v>17.224952772110552</v>
      </c>
      <c r="AM340" s="14">
        <f t="shared" si="39"/>
        <v>17.224952772110552</v>
      </c>
      <c r="AN340" s="14">
        <f t="shared" si="40"/>
        <v>17.224952772110552</v>
      </c>
      <c r="AO340" s="11">
        <f t="shared" si="41"/>
        <v>1.1519278051388242E-3</v>
      </c>
      <c r="AP340" s="11">
        <f t="shared" si="42"/>
        <v>1.1519278051388242E-3</v>
      </c>
      <c r="AQ340" s="11">
        <f t="shared" si="43"/>
        <v>1.1519278051388242E-3</v>
      </c>
      <c r="AR340" s="1"/>
      <c r="AS340" s="1"/>
      <c r="AT340" s="1"/>
      <c r="AU340" s="1"/>
      <c r="AV340" s="1"/>
      <c r="AW340" s="1"/>
    </row>
    <row r="341" spans="1:49">
      <c r="A341" s="2">
        <f t="shared" si="37"/>
        <v>2295</v>
      </c>
      <c r="B341" s="5"/>
      <c r="C341" s="5"/>
      <c r="D341" s="5"/>
      <c r="E341" s="15"/>
      <c r="F341" s="15"/>
      <c r="G341" s="15"/>
      <c r="H341" s="5"/>
      <c r="I341" s="5"/>
      <c r="J341" s="5"/>
      <c r="K341" s="5"/>
      <c r="L341" s="5"/>
      <c r="M341" s="5"/>
      <c r="N341" s="15"/>
      <c r="O341" s="15"/>
      <c r="P341" s="15"/>
      <c r="Q341" s="5"/>
      <c r="R341" s="5"/>
      <c r="S341" s="5"/>
      <c r="T341" s="5"/>
      <c r="U341" s="5"/>
      <c r="V341" s="5"/>
      <c r="W341" s="15"/>
      <c r="X341" s="15"/>
      <c r="Y341" s="15"/>
      <c r="Z341" s="5"/>
      <c r="AA341" s="5"/>
      <c r="AB341" s="5"/>
      <c r="AC341" s="16"/>
      <c r="AD341" s="16"/>
      <c r="AE341" s="16"/>
      <c r="AF341" s="15"/>
      <c r="AG341" s="15"/>
      <c r="AH341" s="15"/>
      <c r="AI341" s="1"/>
      <c r="AJ341" s="1"/>
      <c r="AK341" s="1"/>
      <c r="AL341" s="14">
        <f t="shared" si="38"/>
        <v>17.244596255130546</v>
      </c>
      <c r="AM341" s="14">
        <f t="shared" si="39"/>
        <v>17.244596255130546</v>
      </c>
      <c r="AN341" s="14">
        <f t="shared" si="40"/>
        <v>17.244596255130546</v>
      </c>
      <c r="AO341" s="11">
        <f t="shared" si="41"/>
        <v>1.1404085270874359E-3</v>
      </c>
      <c r="AP341" s="11">
        <f t="shared" si="42"/>
        <v>1.1404085270874359E-3</v>
      </c>
      <c r="AQ341" s="11">
        <f t="shared" si="43"/>
        <v>1.1404085270874359E-3</v>
      </c>
      <c r="AR341" s="1"/>
      <c r="AS341" s="1"/>
      <c r="AT341" s="1"/>
      <c r="AU341" s="1"/>
      <c r="AV341" s="1"/>
      <c r="AW341" s="1"/>
    </row>
    <row r="342" spans="1:49">
      <c r="A342" s="2">
        <f t="shared" si="37"/>
        <v>2296</v>
      </c>
      <c r="B342" s="5"/>
      <c r="C342" s="5"/>
      <c r="D342" s="5"/>
      <c r="E342" s="15"/>
      <c r="F342" s="15"/>
      <c r="G342" s="15"/>
      <c r="H342" s="5"/>
      <c r="I342" s="5"/>
      <c r="J342" s="5"/>
      <c r="K342" s="5"/>
      <c r="L342" s="5"/>
      <c r="M342" s="5"/>
      <c r="N342" s="15"/>
      <c r="O342" s="15"/>
      <c r="P342" s="15"/>
      <c r="Q342" s="5"/>
      <c r="R342" s="5"/>
      <c r="S342" s="5"/>
      <c r="T342" s="5"/>
      <c r="U342" s="5"/>
      <c r="V342" s="5"/>
      <c r="W342" s="15"/>
      <c r="X342" s="15"/>
      <c r="Y342" s="15"/>
      <c r="Z342" s="5"/>
      <c r="AA342" s="5"/>
      <c r="AB342" s="5"/>
      <c r="AC342" s="16"/>
      <c r="AD342" s="16"/>
      <c r="AE342" s="16"/>
      <c r="AF342" s="15"/>
      <c r="AG342" s="15"/>
      <c r="AH342" s="15"/>
      <c r="AI342" s="1"/>
      <c r="AJ342" s="1"/>
      <c r="AK342" s="1"/>
      <c r="AL342" s="14">
        <f t="shared" si="38"/>
        <v>17.264065480899923</v>
      </c>
      <c r="AM342" s="14">
        <f t="shared" si="39"/>
        <v>17.264065480899923</v>
      </c>
      <c r="AN342" s="14">
        <f t="shared" si="40"/>
        <v>17.264065480899923</v>
      </c>
      <c r="AO342" s="11">
        <f t="shared" si="41"/>
        <v>1.1290044418165615E-3</v>
      </c>
      <c r="AP342" s="11">
        <f t="shared" si="42"/>
        <v>1.1290044418165615E-3</v>
      </c>
      <c r="AQ342" s="11">
        <f t="shared" si="43"/>
        <v>1.1290044418165615E-3</v>
      </c>
      <c r="AR342" s="1"/>
      <c r="AS342" s="1"/>
      <c r="AT342" s="1"/>
      <c r="AU342" s="1"/>
      <c r="AV342" s="1"/>
      <c r="AW342" s="1"/>
    </row>
    <row r="343" spans="1:49">
      <c r="A343" s="2">
        <f t="shared" si="37"/>
        <v>2297</v>
      </c>
      <c r="B343" s="5"/>
      <c r="C343" s="5"/>
      <c r="D343" s="5"/>
      <c r="E343" s="15"/>
      <c r="F343" s="15"/>
      <c r="G343" s="15"/>
      <c r="H343" s="5"/>
      <c r="I343" s="5"/>
      <c r="J343" s="5"/>
      <c r="K343" s="5"/>
      <c r="L343" s="5"/>
      <c r="M343" s="5"/>
      <c r="N343" s="15"/>
      <c r="O343" s="15"/>
      <c r="P343" s="15"/>
      <c r="Q343" s="5"/>
      <c r="R343" s="5"/>
      <c r="S343" s="5"/>
      <c r="T343" s="5"/>
      <c r="U343" s="5"/>
      <c r="V343" s="5"/>
      <c r="W343" s="15"/>
      <c r="X343" s="15"/>
      <c r="Y343" s="15"/>
      <c r="Z343" s="5"/>
      <c r="AA343" s="5"/>
      <c r="AB343" s="5"/>
      <c r="AC343" s="16"/>
      <c r="AD343" s="16"/>
      <c r="AE343" s="16"/>
      <c r="AF343" s="15"/>
      <c r="AG343" s="15"/>
      <c r="AH343" s="15"/>
      <c r="AI343" s="1"/>
      <c r="AJ343" s="1"/>
      <c r="AK343" s="1"/>
      <c r="AL343" s="14">
        <f t="shared" si="38"/>
        <v>17.283361775445552</v>
      </c>
      <c r="AM343" s="14">
        <f t="shared" si="39"/>
        <v>17.283361775445552</v>
      </c>
      <c r="AN343" s="14">
        <f t="shared" si="40"/>
        <v>17.283361775445552</v>
      </c>
      <c r="AO343" s="11">
        <f t="shared" si="41"/>
        <v>1.1177143973983958E-3</v>
      </c>
      <c r="AP343" s="11">
        <f t="shared" si="42"/>
        <v>1.1177143973983958E-3</v>
      </c>
      <c r="AQ343" s="11">
        <f t="shared" si="43"/>
        <v>1.1177143973983958E-3</v>
      </c>
      <c r="AR343" s="1"/>
      <c r="AS343" s="1"/>
      <c r="AT343" s="1"/>
      <c r="AU343" s="1"/>
      <c r="AV343" s="1"/>
      <c r="AW343" s="1"/>
    </row>
    <row r="344" spans="1:49">
      <c r="A344" s="2">
        <f t="shared" si="37"/>
        <v>2298</v>
      </c>
      <c r="B344" s="5"/>
      <c r="C344" s="5"/>
      <c r="D344" s="5"/>
      <c r="E344" s="15"/>
      <c r="F344" s="15"/>
      <c r="G344" s="15"/>
      <c r="H344" s="5"/>
      <c r="I344" s="5"/>
      <c r="J344" s="5"/>
      <c r="K344" s="5"/>
      <c r="L344" s="5"/>
      <c r="M344" s="5"/>
      <c r="N344" s="15"/>
      <c r="O344" s="15"/>
      <c r="P344" s="15"/>
      <c r="Q344" s="5"/>
      <c r="R344" s="5"/>
      <c r="S344" s="5"/>
      <c r="T344" s="5"/>
      <c r="U344" s="5"/>
      <c r="V344" s="5"/>
      <c r="W344" s="15"/>
      <c r="X344" s="15"/>
      <c r="Y344" s="15"/>
      <c r="Z344" s="5"/>
      <c r="AA344" s="5"/>
      <c r="AB344" s="5"/>
      <c r="AC344" s="16"/>
      <c r="AD344" s="16"/>
      <c r="AE344" s="16"/>
      <c r="AF344" s="15"/>
      <c r="AG344" s="15"/>
      <c r="AH344" s="15"/>
      <c r="AI344" s="1"/>
      <c r="AJ344" s="1"/>
      <c r="AK344" s="1"/>
      <c r="AL344" s="14">
        <f t="shared" si="38"/>
        <v>17.302486459114494</v>
      </c>
      <c r="AM344" s="14">
        <f t="shared" si="39"/>
        <v>17.302486459114494</v>
      </c>
      <c r="AN344" s="14">
        <f t="shared" si="40"/>
        <v>17.302486459114494</v>
      </c>
      <c r="AO344" s="11">
        <f t="shared" si="41"/>
        <v>1.1065372534244118E-3</v>
      </c>
      <c r="AP344" s="11">
        <f t="shared" si="42"/>
        <v>1.1065372534244118E-3</v>
      </c>
      <c r="AQ344" s="11">
        <f t="shared" si="43"/>
        <v>1.1065372534244118E-3</v>
      </c>
      <c r="AR344" s="1"/>
      <c r="AS344" s="1"/>
      <c r="AT344" s="1"/>
      <c r="AU344" s="1"/>
      <c r="AV344" s="1"/>
      <c r="AW344" s="1"/>
    </row>
    <row r="345" spans="1:49">
      <c r="A345" s="2">
        <f t="shared" si="37"/>
        <v>2299</v>
      </c>
      <c r="B345" s="5"/>
      <c r="C345" s="5"/>
      <c r="D345" s="5"/>
      <c r="E345" s="15"/>
      <c r="F345" s="15"/>
      <c r="G345" s="15"/>
      <c r="H345" s="5"/>
      <c r="I345" s="5"/>
      <c r="J345" s="5"/>
      <c r="K345" s="5"/>
      <c r="L345" s="5"/>
      <c r="M345" s="5"/>
      <c r="N345" s="15"/>
      <c r="O345" s="15"/>
      <c r="P345" s="15"/>
      <c r="Q345" s="5"/>
      <c r="R345" s="5"/>
      <c r="S345" s="5"/>
      <c r="T345" s="5"/>
      <c r="U345" s="5"/>
      <c r="V345" s="5"/>
      <c r="W345" s="15"/>
      <c r="X345" s="15"/>
      <c r="Y345" s="15"/>
      <c r="Z345" s="5"/>
      <c r="AA345" s="5"/>
      <c r="AB345" s="5"/>
      <c r="AC345" s="16"/>
      <c r="AD345" s="16"/>
      <c r="AE345" s="16"/>
      <c r="AF345" s="15"/>
      <c r="AG345" s="15"/>
      <c r="AH345" s="15"/>
      <c r="AI345" s="1"/>
      <c r="AJ345" s="1"/>
      <c r="AK345" s="1"/>
      <c r="AL345" s="14">
        <f t="shared" si="38"/>
        <v>17.321440846499936</v>
      </c>
      <c r="AM345" s="14">
        <f t="shared" si="39"/>
        <v>17.321440846499936</v>
      </c>
      <c r="AN345" s="14">
        <f t="shared" si="40"/>
        <v>17.321440846499936</v>
      </c>
      <c r="AO345" s="11">
        <f t="shared" si="41"/>
        <v>1.0954718808901677E-3</v>
      </c>
      <c r="AP345" s="11">
        <f t="shared" si="42"/>
        <v>1.0954718808901677E-3</v>
      </c>
      <c r="AQ345" s="11">
        <f t="shared" si="43"/>
        <v>1.0954718808901677E-3</v>
      </c>
      <c r="AR345" s="1"/>
      <c r="AS345" s="1"/>
      <c r="AT345" s="1"/>
      <c r="AU345" s="1"/>
      <c r="AV345" s="1"/>
      <c r="AW345" s="1"/>
    </row>
    <row r="346" spans="1:49">
      <c r="A346" s="2">
        <f t="shared" si="37"/>
        <v>2300</v>
      </c>
      <c r="B346" s="5"/>
      <c r="C346" s="5"/>
      <c r="D346" s="5"/>
      <c r="E346" s="15"/>
      <c r="F346" s="15"/>
      <c r="G346" s="15"/>
      <c r="H346" s="5"/>
      <c r="I346" s="5"/>
      <c r="J346" s="5"/>
      <c r="K346" s="5"/>
      <c r="L346" s="5"/>
      <c r="M346" s="5"/>
      <c r="N346" s="15"/>
      <c r="O346" s="15"/>
      <c r="P346" s="15"/>
      <c r="Q346" s="5"/>
      <c r="R346" s="5"/>
      <c r="S346" s="5"/>
      <c r="T346" s="5"/>
      <c r="U346" s="5"/>
      <c r="V346" s="5"/>
      <c r="W346" s="15"/>
      <c r="X346" s="15"/>
      <c r="Y346" s="15"/>
      <c r="Z346" s="5"/>
      <c r="AA346" s="5"/>
      <c r="AB346" s="5"/>
      <c r="AC346" s="16"/>
      <c r="AD346" s="16"/>
      <c r="AE346" s="16"/>
      <c r="AF346" s="15"/>
      <c r="AG346" s="15"/>
      <c r="AH346" s="15"/>
      <c r="AI346" s="1"/>
      <c r="AJ346" s="1"/>
      <c r="AK346" s="1"/>
      <c r="AL346" s="14">
        <f t="shared" si="38"/>
        <v>17.340226246369941</v>
      </c>
      <c r="AM346" s="14">
        <f t="shared" si="39"/>
        <v>17.340226246369941</v>
      </c>
      <c r="AN346" s="14">
        <f t="shared" si="40"/>
        <v>17.340226246369941</v>
      </c>
      <c r="AO346" s="11">
        <f t="shared" si="41"/>
        <v>1.0845171620812661E-3</v>
      </c>
      <c r="AP346" s="11">
        <f t="shared" si="42"/>
        <v>1.0845171620812661E-3</v>
      </c>
      <c r="AQ346" s="11">
        <f t="shared" si="43"/>
        <v>1.0845171620812661E-3</v>
      </c>
      <c r="AR346" s="1"/>
      <c r="AS346" s="1"/>
      <c r="AT346" s="1"/>
      <c r="AU346" s="1"/>
      <c r="AV346" s="1"/>
      <c r="AW346" s="1"/>
    </row>
    <row r="347" spans="1:49">
      <c r="A347" s="2"/>
    </row>
    <row r="348" spans="1:49">
      <c r="A348" s="2"/>
    </row>
    <row r="349" spans="1:49">
      <c r="A349" s="2"/>
    </row>
    <row r="350" spans="1:49">
      <c r="A350" s="2"/>
    </row>
    <row r="351" spans="1:49">
      <c r="A351" s="2"/>
    </row>
    <row r="352" spans="1:49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2013-04-19T05:56:41Z</dcterms:modified>
</cp:coreProperties>
</file>