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C4" i="12"/>
  <c r="F265" i="7"/>
  <c r="F266" s="1"/>
  <c r="F267" s="1"/>
  <c r="F268" s="1"/>
  <c r="F269" s="1"/>
  <c r="F270" s="1"/>
  <c r="F271" s="1"/>
  <c r="BJ61" i="13" l="1"/>
  <c r="BJ60"/>
  <c r="BJ59"/>
  <c r="BJ58"/>
  <c r="BJ57"/>
  <c r="BJ56"/>
  <c r="BJ55"/>
  <c r="BJ54"/>
  <c r="BJ53"/>
  <c r="BJ52"/>
  <c r="BJ51"/>
  <c r="BJ50"/>
  <c r="BJ49"/>
  <c r="BJ48"/>
  <c r="BJ47"/>
  <c r="BJ46"/>
  <c r="BJ45"/>
  <c r="BJ44"/>
  <c r="BJ43"/>
  <c r="BJ42"/>
  <c r="BJ41"/>
  <c r="BJ40"/>
  <c r="BJ39"/>
  <c r="BJ38"/>
  <c r="BJ37"/>
  <c r="BJ36"/>
  <c r="BJ35"/>
  <c r="BJ34"/>
  <c r="BJ33"/>
  <c r="BJ32"/>
  <c r="BJ31"/>
  <c r="BJ30"/>
  <c r="BJ29"/>
  <c r="BJ28"/>
  <c r="BJ27"/>
  <c r="BJ26"/>
  <c r="BJ25"/>
  <c r="BJ24"/>
  <c r="BJ23"/>
  <c r="BJ22"/>
  <c r="BJ21"/>
  <c r="BJ20"/>
  <c r="BJ19"/>
  <c r="BJ18"/>
  <c r="BJ17"/>
  <c r="BJ16"/>
  <c r="BJ15"/>
  <c r="BJ14"/>
  <c r="BJ13"/>
  <c r="BJ12"/>
  <c r="BJ11"/>
  <c r="BJ10"/>
  <c r="BJ9"/>
  <c r="BJ8"/>
  <c r="BJ7"/>
  <c r="AT61"/>
  <c r="AS61"/>
  <c r="AR61"/>
  <c r="BD61" s="1"/>
  <c r="AB61"/>
  <c r="AA61"/>
  <c r="Z61"/>
  <c r="BI60"/>
  <c r="BH60"/>
  <c r="BG60"/>
  <c r="BI59"/>
  <c r="BH59"/>
  <c r="BG59"/>
  <c r="BI58"/>
  <c r="BH58"/>
  <c r="BG58"/>
  <c r="BI57"/>
  <c r="BH57"/>
  <c r="BG57"/>
  <c r="BI56"/>
  <c r="BH56"/>
  <c r="BG56"/>
  <c r="BI55"/>
  <c r="BH55"/>
  <c r="BG55"/>
  <c r="BI54"/>
  <c r="BH54"/>
  <c r="BG54"/>
  <c r="BI53"/>
  <c r="BH53"/>
  <c r="BG53"/>
  <c r="BI52"/>
  <c r="BH52"/>
  <c r="BG52"/>
  <c r="BI51"/>
  <c r="BH51"/>
  <c r="BG51"/>
  <c r="BI50"/>
  <c r="BH50"/>
  <c r="BG50"/>
  <c r="BI49"/>
  <c r="BH49"/>
  <c r="BG49"/>
  <c r="BI48"/>
  <c r="BH48"/>
  <c r="BG48"/>
  <c r="BI47"/>
  <c r="BH47"/>
  <c r="BG47"/>
  <c r="BI46"/>
  <c r="BH46"/>
  <c r="BG46"/>
  <c r="BI45"/>
  <c r="BH45"/>
  <c r="BG45"/>
  <c r="BI44"/>
  <c r="BH44"/>
  <c r="BG44"/>
  <c r="BI43"/>
  <c r="BH43"/>
  <c r="BG43"/>
  <c r="BI42"/>
  <c r="BH42"/>
  <c r="BG42"/>
  <c r="BI41"/>
  <c r="BH41"/>
  <c r="BG41"/>
  <c r="BI40"/>
  <c r="BH40"/>
  <c r="BG40"/>
  <c r="BI39"/>
  <c r="BH39"/>
  <c r="BG39"/>
  <c r="BI38"/>
  <c r="BH38"/>
  <c r="BG38"/>
  <c r="BI37"/>
  <c r="BH37"/>
  <c r="BG37"/>
  <c r="BI36"/>
  <c r="BH36"/>
  <c r="BG36"/>
  <c r="BI35"/>
  <c r="BH35"/>
  <c r="BG35"/>
  <c r="BI34"/>
  <c r="BH34"/>
  <c r="BG34"/>
  <c r="BI33"/>
  <c r="BH33"/>
  <c r="BG33"/>
  <c r="BI32"/>
  <c r="BH32"/>
  <c r="BG32"/>
  <c r="BI31"/>
  <c r="BH31"/>
  <c r="BG31"/>
  <c r="BI30"/>
  <c r="BH30"/>
  <c r="BG30"/>
  <c r="BI29"/>
  <c r="BH29"/>
  <c r="BG29"/>
  <c r="BI28"/>
  <c r="BH28"/>
  <c r="BG28"/>
  <c r="BI27"/>
  <c r="BH27"/>
  <c r="BG27"/>
  <c r="BI26"/>
  <c r="BH26"/>
  <c r="BG26"/>
  <c r="BI25"/>
  <c r="BH25"/>
  <c r="BG25"/>
  <c r="BI24"/>
  <c r="BH24"/>
  <c r="BG24"/>
  <c r="BI23"/>
  <c r="BH23"/>
  <c r="BG23"/>
  <c r="BI22"/>
  <c r="BH22"/>
  <c r="BG22"/>
  <c r="BI21"/>
  <c r="BH21"/>
  <c r="BG21"/>
  <c r="BI20"/>
  <c r="BH20"/>
  <c r="BG20"/>
  <c r="BI19"/>
  <c r="BH19"/>
  <c r="BG19"/>
  <c r="BI18"/>
  <c r="BH18"/>
  <c r="BG18"/>
  <c r="BI17"/>
  <c r="BH17"/>
  <c r="BG17"/>
  <c r="BI16"/>
  <c r="BH16"/>
  <c r="BG16"/>
  <c r="BI15"/>
  <c r="BH15"/>
  <c r="BG15"/>
  <c r="BI14"/>
  <c r="BH14"/>
  <c r="BG14"/>
  <c r="BI13"/>
  <c r="BH13"/>
  <c r="BG13"/>
  <c r="BI12"/>
  <c r="BH12"/>
  <c r="BG12"/>
  <c r="BI11"/>
  <c r="BH11"/>
  <c r="BG11"/>
  <c r="BI10"/>
  <c r="BH10"/>
  <c r="BG10"/>
  <c r="BI9"/>
  <c r="BH9"/>
  <c r="BG9"/>
  <c r="BI8"/>
  <c r="BH8"/>
  <c r="BG8"/>
  <c r="BI7"/>
  <c r="BH7"/>
  <c r="BG7"/>
  <c r="BI6"/>
  <c r="BH6"/>
  <c r="BG6"/>
  <c r="AC61"/>
  <c r="AD61"/>
  <c r="AE61"/>
  <c r="BF60"/>
  <c r="BD57"/>
  <c r="BD53"/>
  <c r="BD49"/>
  <c r="BD45"/>
  <c r="BF44"/>
  <c r="BD41"/>
  <c r="BD37"/>
  <c r="BE36"/>
  <c r="BD34"/>
  <c r="BD33"/>
  <c r="BD30"/>
  <c r="BD29"/>
  <c r="BF28"/>
  <c r="BD26"/>
  <c r="BD22"/>
  <c r="BD18"/>
  <c r="BF14"/>
  <c r="BD14"/>
  <c r="BD10"/>
  <c r="BD6"/>
  <c r="BA61"/>
  <c r="BC60"/>
  <c r="BB60"/>
  <c r="BE60" s="1"/>
  <c r="BA60"/>
  <c r="BD60" s="1"/>
  <c r="BC59"/>
  <c r="BF59" s="1"/>
  <c r="BB59"/>
  <c r="BE59" s="1"/>
  <c r="BA59"/>
  <c r="BD59" s="1"/>
  <c r="BC58"/>
  <c r="BF58" s="1"/>
  <c r="BB58"/>
  <c r="BE58" s="1"/>
  <c r="BA58"/>
  <c r="BD58" s="1"/>
  <c r="BC57"/>
  <c r="BF57" s="1"/>
  <c r="BB57"/>
  <c r="BE57" s="1"/>
  <c r="BA57"/>
  <c r="BC56"/>
  <c r="BF56" s="1"/>
  <c r="BB56"/>
  <c r="BE56" s="1"/>
  <c r="BA56"/>
  <c r="BD56" s="1"/>
  <c r="BC55"/>
  <c r="BF55" s="1"/>
  <c r="BB55"/>
  <c r="BE55" s="1"/>
  <c r="BA55"/>
  <c r="BD55" s="1"/>
  <c r="BC54"/>
  <c r="BF54" s="1"/>
  <c r="BB54"/>
  <c r="BE54" s="1"/>
  <c r="BA54"/>
  <c r="BD54" s="1"/>
  <c r="BC53"/>
  <c r="BF53" s="1"/>
  <c r="BB53"/>
  <c r="BE53" s="1"/>
  <c r="BA53"/>
  <c r="BC52"/>
  <c r="BF52" s="1"/>
  <c r="BB52"/>
  <c r="BE52" s="1"/>
  <c r="BA52"/>
  <c r="BD52" s="1"/>
  <c r="BC51"/>
  <c r="BF51" s="1"/>
  <c r="BB51"/>
  <c r="BE51" s="1"/>
  <c r="BA51"/>
  <c r="BD51" s="1"/>
  <c r="BC50"/>
  <c r="BF50" s="1"/>
  <c r="BB50"/>
  <c r="BE50" s="1"/>
  <c r="BA50"/>
  <c r="BD50" s="1"/>
  <c r="BC49"/>
  <c r="BF49" s="1"/>
  <c r="BB49"/>
  <c r="BE49" s="1"/>
  <c r="BA49"/>
  <c r="BC48"/>
  <c r="BF48" s="1"/>
  <c r="BB48"/>
  <c r="BE48" s="1"/>
  <c r="BA48"/>
  <c r="BD48" s="1"/>
  <c r="BC47"/>
  <c r="BF47" s="1"/>
  <c r="BB47"/>
  <c r="BE47" s="1"/>
  <c r="BA47"/>
  <c r="BD47" s="1"/>
  <c r="BC46"/>
  <c r="BF46" s="1"/>
  <c r="BB46"/>
  <c r="BE46" s="1"/>
  <c r="BA46"/>
  <c r="BD46" s="1"/>
  <c r="BC45"/>
  <c r="BF45" s="1"/>
  <c r="BB45"/>
  <c r="BE45" s="1"/>
  <c r="BA45"/>
  <c r="BC44"/>
  <c r="BB44"/>
  <c r="BE44" s="1"/>
  <c r="BA44"/>
  <c r="BD44" s="1"/>
  <c r="BC43"/>
  <c r="BF43" s="1"/>
  <c r="BB43"/>
  <c r="BE43" s="1"/>
  <c r="BA43"/>
  <c r="BD43" s="1"/>
  <c r="BC42"/>
  <c r="BF42" s="1"/>
  <c r="BB42"/>
  <c r="BE42" s="1"/>
  <c r="BA42"/>
  <c r="BD42" s="1"/>
  <c r="BC41"/>
  <c r="BF41" s="1"/>
  <c r="BB41"/>
  <c r="BE41" s="1"/>
  <c r="BA41"/>
  <c r="BC40"/>
  <c r="BF40" s="1"/>
  <c r="BB40"/>
  <c r="BE40" s="1"/>
  <c r="BA40"/>
  <c r="BD40" s="1"/>
  <c r="BC39"/>
  <c r="BF39" s="1"/>
  <c r="BB39"/>
  <c r="BE39" s="1"/>
  <c r="BA39"/>
  <c r="BD39" s="1"/>
  <c r="BC38"/>
  <c r="BF38" s="1"/>
  <c r="BB38"/>
  <c r="BE38" s="1"/>
  <c r="BA38"/>
  <c r="BD38" s="1"/>
  <c r="BC37"/>
  <c r="BF37" s="1"/>
  <c r="BB37"/>
  <c r="BE37" s="1"/>
  <c r="BA37"/>
  <c r="BC36"/>
  <c r="BF36" s="1"/>
  <c r="BB36"/>
  <c r="BA36"/>
  <c r="BD36" s="1"/>
  <c r="BC35"/>
  <c r="BF35" s="1"/>
  <c r="BB35"/>
  <c r="BE35" s="1"/>
  <c r="BA35"/>
  <c r="BD35" s="1"/>
  <c r="BC34"/>
  <c r="BF34" s="1"/>
  <c r="BB34"/>
  <c r="BE34" s="1"/>
  <c r="BA34"/>
  <c r="BC33"/>
  <c r="BF33" s="1"/>
  <c r="BB33"/>
  <c r="BE33" s="1"/>
  <c r="BA33"/>
  <c r="BC32"/>
  <c r="BF32" s="1"/>
  <c r="BB32"/>
  <c r="BE32" s="1"/>
  <c r="BA32"/>
  <c r="BD32" s="1"/>
  <c r="BC31"/>
  <c r="BF31" s="1"/>
  <c r="BB31"/>
  <c r="BE31" s="1"/>
  <c r="BA31"/>
  <c r="BD31" s="1"/>
  <c r="BC30"/>
  <c r="BF30" s="1"/>
  <c r="BB30"/>
  <c r="BE30" s="1"/>
  <c r="BA30"/>
  <c r="BC29"/>
  <c r="BF29" s="1"/>
  <c r="BB29"/>
  <c r="BE29" s="1"/>
  <c r="BA29"/>
  <c r="BC28"/>
  <c r="BB28"/>
  <c r="BE28" s="1"/>
  <c r="BA28"/>
  <c r="BD28" s="1"/>
  <c r="BC27"/>
  <c r="BF27" s="1"/>
  <c r="BB27"/>
  <c r="BE27" s="1"/>
  <c r="BA27"/>
  <c r="BD27" s="1"/>
  <c r="BC26"/>
  <c r="BF26" s="1"/>
  <c r="BB26"/>
  <c r="BE26" s="1"/>
  <c r="BA26"/>
  <c r="BC25"/>
  <c r="BF25" s="1"/>
  <c r="BB25"/>
  <c r="BE25" s="1"/>
  <c r="BA25"/>
  <c r="BD25" s="1"/>
  <c r="BC24"/>
  <c r="BF24" s="1"/>
  <c r="BB24"/>
  <c r="BE24" s="1"/>
  <c r="BA24"/>
  <c r="BD24" s="1"/>
  <c r="BC23"/>
  <c r="BF23" s="1"/>
  <c r="BB23"/>
  <c r="BE23" s="1"/>
  <c r="BA23"/>
  <c r="BD23" s="1"/>
  <c r="BC22"/>
  <c r="BF22" s="1"/>
  <c r="BB22"/>
  <c r="BE22" s="1"/>
  <c r="BA22"/>
  <c r="BC21"/>
  <c r="BF21" s="1"/>
  <c r="BB21"/>
  <c r="BE21" s="1"/>
  <c r="BA21"/>
  <c r="BD21" s="1"/>
  <c r="BC20"/>
  <c r="BF20" s="1"/>
  <c r="BB20"/>
  <c r="BE20" s="1"/>
  <c r="BA20"/>
  <c r="BD20" s="1"/>
  <c r="BC19"/>
  <c r="BF19" s="1"/>
  <c r="BB19"/>
  <c r="BE19" s="1"/>
  <c r="BA19"/>
  <c r="BD19" s="1"/>
  <c r="BC18"/>
  <c r="BF18" s="1"/>
  <c r="BB18"/>
  <c r="BE18" s="1"/>
  <c r="BA18"/>
  <c r="BC17"/>
  <c r="BF17" s="1"/>
  <c r="BB17"/>
  <c r="BE17" s="1"/>
  <c r="BA17"/>
  <c r="BD17" s="1"/>
  <c r="BC16"/>
  <c r="BF16" s="1"/>
  <c r="BB16"/>
  <c r="BE16" s="1"/>
  <c r="BA16"/>
  <c r="BD16" s="1"/>
  <c r="BC15"/>
  <c r="BF15" s="1"/>
  <c r="BB15"/>
  <c r="BE15" s="1"/>
  <c r="BA15"/>
  <c r="BD15" s="1"/>
  <c r="BC14"/>
  <c r="BB14"/>
  <c r="BE14" s="1"/>
  <c r="BA14"/>
  <c r="BC13"/>
  <c r="BF13" s="1"/>
  <c r="BB13"/>
  <c r="BE13" s="1"/>
  <c r="BA13"/>
  <c r="BD13" s="1"/>
  <c r="BC12"/>
  <c r="BF12" s="1"/>
  <c r="BB12"/>
  <c r="BE12" s="1"/>
  <c r="BA12"/>
  <c r="BD12" s="1"/>
  <c r="BC11"/>
  <c r="BF11" s="1"/>
  <c r="BB11"/>
  <c r="BE11" s="1"/>
  <c r="BA11"/>
  <c r="BD11" s="1"/>
  <c r="BC10"/>
  <c r="BF10" s="1"/>
  <c r="BB10"/>
  <c r="BE10" s="1"/>
  <c r="BA10"/>
  <c r="BC9"/>
  <c r="BF9" s="1"/>
  <c r="BB9"/>
  <c r="BE9" s="1"/>
  <c r="BA9"/>
  <c r="BD9" s="1"/>
  <c r="BC8"/>
  <c r="BF8" s="1"/>
  <c r="BB8"/>
  <c r="BE8" s="1"/>
  <c r="BA8"/>
  <c r="BD8" s="1"/>
  <c r="BC7"/>
  <c r="BF7" s="1"/>
  <c r="BB7"/>
  <c r="BE7" s="1"/>
  <c r="BA7"/>
  <c r="BD7" s="1"/>
  <c r="BC6"/>
  <c r="BF6" s="1"/>
  <c r="BB6"/>
  <c r="BE6" s="1"/>
  <c r="BA6"/>
  <c r="AQ57"/>
  <c r="AN57" s="1"/>
  <c r="AP57"/>
  <c r="AM57" s="1"/>
  <c r="AO57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Q8"/>
  <c r="G57"/>
  <c r="D57" s="1"/>
  <c r="F57"/>
  <c r="C57" s="1"/>
  <c r="E57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AH346" i="13"/>
  <c r="AG346"/>
  <c r="AF346"/>
  <c r="Y346"/>
  <c r="X346"/>
  <c r="W346"/>
  <c r="AH345"/>
  <c r="AG345"/>
  <c r="AF345"/>
  <c r="Y345"/>
  <c r="X345"/>
  <c r="W345"/>
  <c r="AH344"/>
  <c r="AG344"/>
  <c r="AF344"/>
  <c r="Y344"/>
  <c r="X344"/>
  <c r="W344"/>
  <c r="AH343"/>
  <c r="AG343"/>
  <c r="AF343"/>
  <c r="Y343"/>
  <c r="X343"/>
  <c r="W343"/>
  <c r="AH342"/>
  <c r="AG342"/>
  <c r="AF342"/>
  <c r="Y342"/>
  <c r="X342"/>
  <c r="W342"/>
  <c r="AH341"/>
  <c r="AG341"/>
  <c r="AF341"/>
  <c r="Y341"/>
  <c r="X341"/>
  <c r="W341"/>
  <c r="AH340"/>
  <c r="AG340"/>
  <c r="AF340"/>
  <c r="Y340"/>
  <c r="X340"/>
  <c r="W340"/>
  <c r="AH339"/>
  <c r="AG339"/>
  <c r="AF339"/>
  <c r="Y339"/>
  <c r="X339"/>
  <c r="W339"/>
  <c r="AH338"/>
  <c r="AG338"/>
  <c r="AF338"/>
  <c r="Y338"/>
  <c r="X338"/>
  <c r="W338"/>
  <c r="AH337"/>
  <c r="AG337"/>
  <c r="AF337"/>
  <c r="Y337"/>
  <c r="X337"/>
  <c r="W337"/>
  <c r="AH336"/>
  <c r="AG336"/>
  <c r="AF336"/>
  <c r="Y336"/>
  <c r="X336"/>
  <c r="W336"/>
  <c r="AH335"/>
  <c r="AG335"/>
  <c r="AF335"/>
  <c r="Y335"/>
  <c r="X335"/>
  <c r="W335"/>
  <c r="AH334"/>
  <c r="AG334"/>
  <c r="AF334"/>
  <c r="Y334"/>
  <c r="X334"/>
  <c r="W334"/>
  <c r="AH333"/>
  <c r="AG333"/>
  <c r="AF333"/>
  <c r="Y333"/>
  <c r="X333"/>
  <c r="W333"/>
  <c r="AH332"/>
  <c r="AG332"/>
  <c r="AF332"/>
  <c r="Y332"/>
  <c r="X332"/>
  <c r="W332"/>
  <c r="AH331"/>
  <c r="AG331"/>
  <c r="AF331"/>
  <c r="Y331"/>
  <c r="X331"/>
  <c r="W331"/>
  <c r="AH330"/>
  <c r="AG330"/>
  <c r="AF330"/>
  <c r="Y330"/>
  <c r="X330"/>
  <c r="W330"/>
  <c r="AH329"/>
  <c r="AG329"/>
  <c r="AF329"/>
  <c r="Y329"/>
  <c r="X329"/>
  <c r="W329"/>
  <c r="AH328"/>
  <c r="AG328"/>
  <c r="AF328"/>
  <c r="Y328"/>
  <c r="X328"/>
  <c r="W328"/>
  <c r="AH327"/>
  <c r="AG327"/>
  <c r="AF327"/>
  <c r="Y327"/>
  <c r="X327"/>
  <c r="W327"/>
  <c r="AH326"/>
  <c r="AG326"/>
  <c r="AF326"/>
  <c r="Y326"/>
  <c r="X326"/>
  <c r="W326"/>
  <c r="AH325"/>
  <c r="AG325"/>
  <c r="AF325"/>
  <c r="Y325"/>
  <c r="X325"/>
  <c r="W325"/>
  <c r="AH324"/>
  <c r="AG324"/>
  <c r="AF324"/>
  <c r="Y324"/>
  <c r="X324"/>
  <c r="W324"/>
  <c r="AH323"/>
  <c r="AG323"/>
  <c r="AF323"/>
  <c r="Y323"/>
  <c r="X323"/>
  <c r="W323"/>
  <c r="AH322"/>
  <c r="AG322"/>
  <c r="AF322"/>
  <c r="Y322"/>
  <c r="X322"/>
  <c r="W322"/>
  <c r="AH321"/>
  <c r="AG321"/>
  <c r="AF321"/>
  <c r="Y321"/>
  <c r="X321"/>
  <c r="W321"/>
  <c r="AH320"/>
  <c r="AG320"/>
  <c r="AF320"/>
  <c r="Y320"/>
  <c r="X320"/>
  <c r="W320"/>
  <c r="AH319"/>
  <c r="AG319"/>
  <c r="AF319"/>
  <c r="Y319"/>
  <c r="X319"/>
  <c r="W319"/>
  <c r="AH318"/>
  <c r="AG318"/>
  <c r="AF318"/>
  <c r="Y318"/>
  <c r="X318"/>
  <c r="W318"/>
  <c r="AH317"/>
  <c r="AG317"/>
  <c r="AF317"/>
  <c r="Y317"/>
  <c r="X317"/>
  <c r="W317"/>
  <c r="AH316"/>
  <c r="AG316"/>
  <c r="AF316"/>
  <c r="Y316"/>
  <c r="X316"/>
  <c r="W316"/>
  <c r="AH315"/>
  <c r="AG315"/>
  <c r="AF315"/>
  <c r="Y315"/>
  <c r="X315"/>
  <c r="W315"/>
  <c r="AH314"/>
  <c r="AG314"/>
  <c r="AF314"/>
  <c r="Y314"/>
  <c r="X314"/>
  <c r="W314"/>
  <c r="AH313"/>
  <c r="AG313"/>
  <c r="AF313"/>
  <c r="Y313"/>
  <c r="X313"/>
  <c r="W313"/>
  <c r="AH312"/>
  <c r="AG312"/>
  <c r="AF312"/>
  <c r="Y312"/>
  <c r="X312"/>
  <c r="W312"/>
  <c r="AH311"/>
  <c r="AG311"/>
  <c r="AF311"/>
  <c r="Y311"/>
  <c r="X311"/>
  <c r="W311"/>
  <c r="AH310"/>
  <c r="AG310"/>
  <c r="AF310"/>
  <c r="Y310"/>
  <c r="X310"/>
  <c r="W310"/>
  <c r="AH309"/>
  <c r="AG309"/>
  <c r="AF309"/>
  <c r="Y309"/>
  <c r="X309"/>
  <c r="W309"/>
  <c r="AH308"/>
  <c r="AG308"/>
  <c r="AF308"/>
  <c r="Y308"/>
  <c r="X308"/>
  <c r="W308"/>
  <c r="AH307"/>
  <c r="AG307"/>
  <c r="AF307"/>
  <c r="Y307"/>
  <c r="X307"/>
  <c r="W307"/>
  <c r="AH306"/>
  <c r="AG306"/>
  <c r="AF306"/>
  <c r="Y306"/>
  <c r="X306"/>
  <c r="W306"/>
  <c r="AH305"/>
  <c r="AG305"/>
  <c r="AF305"/>
  <c r="Y305"/>
  <c r="X305"/>
  <c r="W305"/>
  <c r="AH304"/>
  <c r="AG304"/>
  <c r="AF304"/>
  <c r="Y304"/>
  <c r="X304"/>
  <c r="W304"/>
  <c r="AH303"/>
  <c r="AG303"/>
  <c r="AF303"/>
  <c r="Y303"/>
  <c r="X303"/>
  <c r="W303"/>
  <c r="AH302"/>
  <c r="AG302"/>
  <c r="AF302"/>
  <c r="Y302"/>
  <c r="X302"/>
  <c r="W302"/>
  <c r="AH301"/>
  <c r="AG301"/>
  <c r="AF301"/>
  <c r="Y301"/>
  <c r="X301"/>
  <c r="W301"/>
  <c r="AH300"/>
  <c r="AG300"/>
  <c r="AF300"/>
  <c r="Y300"/>
  <c r="X300"/>
  <c r="W300"/>
  <c r="AH299"/>
  <c r="AG299"/>
  <c r="AF299"/>
  <c r="Y299"/>
  <c r="X299"/>
  <c r="W299"/>
  <c r="AH298"/>
  <c r="AG298"/>
  <c r="AF298"/>
  <c r="Y298"/>
  <c r="X298"/>
  <c r="W298"/>
  <c r="AH297"/>
  <c r="AG297"/>
  <c r="AF297"/>
  <c r="Y297"/>
  <c r="X297"/>
  <c r="W297"/>
  <c r="AH296"/>
  <c r="AG296"/>
  <c r="AF296"/>
  <c r="Y296"/>
  <c r="X296"/>
  <c r="W296"/>
  <c r="AH295"/>
  <c r="AG295"/>
  <c r="AF295"/>
  <c r="Y295"/>
  <c r="X295"/>
  <c r="W295"/>
  <c r="AH294"/>
  <c r="AG294"/>
  <c r="AF294"/>
  <c r="Y294"/>
  <c r="X294"/>
  <c r="W294"/>
  <c r="AH293"/>
  <c r="AG293"/>
  <c r="AF293"/>
  <c r="Y293"/>
  <c r="X293"/>
  <c r="W293"/>
  <c r="AH292"/>
  <c r="AG292"/>
  <c r="AF292"/>
  <c r="Y292"/>
  <c r="X292"/>
  <c r="W292"/>
  <c r="AH291"/>
  <c r="AG291"/>
  <c r="AF291"/>
  <c r="Y291"/>
  <c r="X291"/>
  <c r="W291"/>
  <c r="AH290"/>
  <c r="AG290"/>
  <c r="AF290"/>
  <c r="Y290"/>
  <c r="X290"/>
  <c r="W290"/>
  <c r="AH289"/>
  <c r="AG289"/>
  <c r="AF289"/>
  <c r="Y289"/>
  <c r="X289"/>
  <c r="W289"/>
  <c r="AH288"/>
  <c r="AG288"/>
  <c r="AF288"/>
  <c r="Y288"/>
  <c r="X288"/>
  <c r="W288"/>
  <c r="AH287"/>
  <c r="AG287"/>
  <c r="AF287"/>
  <c r="Y287"/>
  <c r="X287"/>
  <c r="W287"/>
  <c r="AH286"/>
  <c r="AG286"/>
  <c r="AF286"/>
  <c r="Y286"/>
  <c r="X286"/>
  <c r="W286"/>
  <c r="AH285"/>
  <c r="AG285"/>
  <c r="AF285"/>
  <c r="Y285"/>
  <c r="X285"/>
  <c r="W285"/>
  <c r="AH284"/>
  <c r="AG284"/>
  <c r="AF284"/>
  <c r="Y284"/>
  <c r="X284"/>
  <c r="W284"/>
  <c r="AH283"/>
  <c r="AG283"/>
  <c r="AF283"/>
  <c r="Y283"/>
  <c r="X283"/>
  <c r="W283"/>
  <c r="AH282"/>
  <c r="AG282"/>
  <c r="AF282"/>
  <c r="Y282"/>
  <c r="X282"/>
  <c r="W282"/>
  <c r="AH281"/>
  <c r="AG281"/>
  <c r="AF281"/>
  <c r="Y281"/>
  <c r="X281"/>
  <c r="W281"/>
  <c r="AH280"/>
  <c r="AG280"/>
  <c r="AF280"/>
  <c r="Y280"/>
  <c r="X280"/>
  <c r="W280"/>
  <c r="AH279"/>
  <c r="AG279"/>
  <c r="AF279"/>
  <c r="Y279"/>
  <c r="X279"/>
  <c r="W279"/>
  <c r="AH278"/>
  <c r="AG278"/>
  <c r="AF278"/>
  <c r="Y278"/>
  <c r="X278"/>
  <c r="W278"/>
  <c r="AH277"/>
  <c r="AG277"/>
  <c r="AF277"/>
  <c r="Y277"/>
  <c r="X277"/>
  <c r="W277"/>
  <c r="AH276"/>
  <c r="AG276"/>
  <c r="AF276"/>
  <c r="Y276"/>
  <c r="X276"/>
  <c r="W276"/>
  <c r="AH275"/>
  <c r="AG275"/>
  <c r="AF275"/>
  <c r="Y275"/>
  <c r="X275"/>
  <c r="W275"/>
  <c r="AH274"/>
  <c r="AG274"/>
  <c r="AF274"/>
  <c r="Y274"/>
  <c r="X274"/>
  <c r="W274"/>
  <c r="AH273"/>
  <c r="AG273"/>
  <c r="AF273"/>
  <c r="Y273"/>
  <c r="X273"/>
  <c r="W273"/>
  <c r="AH272"/>
  <c r="AG272"/>
  <c r="AF272"/>
  <c r="Y272"/>
  <c r="X272"/>
  <c r="W272"/>
  <c r="AH271"/>
  <c r="AG271"/>
  <c r="AF271"/>
  <c r="Y271"/>
  <c r="X271"/>
  <c r="W271"/>
  <c r="AH270"/>
  <c r="AG270"/>
  <c r="AF270"/>
  <c r="Y270"/>
  <c r="X270"/>
  <c r="W270"/>
  <c r="AH269"/>
  <c r="AG269"/>
  <c r="AF269"/>
  <c r="Y269"/>
  <c r="X269"/>
  <c r="W269"/>
  <c r="AH268"/>
  <c r="AG268"/>
  <c r="AF268"/>
  <c r="Y268"/>
  <c r="X268"/>
  <c r="W268"/>
  <c r="AH267"/>
  <c r="AG267"/>
  <c r="AF267"/>
  <c r="Y267"/>
  <c r="X267"/>
  <c r="W267"/>
  <c r="AH266"/>
  <c r="AG266"/>
  <c r="AF266"/>
  <c r="Y266"/>
  <c r="X266"/>
  <c r="W266"/>
  <c r="AH265"/>
  <c r="AG265"/>
  <c r="AF265"/>
  <c r="Y265"/>
  <c r="X265"/>
  <c r="W265"/>
  <c r="AH264"/>
  <c r="AG264"/>
  <c r="AF264"/>
  <c r="Y264"/>
  <c r="X264"/>
  <c r="W264"/>
  <c r="AH263"/>
  <c r="AG263"/>
  <c r="AF263"/>
  <c r="Y263"/>
  <c r="X263"/>
  <c r="W263"/>
  <c r="AH262"/>
  <c r="AG262"/>
  <c r="AF262"/>
  <c r="Y262"/>
  <c r="X262"/>
  <c r="W262"/>
  <c r="AH261"/>
  <c r="AG261"/>
  <c r="AF261"/>
  <c r="Y261"/>
  <c r="X261"/>
  <c r="W261"/>
  <c r="AH260"/>
  <c r="AG260"/>
  <c r="AF260"/>
  <c r="Y260"/>
  <c r="X260"/>
  <c r="W260"/>
  <c r="AH259"/>
  <c r="AG259"/>
  <c r="AF259"/>
  <c r="Y259"/>
  <c r="X259"/>
  <c r="W259"/>
  <c r="AH258"/>
  <c r="AG258"/>
  <c r="AF258"/>
  <c r="Y258"/>
  <c r="X258"/>
  <c r="W258"/>
  <c r="AH257"/>
  <c r="AG257"/>
  <c r="AF257"/>
  <c r="Y257"/>
  <c r="X257"/>
  <c r="W257"/>
  <c r="AH256"/>
  <c r="AG256"/>
  <c r="AF256"/>
  <c r="Y256"/>
  <c r="X256"/>
  <c r="W256"/>
  <c r="AH255"/>
  <c r="AG255"/>
  <c r="AF255"/>
  <c r="Y255"/>
  <c r="X255"/>
  <c r="W255"/>
  <c r="AH254"/>
  <c r="AG254"/>
  <c r="AF254"/>
  <c r="Y254"/>
  <c r="X254"/>
  <c r="W254"/>
  <c r="AH253"/>
  <c r="AG253"/>
  <c r="AF253"/>
  <c r="Y253"/>
  <c r="X253"/>
  <c r="W253"/>
  <c r="AH252"/>
  <c r="AG252"/>
  <c r="AF252"/>
  <c r="Y252"/>
  <c r="X252"/>
  <c r="W252"/>
  <c r="AH251"/>
  <c r="AG251"/>
  <c r="AF251"/>
  <c r="Y251"/>
  <c r="X251"/>
  <c r="W251"/>
  <c r="AH250"/>
  <c r="AG250"/>
  <c r="AF250"/>
  <c r="Y250"/>
  <c r="X250"/>
  <c r="W250"/>
  <c r="AH249"/>
  <c r="AG249"/>
  <c r="AF249"/>
  <c r="Y249"/>
  <c r="X249"/>
  <c r="W249"/>
  <c r="AH248"/>
  <c r="AG248"/>
  <c r="AF248"/>
  <c r="Y248"/>
  <c r="X248"/>
  <c r="W248"/>
  <c r="AH247"/>
  <c r="AG247"/>
  <c r="AF247"/>
  <c r="Y247"/>
  <c r="X247"/>
  <c r="W247"/>
  <c r="AH246"/>
  <c r="AG246"/>
  <c r="AF246"/>
  <c r="Y246"/>
  <c r="X246"/>
  <c r="W246"/>
  <c r="AH245"/>
  <c r="AG245"/>
  <c r="AF245"/>
  <c r="Y245"/>
  <c r="X245"/>
  <c r="W245"/>
  <c r="AH244"/>
  <c r="AG244"/>
  <c r="AF244"/>
  <c r="Y244"/>
  <c r="X244"/>
  <c r="W244"/>
  <c r="AH243"/>
  <c r="AG243"/>
  <c r="AF243"/>
  <c r="Y243"/>
  <c r="X243"/>
  <c r="W243"/>
  <c r="AH242"/>
  <c r="AG242"/>
  <c r="AF242"/>
  <c r="Y242"/>
  <c r="X242"/>
  <c r="W242"/>
  <c r="AH241"/>
  <c r="AG241"/>
  <c r="AF241"/>
  <c r="Y241"/>
  <c r="X241"/>
  <c r="W241"/>
  <c r="AH240"/>
  <c r="AG240"/>
  <c r="AF240"/>
  <c r="Y240"/>
  <c r="X240"/>
  <c r="W240"/>
  <c r="AH239"/>
  <c r="AG239"/>
  <c r="AF239"/>
  <c r="Y239"/>
  <c r="X239"/>
  <c r="W239"/>
  <c r="AH238"/>
  <c r="AG238"/>
  <c r="AF238"/>
  <c r="Y238"/>
  <c r="X238"/>
  <c r="W238"/>
  <c r="AH237"/>
  <c r="AG237"/>
  <c r="AF237"/>
  <c r="Y237"/>
  <c r="X237"/>
  <c r="W237"/>
  <c r="AH236"/>
  <c r="AG236"/>
  <c r="AF236"/>
  <c r="Y236"/>
  <c r="X236"/>
  <c r="W236"/>
  <c r="AH235"/>
  <c r="AG235"/>
  <c r="AF235"/>
  <c r="Y235"/>
  <c r="X235"/>
  <c r="W235"/>
  <c r="AH234"/>
  <c r="AG234"/>
  <c r="AF234"/>
  <c r="Y234"/>
  <c r="X234"/>
  <c r="W234"/>
  <c r="AH233"/>
  <c r="AG233"/>
  <c r="AF233"/>
  <c r="Y233"/>
  <c r="X233"/>
  <c r="W233"/>
  <c r="AH232"/>
  <c r="AG232"/>
  <c r="AF232"/>
  <c r="Y232"/>
  <c r="X232"/>
  <c r="W232"/>
  <c r="AH231"/>
  <c r="AG231"/>
  <c r="AF231"/>
  <c r="Y231"/>
  <c r="X231"/>
  <c r="W231"/>
  <c r="AH230"/>
  <c r="AG230"/>
  <c r="AF230"/>
  <c r="Y230"/>
  <c r="X230"/>
  <c r="W230"/>
  <c r="AH229"/>
  <c r="AG229"/>
  <c r="AF229"/>
  <c r="Y229"/>
  <c r="X229"/>
  <c r="W229"/>
  <c r="AH228"/>
  <c r="AG228"/>
  <c r="AF228"/>
  <c r="Y228"/>
  <c r="X228"/>
  <c r="W228"/>
  <c r="AH227"/>
  <c r="AG227"/>
  <c r="AF227"/>
  <c r="Y227"/>
  <c r="X227"/>
  <c r="W227"/>
  <c r="AH226"/>
  <c r="AG226"/>
  <c r="AF226"/>
  <c r="Y226"/>
  <c r="X226"/>
  <c r="W226"/>
  <c r="AH225"/>
  <c r="AG225"/>
  <c r="AF225"/>
  <c r="Y225"/>
  <c r="X225"/>
  <c r="W225"/>
  <c r="AH224"/>
  <c r="AG224"/>
  <c r="AF224"/>
  <c r="Y224"/>
  <c r="X224"/>
  <c r="W224"/>
  <c r="AH223"/>
  <c r="AG223"/>
  <c r="AF223"/>
  <c r="Y223"/>
  <c r="X223"/>
  <c r="W223"/>
  <c r="AH222"/>
  <c r="AG222"/>
  <c r="AF222"/>
  <c r="Y222"/>
  <c r="X222"/>
  <c r="W222"/>
  <c r="AH221"/>
  <c r="AG221"/>
  <c r="AF221"/>
  <c r="Y221"/>
  <c r="X221"/>
  <c r="W221"/>
  <c r="AH220"/>
  <c r="AG220"/>
  <c r="AF220"/>
  <c r="Y220"/>
  <c r="X220"/>
  <c r="W220"/>
  <c r="AH219"/>
  <c r="AG219"/>
  <c r="AF219"/>
  <c r="Y219"/>
  <c r="X219"/>
  <c r="W219"/>
  <c r="AH218"/>
  <c r="AG218"/>
  <c r="AF218"/>
  <c r="Y218"/>
  <c r="X218"/>
  <c r="W218"/>
  <c r="AH217"/>
  <c r="AG217"/>
  <c r="AF217"/>
  <c r="Y217"/>
  <c r="X217"/>
  <c r="W217"/>
  <c r="AH216"/>
  <c r="AG216"/>
  <c r="AF216"/>
  <c r="Y216"/>
  <c r="X216"/>
  <c r="W216"/>
  <c r="AH215"/>
  <c r="AG215"/>
  <c r="AF215"/>
  <c r="Y215"/>
  <c r="X215"/>
  <c r="W215"/>
  <c r="AH214"/>
  <c r="AG214"/>
  <c r="AF214"/>
  <c r="Y214"/>
  <c r="X214"/>
  <c r="W214"/>
  <c r="AH213"/>
  <c r="AG213"/>
  <c r="AF213"/>
  <c r="Y213"/>
  <c r="X213"/>
  <c r="W213"/>
  <c r="AH212"/>
  <c r="AG212"/>
  <c r="AF212"/>
  <c r="Y212"/>
  <c r="X212"/>
  <c r="W212"/>
  <c r="AH211"/>
  <c r="AG211"/>
  <c r="AF211"/>
  <c r="Y211"/>
  <c r="X211"/>
  <c r="W211"/>
  <c r="AH210"/>
  <c r="AG210"/>
  <c r="AF210"/>
  <c r="Y210"/>
  <c r="X210"/>
  <c r="W210"/>
  <c r="AH209"/>
  <c r="AG209"/>
  <c r="AF209"/>
  <c r="Y209"/>
  <c r="X209"/>
  <c r="W209"/>
  <c r="AH208"/>
  <c r="AG208"/>
  <c r="AF208"/>
  <c r="Y208"/>
  <c r="X208"/>
  <c r="W208"/>
  <c r="AH207"/>
  <c r="AG207"/>
  <c r="AF207"/>
  <c r="Y207"/>
  <c r="X207"/>
  <c r="W207"/>
  <c r="AH206"/>
  <c r="AG206"/>
  <c r="AF206"/>
  <c r="Y206"/>
  <c r="X206"/>
  <c r="W206"/>
  <c r="AH205"/>
  <c r="AG205"/>
  <c r="AF205"/>
  <c r="Y205"/>
  <c r="X205"/>
  <c r="W205"/>
  <c r="AH204"/>
  <c r="AG204"/>
  <c r="AF204"/>
  <c r="Y204"/>
  <c r="X204"/>
  <c r="W204"/>
  <c r="AH203"/>
  <c r="AG203"/>
  <c r="AF203"/>
  <c r="Y203"/>
  <c r="X203"/>
  <c r="W203"/>
  <c r="AH202"/>
  <c r="AG202"/>
  <c r="AF202"/>
  <c r="Y202"/>
  <c r="X202"/>
  <c r="W202"/>
  <c r="AH201"/>
  <c r="AG201"/>
  <c r="AF201"/>
  <c r="Y201"/>
  <c r="X201"/>
  <c r="W201"/>
  <c r="AH200"/>
  <c r="AG200"/>
  <c r="AF200"/>
  <c r="Y200"/>
  <c r="X200"/>
  <c r="W200"/>
  <c r="AH199"/>
  <c r="AG199"/>
  <c r="AF199"/>
  <c r="Y199"/>
  <c r="X199"/>
  <c r="W199"/>
  <c r="AH198"/>
  <c r="AG198"/>
  <c r="AF198"/>
  <c r="Y198"/>
  <c r="X198"/>
  <c r="W198"/>
  <c r="AH197"/>
  <c r="AG197"/>
  <c r="AF197"/>
  <c r="Y197"/>
  <c r="X197"/>
  <c r="W197"/>
  <c r="AH196"/>
  <c r="AG196"/>
  <c r="AF196"/>
  <c r="Y196"/>
  <c r="X196"/>
  <c r="W196"/>
  <c r="AH195"/>
  <c r="AG195"/>
  <c r="AF195"/>
  <c r="Y195"/>
  <c r="X195"/>
  <c r="W195"/>
  <c r="AH194"/>
  <c r="AG194"/>
  <c r="AF194"/>
  <c r="Y194"/>
  <c r="X194"/>
  <c r="W194"/>
  <c r="AH193"/>
  <c r="AG193"/>
  <c r="AF193"/>
  <c r="Y193"/>
  <c r="X193"/>
  <c r="W193"/>
  <c r="AH192"/>
  <c r="AG192"/>
  <c r="AF192"/>
  <c r="Y192"/>
  <c r="X192"/>
  <c r="W192"/>
  <c r="AH191"/>
  <c r="AG191"/>
  <c r="AF191"/>
  <c r="Y191"/>
  <c r="X191"/>
  <c r="W191"/>
  <c r="AH190"/>
  <c r="AG190"/>
  <c r="AF190"/>
  <c r="Y190"/>
  <c r="X190"/>
  <c r="W190"/>
  <c r="AH189"/>
  <c r="AG189"/>
  <c r="AF189"/>
  <c r="Y189"/>
  <c r="X189"/>
  <c r="W189"/>
  <c r="AH188"/>
  <c r="AG188"/>
  <c r="AF188"/>
  <c r="Y188"/>
  <c r="X188"/>
  <c r="W188"/>
  <c r="AH187"/>
  <c r="AG187"/>
  <c r="AF187"/>
  <c r="Y187"/>
  <c r="X187"/>
  <c r="W187"/>
  <c r="AH186"/>
  <c r="AG186"/>
  <c r="AF186"/>
  <c r="Y186"/>
  <c r="X186"/>
  <c r="W186"/>
  <c r="AH185"/>
  <c r="AG185"/>
  <c r="AF185"/>
  <c r="Y185"/>
  <c r="X185"/>
  <c r="W185"/>
  <c r="AH184"/>
  <c r="AG184"/>
  <c r="AF184"/>
  <c r="Y184"/>
  <c r="X184"/>
  <c r="W184"/>
  <c r="AH183"/>
  <c r="AG183"/>
  <c r="AF183"/>
  <c r="Y183"/>
  <c r="X183"/>
  <c r="W183"/>
  <c r="AH182"/>
  <c r="AG182"/>
  <c r="AF182"/>
  <c r="Y182"/>
  <c r="X182"/>
  <c r="W182"/>
  <c r="AH181"/>
  <c r="AG181"/>
  <c r="AF181"/>
  <c r="Y181"/>
  <c r="X181"/>
  <c r="W181"/>
  <c r="AH180"/>
  <c r="AG180"/>
  <c r="AF180"/>
  <c r="Y180"/>
  <c r="X180"/>
  <c r="W180"/>
  <c r="AH179"/>
  <c r="AG179"/>
  <c r="AF179"/>
  <c r="Y179"/>
  <c r="X179"/>
  <c r="W179"/>
  <c r="AH178"/>
  <c r="AG178"/>
  <c r="AF178"/>
  <c r="Y178"/>
  <c r="X178"/>
  <c r="W178"/>
  <c r="AH177"/>
  <c r="AG177"/>
  <c r="AF177"/>
  <c r="Y177"/>
  <c r="X177"/>
  <c r="W177"/>
  <c r="AH176"/>
  <c r="AG176"/>
  <c r="AF176"/>
  <c r="Y176"/>
  <c r="X176"/>
  <c r="W176"/>
  <c r="AH175"/>
  <c r="AG175"/>
  <c r="AF175"/>
  <c r="Y175"/>
  <c r="X175"/>
  <c r="W175"/>
  <c r="AH174"/>
  <c r="AG174"/>
  <c r="AF174"/>
  <c r="Y174"/>
  <c r="X174"/>
  <c r="W174"/>
  <c r="AH173"/>
  <c r="AG173"/>
  <c r="AF173"/>
  <c r="Y173"/>
  <c r="X173"/>
  <c r="W173"/>
  <c r="AH172"/>
  <c r="AG172"/>
  <c r="AF172"/>
  <c r="Y172"/>
  <c r="X172"/>
  <c r="W172"/>
  <c r="AH171"/>
  <c r="AG171"/>
  <c r="AF171"/>
  <c r="Y171"/>
  <c r="X171"/>
  <c r="W171"/>
  <c r="AH170"/>
  <c r="AG170"/>
  <c r="AF170"/>
  <c r="Y170"/>
  <c r="X170"/>
  <c r="W170"/>
  <c r="AH169"/>
  <c r="AG169"/>
  <c r="AF169"/>
  <c r="Y169"/>
  <c r="X169"/>
  <c r="W169"/>
  <c r="AH168"/>
  <c r="AG168"/>
  <c r="AF168"/>
  <c r="Y168"/>
  <c r="X168"/>
  <c r="W168"/>
  <c r="AH167"/>
  <c r="AG167"/>
  <c r="AF167"/>
  <c r="Y167"/>
  <c r="X167"/>
  <c r="W167"/>
  <c r="AH166"/>
  <c r="AG166"/>
  <c r="AF166"/>
  <c r="Y166"/>
  <c r="X166"/>
  <c r="W166"/>
  <c r="AH165"/>
  <c r="AG165"/>
  <c r="AF165"/>
  <c r="Y165"/>
  <c r="X165"/>
  <c r="W165"/>
  <c r="AH164"/>
  <c r="AG164"/>
  <c r="AF164"/>
  <c r="Y164"/>
  <c r="X164"/>
  <c r="W164"/>
  <c r="AH163"/>
  <c r="AG163"/>
  <c r="AF163"/>
  <c r="Y163"/>
  <c r="X163"/>
  <c r="W163"/>
  <c r="AH162"/>
  <c r="AG162"/>
  <c r="AF162"/>
  <c r="Y162"/>
  <c r="X162"/>
  <c r="W162"/>
  <c r="AH161"/>
  <c r="AG161"/>
  <c r="AF161"/>
  <c r="Y161"/>
  <c r="X161"/>
  <c r="W161"/>
  <c r="AH160"/>
  <c r="AG160"/>
  <c r="AF160"/>
  <c r="Y160"/>
  <c r="X160"/>
  <c r="W160"/>
  <c r="AH159"/>
  <c r="AG159"/>
  <c r="AF159"/>
  <c r="Y159"/>
  <c r="X159"/>
  <c r="W159"/>
  <c r="AH158"/>
  <c r="AG158"/>
  <c r="AF158"/>
  <c r="Y158"/>
  <c r="X158"/>
  <c r="W158"/>
  <c r="AH157"/>
  <c r="AG157"/>
  <c r="AF157"/>
  <c r="Y157"/>
  <c r="X157"/>
  <c r="W157"/>
  <c r="AH156"/>
  <c r="AG156"/>
  <c r="AF156"/>
  <c r="Y156"/>
  <c r="X156"/>
  <c r="W156"/>
  <c r="AH155"/>
  <c r="AG155"/>
  <c r="AF155"/>
  <c r="Y155"/>
  <c r="X155"/>
  <c r="W155"/>
  <c r="AH154"/>
  <c r="AG154"/>
  <c r="AF154"/>
  <c r="Y154"/>
  <c r="X154"/>
  <c r="W154"/>
  <c r="AH153"/>
  <c r="AG153"/>
  <c r="AF153"/>
  <c r="Y153"/>
  <c r="X153"/>
  <c r="W153"/>
  <c r="AH152"/>
  <c r="AG152"/>
  <c r="AF152"/>
  <c r="Y152"/>
  <c r="X152"/>
  <c r="W152"/>
  <c r="AH151"/>
  <c r="AG151"/>
  <c r="AF151"/>
  <c r="Y151"/>
  <c r="X151"/>
  <c r="W151"/>
  <c r="AH150"/>
  <c r="AG150"/>
  <c r="AF150"/>
  <c r="Y150"/>
  <c r="X150"/>
  <c r="W150"/>
  <c r="AH149"/>
  <c r="AG149"/>
  <c r="AF149"/>
  <c r="Y149"/>
  <c r="X149"/>
  <c r="W149"/>
  <c r="AH148"/>
  <c r="AG148"/>
  <c r="AF148"/>
  <c r="Y148"/>
  <c r="X148"/>
  <c r="W148"/>
  <c r="AH147"/>
  <c r="AG147"/>
  <c r="AF147"/>
  <c r="Y147"/>
  <c r="X147"/>
  <c r="W147"/>
  <c r="AH146"/>
  <c r="AG146"/>
  <c r="AF146"/>
  <c r="Y146"/>
  <c r="X146"/>
  <c r="W146"/>
  <c r="AH145"/>
  <c r="AG145"/>
  <c r="AF145"/>
  <c r="Y145"/>
  <c r="X145"/>
  <c r="W145"/>
  <c r="AH144"/>
  <c r="AG144"/>
  <c r="AF144"/>
  <c r="Y144"/>
  <c r="X144"/>
  <c r="W144"/>
  <c r="AH143"/>
  <c r="AG143"/>
  <c r="AF143"/>
  <c r="Y143"/>
  <c r="X143"/>
  <c r="W143"/>
  <c r="AH142"/>
  <c r="AG142"/>
  <c r="AF142"/>
  <c r="Y142"/>
  <c r="X142"/>
  <c r="W142"/>
  <c r="AH141"/>
  <c r="AG141"/>
  <c r="AF141"/>
  <c r="Y141"/>
  <c r="X141"/>
  <c r="W141"/>
  <c r="AH140"/>
  <c r="AG140"/>
  <c r="AF140"/>
  <c r="Y140"/>
  <c r="X140"/>
  <c r="W140"/>
  <c r="AH139"/>
  <c r="AG139"/>
  <c r="AF139"/>
  <c r="Y139"/>
  <c r="X139"/>
  <c r="W139"/>
  <c r="AH138"/>
  <c r="AG138"/>
  <c r="AF138"/>
  <c r="Y138"/>
  <c r="X138"/>
  <c r="W138"/>
  <c r="AH137"/>
  <c r="AG137"/>
  <c r="AF137"/>
  <c r="Y137"/>
  <c r="X137"/>
  <c r="W137"/>
  <c r="AH136"/>
  <c r="AG136"/>
  <c r="AF136"/>
  <c r="Y136"/>
  <c r="X136"/>
  <c r="W136"/>
  <c r="AH135"/>
  <c r="AG135"/>
  <c r="AF135"/>
  <c r="Y135"/>
  <c r="X135"/>
  <c r="W135"/>
  <c r="AH134"/>
  <c r="AG134"/>
  <c r="AF134"/>
  <c r="Y134"/>
  <c r="X134"/>
  <c r="W134"/>
  <c r="AH133"/>
  <c r="AG133"/>
  <c r="AF133"/>
  <c r="Y133"/>
  <c r="X133"/>
  <c r="W133"/>
  <c r="AH132"/>
  <c r="AG132"/>
  <c r="AF132"/>
  <c r="Y132"/>
  <c r="X132"/>
  <c r="W132"/>
  <c r="AH131"/>
  <c r="AG131"/>
  <c r="AF131"/>
  <c r="Y131"/>
  <c r="X131"/>
  <c r="W131"/>
  <c r="AH130"/>
  <c r="AG130"/>
  <c r="AF130"/>
  <c r="Y130"/>
  <c r="X130"/>
  <c r="W130"/>
  <c r="AH129"/>
  <c r="AG129"/>
  <c r="AF129"/>
  <c r="Y129"/>
  <c r="X129"/>
  <c r="W129"/>
  <c r="AH128"/>
  <c r="AG128"/>
  <c r="AF128"/>
  <c r="Y128"/>
  <c r="X128"/>
  <c r="W128"/>
  <c r="AH127"/>
  <c r="AG127"/>
  <c r="AF127"/>
  <c r="Y127"/>
  <c r="X127"/>
  <c r="W127"/>
  <c r="AH126"/>
  <c r="AG126"/>
  <c r="AF126"/>
  <c r="Y126"/>
  <c r="X126"/>
  <c r="W126"/>
  <c r="AH125"/>
  <c r="AG125"/>
  <c r="AF125"/>
  <c r="Y125"/>
  <c r="X125"/>
  <c r="W125"/>
  <c r="AH124"/>
  <c r="AG124"/>
  <c r="AF124"/>
  <c r="Y124"/>
  <c r="X124"/>
  <c r="W124"/>
  <c r="AH123"/>
  <c r="AG123"/>
  <c r="AF123"/>
  <c r="Y123"/>
  <c r="X123"/>
  <c r="W123"/>
  <c r="AH122"/>
  <c r="AG122"/>
  <c r="AF122"/>
  <c r="Y122"/>
  <c r="X122"/>
  <c r="W122"/>
  <c r="AH121"/>
  <c r="AG121"/>
  <c r="AF121"/>
  <c r="Y121"/>
  <c r="X121"/>
  <c r="W121"/>
  <c r="AH120"/>
  <c r="AG120"/>
  <c r="AF120"/>
  <c r="Y120"/>
  <c r="X120"/>
  <c r="W120"/>
  <c r="AH119"/>
  <c r="AG119"/>
  <c r="AF119"/>
  <c r="Y119"/>
  <c r="X119"/>
  <c r="W119"/>
  <c r="AH118"/>
  <c r="AG118"/>
  <c r="AF118"/>
  <c r="Y118"/>
  <c r="X118"/>
  <c r="W118"/>
  <c r="AH117"/>
  <c r="AG117"/>
  <c r="AF117"/>
  <c r="Y117"/>
  <c r="X117"/>
  <c r="W117"/>
  <c r="AH116"/>
  <c r="AG116"/>
  <c r="AF116"/>
  <c r="Y116"/>
  <c r="X116"/>
  <c r="W116"/>
  <c r="AH115"/>
  <c r="AG115"/>
  <c r="AF115"/>
  <c r="Y115"/>
  <c r="X115"/>
  <c r="W115"/>
  <c r="AH114"/>
  <c r="AG114"/>
  <c r="AF114"/>
  <c r="Y114"/>
  <c r="X114"/>
  <c r="W114"/>
  <c r="AH113"/>
  <c r="AG113"/>
  <c r="AF113"/>
  <c r="Y113"/>
  <c r="X113"/>
  <c r="W113"/>
  <c r="AH112"/>
  <c r="AG112"/>
  <c r="AF112"/>
  <c r="Y112"/>
  <c r="X112"/>
  <c r="W112"/>
  <c r="AH111"/>
  <c r="AG111"/>
  <c r="AF111"/>
  <c r="Y111"/>
  <c r="X111"/>
  <c r="W111"/>
  <c r="AH110"/>
  <c r="AG110"/>
  <c r="AF110"/>
  <c r="Y110"/>
  <c r="X110"/>
  <c r="W110"/>
  <c r="AH109"/>
  <c r="AG109"/>
  <c r="AF109"/>
  <c r="Y109"/>
  <c r="X109"/>
  <c r="W109"/>
  <c r="AH108"/>
  <c r="AG108"/>
  <c r="AF108"/>
  <c r="Y108"/>
  <c r="X108"/>
  <c r="W108"/>
  <c r="AH107"/>
  <c r="AG107"/>
  <c r="AF107"/>
  <c r="Y107"/>
  <c r="X107"/>
  <c r="W107"/>
  <c r="AH106"/>
  <c r="AG106"/>
  <c r="AF106"/>
  <c r="Y106"/>
  <c r="X106"/>
  <c r="W106"/>
  <c r="AH105"/>
  <c r="AG105"/>
  <c r="AF105"/>
  <c r="Y105"/>
  <c r="X105"/>
  <c r="W105"/>
  <c r="AH104"/>
  <c r="AG104"/>
  <c r="AF104"/>
  <c r="Y104"/>
  <c r="X104"/>
  <c r="W104"/>
  <c r="AH103"/>
  <c r="AG103"/>
  <c r="AF103"/>
  <c r="Y103"/>
  <c r="X103"/>
  <c r="W103"/>
  <c r="AH102"/>
  <c r="AG102"/>
  <c r="AF102"/>
  <c r="Y102"/>
  <c r="X102"/>
  <c r="W102"/>
  <c r="AH101"/>
  <c r="AG101"/>
  <c r="AF101"/>
  <c r="Y101"/>
  <c r="X101"/>
  <c r="W101"/>
  <c r="AH100"/>
  <c r="AG100"/>
  <c r="AF100"/>
  <c r="Y100"/>
  <c r="X100"/>
  <c r="W100"/>
  <c r="AH99"/>
  <c r="AG99"/>
  <c r="AF99"/>
  <c r="Y99"/>
  <c r="X99"/>
  <c r="W99"/>
  <c r="AH98"/>
  <c r="AG98"/>
  <c r="AF98"/>
  <c r="Y98"/>
  <c r="X98"/>
  <c r="W98"/>
  <c r="AH97"/>
  <c r="AG97"/>
  <c r="AF97"/>
  <c r="Y97"/>
  <c r="X97"/>
  <c r="W97"/>
  <c r="AH96"/>
  <c r="AG96"/>
  <c r="AF96"/>
  <c r="Y96"/>
  <c r="X96"/>
  <c r="W96"/>
  <c r="AH95"/>
  <c r="AG95"/>
  <c r="AF95"/>
  <c r="Y95"/>
  <c r="X95"/>
  <c r="W95"/>
  <c r="AH94"/>
  <c r="AG94"/>
  <c r="AF94"/>
  <c r="Y94"/>
  <c r="X94"/>
  <c r="W94"/>
  <c r="AH93"/>
  <c r="AG93"/>
  <c r="AF93"/>
  <c r="Y93"/>
  <c r="X93"/>
  <c r="W93"/>
  <c r="AH92"/>
  <c r="AG92"/>
  <c r="AF92"/>
  <c r="Y92"/>
  <c r="X92"/>
  <c r="W92"/>
  <c r="AH91"/>
  <c r="AG91"/>
  <c r="AF91"/>
  <c r="Y91"/>
  <c r="X91"/>
  <c r="W91"/>
  <c r="AH90"/>
  <c r="AG90"/>
  <c r="AF90"/>
  <c r="Y90"/>
  <c r="X90"/>
  <c r="W90"/>
  <c r="AH89"/>
  <c r="AG89"/>
  <c r="AF89"/>
  <c r="Y89"/>
  <c r="X89"/>
  <c r="W89"/>
  <c r="AH88"/>
  <c r="AG88"/>
  <c r="AF88"/>
  <c r="Y88"/>
  <c r="X88"/>
  <c r="W88"/>
  <c r="AH87"/>
  <c r="AG87"/>
  <c r="AF87"/>
  <c r="Y87"/>
  <c r="X87"/>
  <c r="W87"/>
  <c r="AH86"/>
  <c r="AG86"/>
  <c r="AF86"/>
  <c r="Y86"/>
  <c r="X86"/>
  <c r="W86"/>
  <c r="AH85"/>
  <c r="AG85"/>
  <c r="AF85"/>
  <c r="Y85"/>
  <c r="X85"/>
  <c r="W85"/>
  <c r="AH84"/>
  <c r="AG84"/>
  <c r="AF84"/>
  <c r="Y84"/>
  <c r="X84"/>
  <c r="W84"/>
  <c r="AH83"/>
  <c r="AG83"/>
  <c r="AF83"/>
  <c r="Y83"/>
  <c r="X83"/>
  <c r="W83"/>
  <c r="AH82"/>
  <c r="AG82"/>
  <c r="AF82"/>
  <c r="Y82"/>
  <c r="X82"/>
  <c r="W82"/>
  <c r="AH81"/>
  <c r="AG81"/>
  <c r="AF81"/>
  <c r="Y81"/>
  <c r="X81"/>
  <c r="W81"/>
  <c r="AH80"/>
  <c r="AG80"/>
  <c r="AF80"/>
  <c r="Y80"/>
  <c r="X80"/>
  <c r="W80"/>
  <c r="AH79"/>
  <c r="AG79"/>
  <c r="AF79"/>
  <c r="Y79"/>
  <c r="X79"/>
  <c r="W79"/>
  <c r="AH78"/>
  <c r="AG78"/>
  <c r="AF78"/>
  <c r="Y78"/>
  <c r="X78"/>
  <c r="W78"/>
  <c r="AH77"/>
  <c r="AG77"/>
  <c r="AF77"/>
  <c r="Y77"/>
  <c r="X77"/>
  <c r="W77"/>
  <c r="AH76"/>
  <c r="AG76"/>
  <c r="AF76"/>
  <c r="Y76"/>
  <c r="X76"/>
  <c r="W76"/>
  <c r="AH75"/>
  <c r="AG75"/>
  <c r="AF75"/>
  <c r="Y75"/>
  <c r="X75"/>
  <c r="W75"/>
  <c r="AH74"/>
  <c r="AG74"/>
  <c r="AF74"/>
  <c r="Y74"/>
  <c r="X74"/>
  <c r="W74"/>
  <c r="AH73"/>
  <c r="AG73"/>
  <c r="AF73"/>
  <c r="Y73"/>
  <c r="X73"/>
  <c r="W73"/>
  <c r="AH72"/>
  <c r="AG72"/>
  <c r="AF72"/>
  <c r="Y72"/>
  <c r="X72"/>
  <c r="W72"/>
  <c r="AH71"/>
  <c r="AG71"/>
  <c r="AF71"/>
  <c r="Y71"/>
  <c r="X71"/>
  <c r="W71"/>
  <c r="AH70"/>
  <c r="AG70"/>
  <c r="AF70"/>
  <c r="Y70"/>
  <c r="X70"/>
  <c r="W70"/>
  <c r="AH69"/>
  <c r="AG69"/>
  <c r="AF69"/>
  <c r="Y69"/>
  <c r="X69"/>
  <c r="W69"/>
  <c r="AH68"/>
  <c r="AG68"/>
  <c r="AF68"/>
  <c r="Y68"/>
  <c r="X68"/>
  <c r="W68"/>
  <c r="AH67"/>
  <c r="AG67"/>
  <c r="AF67"/>
  <c r="Y67"/>
  <c r="X67"/>
  <c r="W67"/>
  <c r="AH66"/>
  <c r="AG66"/>
  <c r="AF66"/>
  <c r="Y66"/>
  <c r="X66"/>
  <c r="W66"/>
  <c r="AH65"/>
  <c r="AG65"/>
  <c r="AF65"/>
  <c r="Y65"/>
  <c r="X65"/>
  <c r="W65"/>
  <c r="AH64"/>
  <c r="AG64"/>
  <c r="AF64"/>
  <c r="Y64"/>
  <c r="X64"/>
  <c r="W64"/>
  <c r="AH63"/>
  <c r="AG63"/>
  <c r="AF63"/>
  <c r="Y63"/>
  <c r="X63"/>
  <c r="W63"/>
  <c r="AH62"/>
  <c r="AG62"/>
  <c r="AF62"/>
  <c r="Y62"/>
  <c r="X62"/>
  <c r="W62"/>
  <c r="AH61"/>
  <c r="AG61"/>
  <c r="AF61"/>
  <c r="Y61"/>
  <c r="X61"/>
  <c r="W61"/>
  <c r="AH60"/>
  <c r="AG60"/>
  <c r="AF60"/>
  <c r="Y60"/>
  <c r="X60"/>
  <c r="W60"/>
  <c r="AH59"/>
  <c r="AG59"/>
  <c r="AF59"/>
  <c r="Y59"/>
  <c r="X59"/>
  <c r="W59"/>
  <c r="AH58"/>
  <c r="AG58"/>
  <c r="AF58"/>
  <c r="AC58" s="1"/>
  <c r="AE58"/>
  <c r="AD58"/>
  <c r="AD59" s="1"/>
  <c r="AD60" s="1"/>
  <c r="Y58"/>
  <c r="X58"/>
  <c r="U58" s="1"/>
  <c r="W58"/>
  <c r="T58" s="1"/>
  <c r="V58"/>
  <c r="V59" s="1"/>
  <c r="AB57"/>
  <c r="AA57"/>
  <c r="Z57"/>
  <c r="AB56"/>
  <c r="AA56"/>
  <c r="Z56"/>
  <c r="AB55"/>
  <c r="AA55"/>
  <c r="Z55"/>
  <c r="AD56"/>
  <c r="AD57" s="1"/>
  <c r="AE55"/>
  <c r="AE56" s="1"/>
  <c r="AE57" s="1"/>
  <c r="AD55"/>
  <c r="AC55"/>
  <c r="AC56" s="1"/>
  <c r="AC57" s="1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B57"/>
  <c r="AH55"/>
  <c r="AG55"/>
  <c r="AF55"/>
  <c r="AH56"/>
  <c r="AG56"/>
  <c r="AF56"/>
  <c r="AH57"/>
  <c r="AG57"/>
  <c r="AF57"/>
  <c r="AE5"/>
  <c r="AD5"/>
  <c r="AC5"/>
  <c r="AN7"/>
  <c r="AN8" s="1"/>
  <c r="AM7"/>
  <c r="AM8" s="1"/>
  <c r="AP8" s="1"/>
  <c r="AK7"/>
  <c r="AJ7"/>
  <c r="AI7"/>
  <c r="AW6"/>
  <c r="AV6"/>
  <c r="AU6"/>
  <c r="AK6"/>
  <c r="AT6" s="1"/>
  <c r="AJ6"/>
  <c r="AS6" s="1"/>
  <c r="AI6"/>
  <c r="AR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G3"/>
  <c r="H162" s="1"/>
  <c r="H13" l="1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BG61" i="13"/>
  <c r="AD62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L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L58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Q7"/>
  <c r="AP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F58"/>
  <c r="C58"/>
  <c r="F59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H267" i="7"/>
  <c r="H268" s="1"/>
  <c r="J266"/>
  <c r="J267" s="1"/>
  <c r="J268" s="1"/>
  <c r="K266"/>
  <c r="K267" s="1"/>
  <c r="K268" s="1"/>
  <c r="U59" i="13"/>
  <c r="AC59"/>
  <c r="AC60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AE59"/>
  <c r="AE60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V60"/>
  <c r="T59"/>
  <c r="V5"/>
  <c r="U5"/>
  <c r="T5"/>
  <c r="W57" s="1"/>
  <c r="T57" s="1"/>
  <c r="AM9"/>
  <c r="AS7"/>
  <c r="AV7" s="1"/>
  <c r="AJ8" s="1"/>
  <c r="AS8" s="1"/>
  <c r="AV8" s="1"/>
  <c r="AJ9" s="1"/>
  <c r="AT7"/>
  <c r="AW7" s="1"/>
  <c r="AK8" s="1"/>
  <c r="AT8" s="1"/>
  <c r="AW8" s="1"/>
  <c r="AK9" s="1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M58" i="13" l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N58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AM10"/>
  <c r="AP10" s="1"/>
  <c r="AP9"/>
  <c r="C59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B147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T60"/>
  <c r="V61"/>
  <c r="U60"/>
  <c r="Y56"/>
  <c r="V56" s="1"/>
  <c r="Y57"/>
  <c r="X57"/>
  <c r="X56"/>
  <c r="U56" s="1"/>
  <c r="AT9"/>
  <c r="AW9" s="1"/>
  <c r="AK10" s="1"/>
  <c r="AN10"/>
  <c r="AQ10" s="1"/>
  <c r="AS9"/>
  <c r="AV9" s="1"/>
  <c r="AJ10" s="1"/>
  <c r="G8" i="7"/>
  <c r="L7"/>
  <c r="I8" i="12"/>
  <c r="J8"/>
  <c r="J9" l="1"/>
  <c r="AM11" i="13"/>
  <c r="AP11" s="1"/>
  <c r="U61"/>
  <c r="T61"/>
  <c r="V62"/>
  <c r="V57"/>
  <c r="S56"/>
  <c r="U57"/>
  <c r="R56"/>
  <c r="AS10"/>
  <c r="AV10" s="1"/>
  <c r="AJ11" s="1"/>
  <c r="AM12"/>
  <c r="AP12" s="1"/>
  <c r="AT10"/>
  <c r="AW10" s="1"/>
  <c r="AK11" s="1"/>
  <c r="AN11"/>
  <c r="AQ11" s="1"/>
  <c r="L8" i="7"/>
  <c r="G9"/>
  <c r="I9" i="12"/>
  <c r="I10" s="1"/>
  <c r="J10" l="1"/>
  <c r="J11" s="1"/>
  <c r="V63" i="13"/>
  <c r="U62"/>
  <c r="T62"/>
  <c r="AS11"/>
  <c r="AV11" s="1"/>
  <c r="AJ12" s="1"/>
  <c r="AM13"/>
  <c r="AP13" s="1"/>
  <c r="AT11"/>
  <c r="AW11" s="1"/>
  <c r="AK12" s="1"/>
  <c r="AN12"/>
  <c r="AQ12" s="1"/>
  <c r="G10" i="7"/>
  <c r="L9"/>
  <c r="I11" i="12" l="1"/>
  <c r="I12" s="1"/>
  <c r="V64" i="13"/>
  <c r="T63"/>
  <c r="U63"/>
  <c r="AS12"/>
  <c r="AV12" s="1"/>
  <c r="AJ13" s="1"/>
  <c r="AM14"/>
  <c r="AP14" s="1"/>
  <c r="AT12"/>
  <c r="AW12" s="1"/>
  <c r="AK13" s="1"/>
  <c r="AN13"/>
  <c r="AQ13" s="1"/>
  <c r="L10" i="7"/>
  <c r="G11"/>
  <c r="J12" i="12" l="1"/>
  <c r="J13" s="1"/>
  <c r="U64" i="13"/>
  <c r="V65"/>
  <c r="T64"/>
  <c r="AS13"/>
  <c r="AV13" s="1"/>
  <c r="AJ14" s="1"/>
  <c r="AT13"/>
  <c r="AW13" s="1"/>
  <c r="AK14" s="1"/>
  <c r="AN14"/>
  <c r="AQ14" s="1"/>
  <c r="AM15"/>
  <c r="AP15" s="1"/>
  <c r="L11" i="7"/>
  <c r="G12"/>
  <c r="I13" i="12" l="1"/>
  <c r="I14" s="1"/>
  <c r="T65" i="13"/>
  <c r="U65"/>
  <c r="V66"/>
  <c r="AS14"/>
  <c r="AV14" s="1"/>
  <c r="AJ15" s="1"/>
  <c r="AM16"/>
  <c r="AP16" s="1"/>
  <c r="AT14"/>
  <c r="AW14" s="1"/>
  <c r="AK15" s="1"/>
  <c r="AN15"/>
  <c r="AQ15" s="1"/>
  <c r="L12" i="7"/>
  <c r="G13"/>
  <c r="J14" i="12" l="1"/>
  <c r="J15" s="1"/>
  <c r="I15"/>
  <c r="I16" s="1"/>
  <c r="T66" i="13"/>
  <c r="U66"/>
  <c r="V67"/>
  <c r="AS15"/>
  <c r="AV15" s="1"/>
  <c r="AJ16" s="1"/>
  <c r="AM17"/>
  <c r="AP17" s="1"/>
  <c r="AT15"/>
  <c r="AW15" s="1"/>
  <c r="AK16" s="1"/>
  <c r="AN16"/>
  <c r="AQ16" s="1"/>
  <c r="L13" i="7"/>
  <c r="G14"/>
  <c r="J16" i="12" l="1"/>
  <c r="J17" s="1"/>
  <c r="V68" i="13"/>
  <c r="T67"/>
  <c r="U67"/>
  <c r="AS16"/>
  <c r="AV16" s="1"/>
  <c r="AJ17" s="1"/>
  <c r="AM18"/>
  <c r="AP18" s="1"/>
  <c r="AT16"/>
  <c r="AW16" s="1"/>
  <c r="AK17" s="1"/>
  <c r="AN17"/>
  <c r="AQ17" s="1"/>
  <c r="L14" i="7"/>
  <c r="G15"/>
  <c r="I17" i="12" l="1"/>
  <c r="I18" s="1"/>
  <c r="U68" i="13"/>
  <c r="V69"/>
  <c r="T68"/>
  <c r="AS17"/>
  <c r="AV17" s="1"/>
  <c r="AJ18" s="1"/>
  <c r="AM19"/>
  <c r="AP19" s="1"/>
  <c r="AT17"/>
  <c r="AW17" s="1"/>
  <c r="AK18" s="1"/>
  <c r="AN18"/>
  <c r="AQ18" s="1"/>
  <c r="L15" i="7"/>
  <c r="G16"/>
  <c r="J18" i="12" l="1"/>
  <c r="J19" s="1"/>
  <c r="J20" s="1"/>
  <c r="J21" s="1"/>
  <c r="I19"/>
  <c r="I20" s="1"/>
  <c r="T69" i="13"/>
  <c r="U69"/>
  <c r="V70"/>
  <c r="AS18"/>
  <c r="AV18" s="1"/>
  <c r="AJ19" s="1"/>
  <c r="AM20"/>
  <c r="AP20" s="1"/>
  <c r="AT18"/>
  <c r="AW18" s="1"/>
  <c r="AK19" s="1"/>
  <c r="AN19"/>
  <c r="AQ19" s="1"/>
  <c r="L16" i="7"/>
  <c r="G17"/>
  <c r="J22" i="12" l="1"/>
  <c r="I21"/>
  <c r="I22" s="1"/>
  <c r="T70" i="13"/>
  <c r="V71"/>
  <c r="U70"/>
  <c r="AS19"/>
  <c r="AV19" s="1"/>
  <c r="AJ20" s="1"/>
  <c r="AT19"/>
  <c r="AW19" s="1"/>
  <c r="AK20" s="1"/>
  <c r="AN20"/>
  <c r="AQ20" s="1"/>
  <c r="AM21"/>
  <c r="AP21" s="1"/>
  <c r="L17" i="7"/>
  <c r="G18"/>
  <c r="I23" i="12" l="1"/>
  <c r="J23"/>
  <c r="T71" i="13"/>
  <c r="V72"/>
  <c r="U71"/>
  <c r="AS20"/>
  <c r="AV20" s="1"/>
  <c r="AJ21" s="1"/>
  <c r="AM22"/>
  <c r="AP22" s="1"/>
  <c r="AT20"/>
  <c r="AW20" s="1"/>
  <c r="AK21" s="1"/>
  <c r="AN21"/>
  <c r="AQ21" s="1"/>
  <c r="L18" i="7"/>
  <c r="G19"/>
  <c r="J24" i="12" l="1"/>
  <c r="I24"/>
  <c r="U72" i="13"/>
  <c r="T72"/>
  <c r="V73"/>
  <c r="AT21"/>
  <c r="AW21" s="1"/>
  <c r="AK22" s="1"/>
  <c r="AN22"/>
  <c r="AQ22" s="1"/>
  <c r="AM23"/>
  <c r="AP23" s="1"/>
  <c r="AS21"/>
  <c r="AV21" s="1"/>
  <c r="AJ22" s="1"/>
  <c r="G20" i="7"/>
  <c r="L19"/>
  <c r="I25" i="12" l="1"/>
  <c r="J25"/>
  <c r="V74" i="13"/>
  <c r="U73"/>
  <c r="T73"/>
  <c r="AS22"/>
  <c r="AV22" s="1"/>
  <c r="AJ23" s="1"/>
  <c r="AT22"/>
  <c r="AW22" s="1"/>
  <c r="AK23" s="1"/>
  <c r="AN23"/>
  <c r="AQ23" s="1"/>
  <c r="AM24"/>
  <c r="AP24" s="1"/>
  <c r="L20" i="7"/>
  <c r="G21"/>
  <c r="J26" i="12" l="1"/>
  <c r="J27" s="1"/>
  <c r="J28" s="1"/>
  <c r="I26"/>
  <c r="I27" s="1"/>
  <c r="V75" i="13"/>
  <c r="U74"/>
  <c r="T74"/>
  <c r="AT23"/>
  <c r="AW23" s="1"/>
  <c r="AK24" s="1"/>
  <c r="AN24"/>
  <c r="AQ24" s="1"/>
  <c r="AM25"/>
  <c r="AP25" s="1"/>
  <c r="AS23"/>
  <c r="AV23" s="1"/>
  <c r="AJ24" s="1"/>
  <c r="G22" i="7"/>
  <c r="L21"/>
  <c r="I28" i="12" l="1"/>
  <c r="I29" s="1"/>
  <c r="T75" i="13"/>
  <c r="U75"/>
  <c r="V76"/>
  <c r="AS24"/>
  <c r="AV24" s="1"/>
  <c r="AJ25" s="1"/>
  <c r="AT24"/>
  <c r="AW24" s="1"/>
  <c r="AK25" s="1"/>
  <c r="AN25"/>
  <c r="AQ25" s="1"/>
  <c r="AM26"/>
  <c r="AP26" s="1"/>
  <c r="L22" i="7"/>
  <c r="G23"/>
  <c r="J29" i="12" l="1"/>
  <c r="J30" s="1"/>
  <c r="V77" i="13"/>
  <c r="T76"/>
  <c r="U76"/>
  <c r="AT25"/>
  <c r="AW25" s="1"/>
  <c r="AK26" s="1"/>
  <c r="AN26"/>
  <c r="AQ26" s="1"/>
  <c r="AM27"/>
  <c r="AP27" s="1"/>
  <c r="AS25"/>
  <c r="AV25" s="1"/>
  <c r="AJ26" s="1"/>
  <c r="G24" i="7"/>
  <c r="L23"/>
  <c r="I30" i="12" l="1"/>
  <c r="I31" s="1"/>
  <c r="U77" i="13"/>
  <c r="V78"/>
  <c r="T77"/>
  <c r="AS26"/>
  <c r="AV26" s="1"/>
  <c r="AJ27" s="1"/>
  <c r="AT26"/>
  <c r="AW26" s="1"/>
  <c r="AK27" s="1"/>
  <c r="AN27"/>
  <c r="AQ27" s="1"/>
  <c r="AM28"/>
  <c r="AP28" s="1"/>
  <c r="L24" i="7"/>
  <c r="G25"/>
  <c r="I32" i="12" l="1"/>
  <c r="I33" s="1"/>
  <c r="J31"/>
  <c r="J32" s="1"/>
  <c r="T78" i="13"/>
  <c r="V79"/>
  <c r="U78"/>
  <c r="AT27"/>
  <c r="AW27" s="1"/>
  <c r="AK28" s="1"/>
  <c r="AN28"/>
  <c r="AQ28" s="1"/>
  <c r="AM29"/>
  <c r="AP29" s="1"/>
  <c r="AS27"/>
  <c r="AV27" s="1"/>
  <c r="AJ28" s="1"/>
  <c r="G26" i="7"/>
  <c r="L25"/>
  <c r="J33" i="12" l="1"/>
  <c r="J34" s="1"/>
  <c r="U79" i="13"/>
  <c r="T79"/>
  <c r="V80"/>
  <c r="AS28"/>
  <c r="AV28" s="1"/>
  <c r="AJ29" s="1"/>
  <c r="AS29" s="1"/>
  <c r="AV29" s="1"/>
  <c r="AT28"/>
  <c r="AW28" s="1"/>
  <c r="AK29" s="1"/>
  <c r="AN29"/>
  <c r="AQ29" s="1"/>
  <c r="AM30"/>
  <c r="AP30" s="1"/>
  <c r="L26" i="7"/>
  <c r="G27"/>
  <c r="J35" i="12" l="1"/>
  <c r="J36" s="1"/>
  <c r="I34"/>
  <c r="I35" s="1"/>
  <c r="V81" i="13"/>
  <c r="U80"/>
  <c r="T80"/>
  <c r="AJ30"/>
  <c r="AS30" s="1"/>
  <c r="AV30" s="1"/>
  <c r="AT29"/>
  <c r="AW29" s="1"/>
  <c r="AK30" s="1"/>
  <c r="AN30"/>
  <c r="AQ30" s="1"/>
  <c r="AM31"/>
  <c r="AP31" s="1"/>
  <c r="G28" i="7"/>
  <c r="L27"/>
  <c r="J37" i="12" l="1"/>
  <c r="J38" s="1"/>
  <c r="I36"/>
  <c r="I37" s="1"/>
  <c r="T81" i="13"/>
  <c r="V82"/>
  <c r="U81"/>
  <c r="AT30"/>
  <c r="AW30" s="1"/>
  <c r="AK31" s="1"/>
  <c r="AN31"/>
  <c r="AQ31" s="1"/>
  <c r="AJ31"/>
  <c r="AM32"/>
  <c r="AP32" s="1"/>
  <c r="L28" i="7"/>
  <c r="G29"/>
  <c r="I38" i="12" l="1"/>
  <c r="I39" s="1"/>
  <c r="T82" i="13"/>
  <c r="V83"/>
  <c r="U82"/>
  <c r="AM33"/>
  <c r="AP33" s="1"/>
  <c r="AT31"/>
  <c r="AW31" s="1"/>
  <c r="AK32" s="1"/>
  <c r="AN32"/>
  <c r="AQ32" s="1"/>
  <c r="AS31"/>
  <c r="AV31" s="1"/>
  <c r="AJ32" s="1"/>
  <c r="G30" i="7"/>
  <c r="L29"/>
  <c r="J39" i="12" l="1"/>
  <c r="I40" s="1"/>
  <c r="T83" i="13"/>
  <c r="U83"/>
  <c r="V84"/>
  <c r="AS32"/>
  <c r="AV32" s="1"/>
  <c r="AJ33" s="1"/>
  <c r="AT32"/>
  <c r="AW32" s="1"/>
  <c r="AK33" s="1"/>
  <c r="AN33"/>
  <c r="AQ33" s="1"/>
  <c r="AM34"/>
  <c r="AP34" s="1"/>
  <c r="L30" i="7"/>
  <c r="G31"/>
  <c r="J40" i="12"/>
  <c r="J41" l="1"/>
  <c r="I41"/>
  <c r="V85" i="13"/>
  <c r="T84"/>
  <c r="U84"/>
  <c r="AS33"/>
  <c r="AV33" s="1"/>
  <c r="AJ34" s="1"/>
  <c r="AS34" s="1"/>
  <c r="AV34" s="1"/>
  <c r="AT33"/>
  <c r="AW33" s="1"/>
  <c r="AK34" s="1"/>
  <c r="AN34"/>
  <c r="AQ34" s="1"/>
  <c r="AM35"/>
  <c r="AP35" s="1"/>
  <c r="G32" i="7"/>
  <c r="L31"/>
  <c r="I42" i="12" l="1"/>
  <c r="I43" s="1"/>
  <c r="J42"/>
  <c r="U85" i="13"/>
  <c r="V86"/>
  <c r="T85"/>
  <c r="AM36"/>
  <c r="AP36" s="1"/>
  <c r="AT34"/>
  <c r="AW34" s="1"/>
  <c r="AK35" s="1"/>
  <c r="AN35"/>
  <c r="AQ35" s="1"/>
  <c r="AJ35"/>
  <c r="AS35" s="1"/>
  <c r="AV35" s="1"/>
  <c r="L32" i="7"/>
  <c r="G33"/>
  <c r="I44" i="12" l="1"/>
  <c r="J43"/>
  <c r="J44" s="1"/>
  <c r="T86" i="13"/>
  <c r="U86"/>
  <c r="V87"/>
  <c r="AT35"/>
  <c r="AW35" s="1"/>
  <c r="AK36" s="1"/>
  <c r="AN36"/>
  <c r="AQ36" s="1"/>
  <c r="AJ36"/>
  <c r="AS36" s="1"/>
  <c r="AV36" s="1"/>
  <c r="AM37"/>
  <c r="AP37" s="1"/>
  <c r="G34" i="7"/>
  <c r="L33"/>
  <c r="J45" i="12" l="1"/>
  <c r="I45"/>
  <c r="V88" i="13"/>
  <c r="T87"/>
  <c r="U87"/>
  <c r="AM38"/>
  <c r="AP38" s="1"/>
  <c r="AT36"/>
  <c r="AW36" s="1"/>
  <c r="AK37" s="1"/>
  <c r="AN37"/>
  <c r="AQ37" s="1"/>
  <c r="AJ37"/>
  <c r="AS37" s="1"/>
  <c r="AV37" s="1"/>
  <c r="L34" i="7"/>
  <c r="G35"/>
  <c r="I46" i="12" l="1"/>
  <c r="J46"/>
  <c r="U88" i="13"/>
  <c r="V89"/>
  <c r="T88"/>
  <c r="AT37"/>
  <c r="AW37" s="1"/>
  <c r="AK38" s="1"/>
  <c r="AN38"/>
  <c r="AQ38" s="1"/>
  <c r="AM39"/>
  <c r="AP39" s="1"/>
  <c r="AJ38"/>
  <c r="AS38" s="1"/>
  <c r="AV38" s="1"/>
  <c r="G36" i="7"/>
  <c r="L35"/>
  <c r="J47" i="12" l="1"/>
  <c r="I47"/>
  <c r="T89" i="13"/>
  <c r="U89"/>
  <c r="V90"/>
  <c r="AM40"/>
  <c r="AP40" s="1"/>
  <c r="AT38"/>
  <c r="AW38" s="1"/>
  <c r="AK39" s="1"/>
  <c r="AN39"/>
  <c r="AQ39" s="1"/>
  <c r="AJ39"/>
  <c r="L36" i="7"/>
  <c r="G37"/>
  <c r="I48" i="12" l="1"/>
  <c r="I49" s="1"/>
  <c r="J48"/>
  <c r="J49" s="1"/>
  <c r="V91" i="13"/>
  <c r="T90"/>
  <c r="U90"/>
  <c r="AT39"/>
  <c r="AW39" s="1"/>
  <c r="AK40" s="1"/>
  <c r="AN40"/>
  <c r="AQ40" s="1"/>
  <c r="AM41"/>
  <c r="AP41" s="1"/>
  <c r="AS39"/>
  <c r="AV39" s="1"/>
  <c r="AJ40" s="1"/>
  <c r="G38" i="7"/>
  <c r="L37"/>
  <c r="J50" i="12" l="1"/>
  <c r="I50"/>
  <c r="U91" i="13"/>
  <c r="V92"/>
  <c r="T91"/>
  <c r="AS40"/>
  <c r="AV40" s="1"/>
  <c r="AJ41" s="1"/>
  <c r="AS41" s="1"/>
  <c r="AV41" s="1"/>
  <c r="AM42"/>
  <c r="AP42" s="1"/>
  <c r="AT40"/>
  <c r="AW40" s="1"/>
  <c r="AK41" s="1"/>
  <c r="AN41"/>
  <c r="AQ41" s="1"/>
  <c r="L38" i="7"/>
  <c r="G39"/>
  <c r="I51" i="12" l="1"/>
  <c r="J51"/>
  <c r="T92" i="13"/>
  <c r="U92"/>
  <c r="V93"/>
  <c r="AT41"/>
  <c r="AW41" s="1"/>
  <c r="AK42" s="1"/>
  <c r="AN42"/>
  <c r="AQ42" s="1"/>
  <c r="AM43"/>
  <c r="AP43" s="1"/>
  <c r="AJ42"/>
  <c r="AS42" s="1"/>
  <c r="AV42" s="1"/>
  <c r="G40" i="7"/>
  <c r="L39"/>
  <c r="J52" i="12" l="1"/>
  <c r="I52"/>
  <c r="T93" i="13"/>
  <c r="V94"/>
  <c r="U93"/>
  <c r="AT42"/>
  <c r="AW42" s="1"/>
  <c r="AK43" s="1"/>
  <c r="AN43"/>
  <c r="AQ43" s="1"/>
  <c r="AJ43"/>
  <c r="AS43" s="1"/>
  <c r="AV43" s="1"/>
  <c r="AM44"/>
  <c r="AP44" s="1"/>
  <c r="L40" i="7"/>
  <c r="G41"/>
  <c r="I53" i="12" l="1"/>
  <c r="J53"/>
  <c r="T94" i="13"/>
  <c r="V95"/>
  <c r="U94"/>
  <c r="AM45"/>
  <c r="AP45" s="1"/>
  <c r="AT43"/>
  <c r="AW43" s="1"/>
  <c r="AK44" s="1"/>
  <c r="AN44"/>
  <c r="AQ44" s="1"/>
  <c r="AJ44"/>
  <c r="L41" i="7"/>
  <c r="G42"/>
  <c r="J54" i="12" l="1"/>
  <c r="I54"/>
  <c r="V96" i="13"/>
  <c r="U95"/>
  <c r="T95"/>
  <c r="AT44"/>
  <c r="AW44" s="1"/>
  <c r="AK45" s="1"/>
  <c r="AN45"/>
  <c r="AQ45" s="1"/>
  <c r="AM46"/>
  <c r="AP46" s="1"/>
  <c r="AS44"/>
  <c r="AV44" s="1"/>
  <c r="AJ45" s="1"/>
  <c r="L42" i="7"/>
  <c r="G43"/>
  <c r="I55" i="12" l="1"/>
  <c r="J55"/>
  <c r="T96" i="13"/>
  <c r="V97"/>
  <c r="U96"/>
  <c r="AS45"/>
  <c r="AV45" s="1"/>
  <c r="AJ46" s="1"/>
  <c r="AT45"/>
  <c r="AW45" s="1"/>
  <c r="AK46" s="1"/>
  <c r="AN46"/>
  <c r="AQ46" s="1"/>
  <c r="AM47"/>
  <c r="AP47" s="1"/>
  <c r="G44" i="7"/>
  <c r="L43"/>
  <c r="J56" i="12" l="1"/>
  <c r="I56"/>
  <c r="T97" i="13"/>
  <c r="U97"/>
  <c r="V98"/>
  <c r="AS46"/>
  <c r="AV46" s="1"/>
  <c r="AJ47" s="1"/>
  <c r="AT46"/>
  <c r="AW46" s="1"/>
  <c r="AK47" s="1"/>
  <c r="AN47"/>
  <c r="AQ47" s="1"/>
  <c r="AM48"/>
  <c r="AP48" s="1"/>
  <c r="L44" i="7"/>
  <c r="G45"/>
  <c r="I57" i="12" l="1"/>
  <c r="J57"/>
  <c r="I58"/>
  <c r="V99" i="13"/>
  <c r="T98"/>
  <c r="U98"/>
  <c r="AS47"/>
  <c r="AV47" s="1"/>
  <c r="AJ48" s="1"/>
  <c r="AS48" s="1"/>
  <c r="AV48" s="1"/>
  <c r="AT47"/>
  <c r="AW47" s="1"/>
  <c r="AK48" s="1"/>
  <c r="AN48"/>
  <c r="AQ48" s="1"/>
  <c r="AM49"/>
  <c r="AP49" s="1"/>
  <c r="G46" i="7"/>
  <c r="L45"/>
  <c r="J58" i="12" l="1"/>
  <c r="J59" s="1"/>
  <c r="U99" i="13"/>
  <c r="V100"/>
  <c r="T99"/>
  <c r="AM50"/>
  <c r="AP50" s="1"/>
  <c r="AT48"/>
  <c r="AW48" s="1"/>
  <c r="AK49" s="1"/>
  <c r="AN49"/>
  <c r="AQ49" s="1"/>
  <c r="AJ49"/>
  <c r="L46" i="7"/>
  <c r="G47"/>
  <c r="I59" i="12" l="1"/>
  <c r="I60" s="1"/>
  <c r="I61" s="1"/>
  <c r="I62" s="1"/>
  <c r="J60"/>
  <c r="J61" s="1"/>
  <c r="T100" i="13"/>
  <c r="U100"/>
  <c r="V101"/>
  <c r="AT49"/>
  <c r="AW49" s="1"/>
  <c r="AK50" s="1"/>
  <c r="AN50"/>
  <c r="AQ50" s="1"/>
  <c r="AM51"/>
  <c r="AP51" s="1"/>
  <c r="AS49"/>
  <c r="AV49" s="1"/>
  <c r="AJ50" s="1"/>
  <c r="G48" i="7"/>
  <c r="L47"/>
  <c r="I63" i="12" l="1"/>
  <c r="J62"/>
  <c r="I64"/>
  <c r="I65" s="1"/>
  <c r="J63"/>
  <c r="J64" s="1"/>
  <c r="T101" i="13"/>
  <c r="V102"/>
  <c r="U101"/>
  <c r="AM52"/>
  <c r="AP52" s="1"/>
  <c r="AT50"/>
  <c r="AW50" s="1"/>
  <c r="AK51" s="1"/>
  <c r="AN51"/>
  <c r="AQ51" s="1"/>
  <c r="AS50"/>
  <c r="AV50" s="1"/>
  <c r="AJ51" s="1"/>
  <c r="L48" i="7"/>
  <c r="G49"/>
  <c r="I66" i="12" l="1"/>
  <c r="I67" s="1"/>
  <c r="J65"/>
  <c r="J66" s="1"/>
  <c r="U102" i="13"/>
  <c r="T102"/>
  <c r="V103"/>
  <c r="AT51"/>
  <c r="AW51" s="1"/>
  <c r="AK52" s="1"/>
  <c r="AN52"/>
  <c r="AQ52" s="1"/>
  <c r="AM53"/>
  <c r="AP53" s="1"/>
  <c r="AS51"/>
  <c r="AV51" s="1"/>
  <c r="AJ52" s="1"/>
  <c r="L49" i="7"/>
  <c r="G50"/>
  <c r="J67" i="12" l="1"/>
  <c r="I68" s="1"/>
  <c r="V104" i="13"/>
  <c r="U103"/>
  <c r="T103"/>
  <c r="AS52"/>
  <c r="AV52" s="1"/>
  <c r="AJ53" s="1"/>
  <c r="AS53" s="1"/>
  <c r="AV53" s="1"/>
  <c r="AM54"/>
  <c r="AP54" s="1"/>
  <c r="AT52"/>
  <c r="AW52" s="1"/>
  <c r="AK53" s="1"/>
  <c r="AN53"/>
  <c r="AQ53" s="1"/>
  <c r="L50" i="7"/>
  <c r="G51"/>
  <c r="I69" i="12" l="1"/>
  <c r="I70" s="1"/>
  <c r="J68"/>
  <c r="J69" s="1"/>
  <c r="T104" i="13"/>
  <c r="V105"/>
  <c r="U104"/>
  <c r="AT53"/>
  <c r="AW53" s="1"/>
  <c r="AK54" s="1"/>
  <c r="AN54"/>
  <c r="AQ54" s="1"/>
  <c r="AM55"/>
  <c r="AP55" s="1"/>
  <c r="AJ54"/>
  <c r="L51" i="7"/>
  <c r="G52"/>
  <c r="I71" i="12" l="1"/>
  <c r="I72" s="1"/>
  <c r="J70"/>
  <c r="J71" s="1"/>
  <c r="J72" s="1"/>
  <c r="T105" i="13"/>
  <c r="U105"/>
  <c r="V106"/>
  <c r="AM56"/>
  <c r="AT54"/>
  <c r="AW54" s="1"/>
  <c r="AK55" s="1"/>
  <c r="AN55"/>
  <c r="AQ55" s="1"/>
  <c r="AS54"/>
  <c r="AV54" s="1"/>
  <c r="AJ55" s="1"/>
  <c r="L52" i="7"/>
  <c r="G53"/>
  <c r="I73" i="12" l="1"/>
  <c r="AP56" i="13"/>
  <c r="J73" i="12"/>
  <c r="T106" i="13"/>
  <c r="U106"/>
  <c r="V107"/>
  <c r="AS55"/>
  <c r="AV55" s="1"/>
  <c r="AJ56" s="1"/>
  <c r="AT55"/>
  <c r="AW55" s="1"/>
  <c r="AK56" s="1"/>
  <c r="AN56"/>
  <c r="L53" i="7"/>
  <c r="G54"/>
  <c r="J74" i="12" l="1"/>
  <c r="I74"/>
  <c r="AQ56" i="13"/>
  <c r="AS56"/>
  <c r="J75" i="12"/>
  <c r="U107" i="13"/>
  <c r="V108"/>
  <c r="T107"/>
  <c r="AT56"/>
  <c r="L54" i="7"/>
  <c r="G55"/>
  <c r="I75" i="12" l="1"/>
  <c r="I76" s="1"/>
  <c r="AV56" i="13"/>
  <c r="AJ57" s="1"/>
  <c r="AS57" s="1"/>
  <c r="I57" s="1"/>
  <c r="T108"/>
  <c r="U108"/>
  <c r="V109"/>
  <c r="AW56"/>
  <c r="AK57" s="1"/>
  <c r="AT57" s="1"/>
  <c r="L55" i="7"/>
  <c r="G56"/>
  <c r="I77" i="12" l="1"/>
  <c r="I78" s="1"/>
  <c r="J76"/>
  <c r="J77" s="1"/>
  <c r="AV57" i="13"/>
  <c r="AJ58" s="1"/>
  <c r="AS58" s="1"/>
  <c r="I58" s="1"/>
  <c r="J57"/>
  <c r="AW57"/>
  <c r="AK58" s="1"/>
  <c r="AT58" s="1"/>
  <c r="L57"/>
  <c r="O57" s="1"/>
  <c r="R57"/>
  <c r="AA58" s="1"/>
  <c r="T109"/>
  <c r="V110"/>
  <c r="U109"/>
  <c r="L56" i="7"/>
  <c r="G57"/>
  <c r="I79" i="12" l="1"/>
  <c r="J78"/>
  <c r="AV58" i="13"/>
  <c r="AJ59" s="1"/>
  <c r="AS59" s="1"/>
  <c r="AV59" s="1"/>
  <c r="AJ60" s="1"/>
  <c r="AS60" s="1"/>
  <c r="M57"/>
  <c r="P57" s="1"/>
  <c r="S57"/>
  <c r="AB58" s="1"/>
  <c r="R58"/>
  <c r="AA59" s="1"/>
  <c r="L58"/>
  <c r="O58" s="1"/>
  <c r="J58"/>
  <c r="AW58"/>
  <c r="AK59" s="1"/>
  <c r="AT59" s="1"/>
  <c r="J79" i="12"/>
  <c r="J80" s="1"/>
  <c r="T110" i="13"/>
  <c r="V111"/>
  <c r="U110"/>
  <c r="L57" i="7"/>
  <c r="G58"/>
  <c r="I80" i="12" l="1"/>
  <c r="I81" s="1"/>
  <c r="I59" i="13"/>
  <c r="L59" s="1"/>
  <c r="O59" s="1"/>
  <c r="AV60"/>
  <c r="AJ61" s="1"/>
  <c r="I60"/>
  <c r="M58"/>
  <c r="P58" s="1"/>
  <c r="S58"/>
  <c r="AB59" s="1"/>
  <c r="AW59"/>
  <c r="AK60" s="1"/>
  <c r="AT60" s="1"/>
  <c r="J59"/>
  <c r="V112"/>
  <c r="U111"/>
  <c r="T111"/>
  <c r="L58" i="7"/>
  <c r="G59"/>
  <c r="J81" i="12" l="1"/>
  <c r="J82" s="1"/>
  <c r="R59" i="13"/>
  <c r="AA60" s="1"/>
  <c r="AW60"/>
  <c r="AK61" s="1"/>
  <c r="J60"/>
  <c r="S59"/>
  <c r="AB60" s="1"/>
  <c r="M59"/>
  <c r="P59" s="1"/>
  <c r="R60"/>
  <c r="L60"/>
  <c r="O60" s="1"/>
  <c r="T112"/>
  <c r="V113"/>
  <c r="U112"/>
  <c r="L59" i="7"/>
  <c r="G60"/>
  <c r="I82" i="12" l="1"/>
  <c r="I83" s="1"/>
  <c r="J61" i="13"/>
  <c r="AW61"/>
  <c r="AK62" s="1"/>
  <c r="M60"/>
  <c r="P60" s="1"/>
  <c r="S60"/>
  <c r="T113"/>
  <c r="U113"/>
  <c r="V114"/>
  <c r="L60" i="7"/>
  <c r="G61"/>
  <c r="J83" i="12" l="1"/>
  <c r="J84" s="1"/>
  <c r="S61" i="13"/>
  <c r="M61"/>
  <c r="P61" s="1"/>
  <c r="T114"/>
  <c r="V115"/>
  <c r="U114"/>
  <c r="G62" i="7"/>
  <c r="L61"/>
  <c r="I84" i="12" l="1"/>
  <c r="I85" s="1"/>
  <c r="U115" i="13"/>
  <c r="T115"/>
  <c r="V116"/>
  <c r="L62" i="7"/>
  <c r="G63"/>
  <c r="J85" i="12" l="1"/>
  <c r="J86" s="1"/>
  <c r="V117" i="13"/>
  <c r="U116"/>
  <c r="T116"/>
  <c r="G64" i="7"/>
  <c r="L63"/>
  <c r="I86" i="12" l="1"/>
  <c r="I87" s="1"/>
  <c r="T117" i="13"/>
  <c r="V118"/>
  <c r="U117"/>
  <c r="L64" i="7"/>
  <c r="G65"/>
  <c r="I88" i="12" l="1"/>
  <c r="I89" s="1"/>
  <c r="J87"/>
  <c r="J88" s="1"/>
  <c r="T118" i="13"/>
  <c r="V119"/>
  <c r="U118"/>
  <c r="G66" i="7"/>
  <c r="L65"/>
  <c r="I90" i="12" l="1"/>
  <c r="I91" s="1"/>
  <c r="J89"/>
  <c r="J90" s="1"/>
  <c r="T119" i="13"/>
  <c r="U119"/>
  <c r="V120"/>
  <c r="L66" i="7"/>
  <c r="G67"/>
  <c r="J91" i="12" l="1"/>
  <c r="J92" s="1"/>
  <c r="V121" i="13"/>
  <c r="T120"/>
  <c r="U120"/>
  <c r="G68" i="7"/>
  <c r="L67"/>
  <c r="I92" i="12" l="1"/>
  <c r="I93" s="1"/>
  <c r="T121" i="13"/>
  <c r="U121"/>
  <c r="V122"/>
  <c r="L68" i="7"/>
  <c r="G69"/>
  <c r="I94" i="12" l="1"/>
  <c r="I95" s="1"/>
  <c r="J93"/>
  <c r="J94" s="1"/>
  <c r="T122" i="13"/>
  <c r="V123"/>
  <c r="U122"/>
  <c r="L69" i="7"/>
  <c r="G70"/>
  <c r="I96" i="12" l="1"/>
  <c r="I97" s="1"/>
  <c r="J95"/>
  <c r="J96" s="1"/>
  <c r="U123" i="13"/>
  <c r="V124"/>
  <c r="T123"/>
  <c r="L70" i="7"/>
  <c r="G71"/>
  <c r="J97" i="12" l="1"/>
  <c r="J98" s="1"/>
  <c r="T124" i="13"/>
  <c r="U124"/>
  <c r="V125"/>
  <c r="L71" i="7"/>
  <c r="G72"/>
  <c r="I98" i="12" l="1"/>
  <c r="I99" s="1"/>
  <c r="T125" i="13"/>
  <c r="V126"/>
  <c r="U125"/>
  <c r="L72" i="7"/>
  <c r="G73"/>
  <c r="J99" i="12" l="1"/>
  <c r="J100" s="1"/>
  <c r="U126" i="13"/>
  <c r="T126"/>
  <c r="V127"/>
  <c r="L73" i="7"/>
  <c r="G74"/>
  <c r="I100" i="12" l="1"/>
  <c r="I101" s="1"/>
  <c r="V128" i="13"/>
  <c r="U127"/>
  <c r="T127"/>
  <c r="L74" i="7"/>
  <c r="G75"/>
  <c r="I102" i="12" l="1"/>
  <c r="I103" s="1"/>
  <c r="J101"/>
  <c r="J102" s="1"/>
  <c r="T128" i="13"/>
  <c r="V129"/>
  <c r="U128"/>
  <c r="G76" i="7"/>
  <c r="L75"/>
  <c r="J103" i="12" l="1"/>
  <c r="J104" s="1"/>
  <c r="T129" i="13"/>
  <c r="U129"/>
  <c r="V130"/>
  <c r="L76" i="7"/>
  <c r="G77"/>
  <c r="I104" i="12" l="1"/>
  <c r="I105" s="1"/>
  <c r="T130" i="13"/>
  <c r="U130"/>
  <c r="V131"/>
  <c r="G78" i="7"/>
  <c r="L77"/>
  <c r="J105" i="12" l="1"/>
  <c r="J106" s="1"/>
  <c r="U131" i="13"/>
  <c r="V132"/>
  <c r="T131"/>
  <c r="L78" i="7"/>
  <c r="G79"/>
  <c r="I106" i="12" l="1"/>
  <c r="I107" s="1"/>
  <c r="T132" i="13"/>
  <c r="U132"/>
  <c r="V133"/>
  <c r="G80" i="7"/>
  <c r="L79"/>
  <c r="J107" i="12" l="1"/>
  <c r="J108" s="1"/>
  <c r="T133" i="13"/>
  <c r="U133"/>
  <c r="V134"/>
  <c r="L80" i="7"/>
  <c r="G81"/>
  <c r="I108" i="12" l="1"/>
  <c r="I109" s="1"/>
  <c r="V135" i="13"/>
  <c r="T134"/>
  <c r="U134"/>
  <c r="G82" i="7"/>
  <c r="L81"/>
  <c r="I110" i="12" l="1"/>
  <c r="J109"/>
  <c r="I111"/>
  <c r="J110"/>
  <c r="J111" s="1"/>
  <c r="V136" i="13"/>
  <c r="U135"/>
  <c r="T135"/>
  <c r="L82" i="7"/>
  <c r="G83"/>
  <c r="J112" i="12" l="1"/>
  <c r="J113" s="1"/>
  <c r="I112"/>
  <c r="T136" i="13"/>
  <c r="V137"/>
  <c r="U136"/>
  <c r="G84" i="7"/>
  <c r="L83"/>
  <c r="J114" i="12" l="1"/>
  <c r="I113"/>
  <c r="I114" s="1"/>
  <c r="U137" i="13"/>
  <c r="T137"/>
  <c r="V138"/>
  <c r="L84" i="7"/>
  <c r="G85"/>
  <c r="I115" i="12" l="1"/>
  <c r="J115"/>
  <c r="V139" i="13"/>
  <c r="U138"/>
  <c r="T138"/>
  <c r="G86" i="7"/>
  <c r="L85"/>
  <c r="J116" i="12" l="1"/>
  <c r="I116"/>
  <c r="U139" i="13"/>
  <c r="T139"/>
  <c r="V140"/>
  <c r="L86" i="7"/>
  <c r="G87"/>
  <c r="I117" i="12" l="1"/>
  <c r="J117"/>
  <c r="V141" i="13"/>
  <c r="U140"/>
  <c r="T140"/>
  <c r="G88" i="7"/>
  <c r="L87"/>
  <c r="J118" i="12" l="1"/>
  <c r="I118"/>
  <c r="V142" i="13"/>
  <c r="U141"/>
  <c r="T141"/>
  <c r="L88" i="7"/>
  <c r="G89"/>
  <c r="I119" i="12" l="1"/>
  <c r="J119"/>
  <c r="V143" i="13"/>
  <c r="T142"/>
  <c r="U142"/>
  <c r="G90" i="7"/>
  <c r="L89"/>
  <c r="J120" i="12" l="1"/>
  <c r="I120"/>
  <c r="V144" i="13"/>
  <c r="U143"/>
  <c r="T143"/>
  <c r="L90" i="7"/>
  <c r="G91"/>
  <c r="I121" i="12" l="1"/>
  <c r="J121"/>
  <c r="T144" i="13"/>
  <c r="V145"/>
  <c r="U144"/>
  <c r="G92" i="7"/>
  <c r="L91"/>
  <c r="J122" i="12" l="1"/>
  <c r="I122"/>
  <c r="T145" i="13"/>
  <c r="U145"/>
  <c r="V146"/>
  <c r="L92" i="7"/>
  <c r="G93"/>
  <c r="I123" i="12" l="1"/>
  <c r="J123"/>
  <c r="T146" i="13"/>
  <c r="U146"/>
  <c r="V147"/>
  <c r="G94" i="7"/>
  <c r="L93"/>
  <c r="J124" i="12" l="1"/>
  <c r="I124"/>
  <c r="U147" i="13"/>
  <c r="V148"/>
  <c r="T147"/>
  <c r="L94" i="7"/>
  <c r="G95"/>
  <c r="I125" i="12" l="1"/>
  <c r="J125"/>
  <c r="T148" i="13"/>
  <c r="U148"/>
  <c r="V149"/>
  <c r="G96" i="7"/>
  <c r="L95"/>
  <c r="J126" i="12" l="1"/>
  <c r="J127" s="1"/>
  <c r="I126"/>
  <c r="I127" s="1"/>
  <c r="T149" i="13"/>
  <c r="V150"/>
  <c r="U149"/>
  <c r="L96" i="7"/>
  <c r="G97"/>
  <c r="I128" i="12" l="1"/>
  <c r="I129" s="1"/>
  <c r="J128"/>
  <c r="U150" i="13"/>
  <c r="T150"/>
  <c r="V151"/>
  <c r="G98" i="7"/>
  <c r="L97"/>
  <c r="J129" i="12" l="1"/>
  <c r="I130" s="1"/>
  <c r="V152" i="13"/>
  <c r="U151"/>
  <c r="T151"/>
  <c r="L98" i="7"/>
  <c r="G99"/>
  <c r="J130" i="12" l="1"/>
  <c r="J131" s="1"/>
  <c r="T152" i="13"/>
  <c r="V153"/>
  <c r="U152"/>
  <c r="G100" i="7"/>
  <c r="L99"/>
  <c r="I131" i="12" l="1"/>
  <c r="I132" s="1"/>
  <c r="T153" i="13"/>
  <c r="U153"/>
  <c r="V154"/>
  <c r="L100" i="7"/>
  <c r="G101"/>
  <c r="J132" i="12" l="1"/>
  <c r="J133" s="1"/>
  <c r="V155" i="13"/>
  <c r="T154"/>
  <c r="U154"/>
  <c r="G102" i="7"/>
  <c r="L101"/>
  <c r="I133" i="12" l="1"/>
  <c r="J134" s="1"/>
  <c r="I134"/>
  <c r="U155" i="13"/>
  <c r="V156"/>
  <c r="T155"/>
  <c r="L102" i="7"/>
  <c r="G103"/>
  <c r="I135" i="12" l="1"/>
  <c r="J135"/>
  <c r="T156" i="13"/>
  <c r="U156"/>
  <c r="V157"/>
  <c r="L103" i="7"/>
  <c r="G104"/>
  <c r="J136" i="12" l="1"/>
  <c r="I136"/>
  <c r="V158" i="13"/>
  <c r="T157"/>
  <c r="U157"/>
  <c r="L104" i="7"/>
  <c r="G105"/>
  <c r="I137" i="12" l="1"/>
  <c r="J137"/>
  <c r="V159" i="13"/>
  <c r="U158"/>
  <c r="T158"/>
  <c r="G106" i="7"/>
  <c r="L105"/>
  <c r="J138" i="12" l="1"/>
  <c r="I138"/>
  <c r="T159" i="13"/>
  <c r="V160"/>
  <c r="U159"/>
  <c r="L106" i="7"/>
  <c r="G107"/>
  <c r="I139" i="12" l="1"/>
  <c r="J139"/>
  <c r="T160" i="13"/>
  <c r="U160"/>
  <c r="V161"/>
  <c r="G108" i="7"/>
  <c r="L107"/>
  <c r="J140" i="12" l="1"/>
  <c r="I140"/>
  <c r="V162" i="13"/>
  <c r="U161"/>
  <c r="T161"/>
  <c r="L108" i="7"/>
  <c r="G109"/>
  <c r="I141" i="12" l="1"/>
  <c r="J141"/>
  <c r="T162" i="13"/>
  <c r="U162"/>
  <c r="V163"/>
  <c r="G110" i="7"/>
  <c r="L109"/>
  <c r="J142" i="12" l="1"/>
  <c r="I142"/>
  <c r="V164" i="13"/>
  <c r="T163"/>
  <c r="U163"/>
  <c r="L110" i="7"/>
  <c r="G111"/>
  <c r="I143" i="12" l="1"/>
  <c r="I144" s="1"/>
  <c r="I145" s="1"/>
  <c r="J143"/>
  <c r="J144" s="1"/>
  <c r="U164" i="13"/>
  <c r="V165"/>
  <c r="T164"/>
  <c r="G112" i="7"/>
  <c r="L111"/>
  <c r="J145" i="12" l="1"/>
  <c r="J146" s="1"/>
  <c r="U165" i="13"/>
  <c r="V166"/>
  <c r="T165"/>
  <c r="L112" i="7"/>
  <c r="G113"/>
  <c r="I146" i="12" l="1"/>
  <c r="I147" s="1"/>
  <c r="U166" i="13"/>
  <c r="T166"/>
  <c r="V167"/>
  <c r="G114" i="7"/>
  <c r="L113"/>
  <c r="J147" i="12" l="1"/>
  <c r="J148" s="1"/>
  <c r="V168" i="13"/>
  <c r="U167"/>
  <c r="T167"/>
  <c r="L114" i="7"/>
  <c r="G115"/>
  <c r="I148" i="12" l="1"/>
  <c r="I149" s="1"/>
  <c r="T168" i="13"/>
  <c r="V169"/>
  <c r="U168"/>
  <c r="G116" i="7"/>
  <c r="L115"/>
  <c r="J149" i="12" l="1"/>
  <c r="J150" s="1"/>
  <c r="T169" i="13"/>
  <c r="V170"/>
  <c r="U169"/>
  <c r="L116" i="7"/>
  <c r="G117"/>
  <c r="I150" i="12" l="1"/>
  <c r="I151" s="1"/>
  <c r="V171" i="13"/>
  <c r="U170"/>
  <c r="T170"/>
  <c r="G118" i="7"/>
  <c r="L117"/>
  <c r="J151" i="12" l="1"/>
  <c r="J152" s="1"/>
  <c r="T171" i="13"/>
  <c r="V172"/>
  <c r="U171"/>
  <c r="L118" i="7"/>
  <c r="G119"/>
  <c r="I152" i="12" l="1"/>
  <c r="I153" s="1"/>
  <c r="T172" i="13"/>
  <c r="U172"/>
  <c r="V173"/>
  <c r="G120" i="7"/>
  <c r="L119"/>
  <c r="J153" i="12" l="1"/>
  <c r="J154" s="1"/>
  <c r="T173" i="13"/>
  <c r="U173"/>
  <c r="V174"/>
  <c r="L120" i="7"/>
  <c r="G121"/>
  <c r="I154" i="12" l="1"/>
  <c r="I155" s="1"/>
  <c r="I156" s="1"/>
  <c r="J155"/>
  <c r="U174" i="13"/>
  <c r="V175"/>
  <c r="T174"/>
  <c r="G122" i="7"/>
  <c r="L121"/>
  <c r="I157" i="12" l="1"/>
  <c r="I158" s="1"/>
  <c r="J156"/>
  <c r="J157" s="1"/>
  <c r="T175" i="13"/>
  <c r="U175"/>
  <c r="V176"/>
  <c r="L122" i="7"/>
  <c r="G123"/>
  <c r="J158" i="12" l="1"/>
  <c r="J159" s="1"/>
  <c r="T176" i="13"/>
  <c r="V177"/>
  <c r="U176"/>
  <c r="G124" i="7"/>
  <c r="L123"/>
  <c r="J160" i="12" l="1"/>
  <c r="I159"/>
  <c r="I160" s="1"/>
  <c r="T177" i="13"/>
  <c r="V178"/>
  <c r="U177"/>
  <c r="L124" i="7"/>
  <c r="G125"/>
  <c r="I161" i="12" l="1"/>
  <c r="J161"/>
  <c r="V179" i="13"/>
  <c r="U178"/>
  <c r="T178"/>
  <c r="G126" i="7"/>
  <c r="L125"/>
  <c r="J162" i="12" l="1"/>
  <c r="J163" s="1"/>
  <c r="I162"/>
  <c r="T179" i="13"/>
  <c r="V180"/>
  <c r="U179"/>
  <c r="L126" i="7"/>
  <c r="G127"/>
  <c r="T180" i="13" l="1"/>
  <c r="U180"/>
  <c r="V181"/>
  <c r="G128" i="7"/>
  <c r="L127"/>
  <c r="T181" i="13" l="1"/>
  <c r="U181"/>
  <c r="V182"/>
  <c r="L128" i="7"/>
  <c r="G129"/>
  <c r="V183" i="13" l="1"/>
  <c r="U182"/>
  <c r="T182"/>
  <c r="G130" i="7"/>
  <c r="L129"/>
  <c r="T183" i="13" l="1"/>
  <c r="V184"/>
  <c r="U183"/>
  <c r="L130" i="7"/>
  <c r="G131"/>
  <c r="T184" i="13" l="1"/>
  <c r="U184"/>
  <c r="V185"/>
  <c r="G132" i="7"/>
  <c r="L131"/>
  <c r="T185" i="13" l="1"/>
  <c r="U185"/>
  <c r="V186"/>
  <c r="L132" i="7"/>
  <c r="G133"/>
  <c r="U186" i="13" l="1"/>
  <c r="V187"/>
  <c r="T186"/>
  <c r="G134" i="7"/>
  <c r="L133"/>
  <c r="T187" i="13" l="1"/>
  <c r="U187"/>
  <c r="V188"/>
  <c r="L134" i="7"/>
  <c r="G135"/>
  <c r="U188" i="13" l="1"/>
  <c r="V189"/>
  <c r="T188"/>
  <c r="G136" i="7"/>
  <c r="L135"/>
  <c r="T189" i="13" l="1"/>
  <c r="U189"/>
  <c r="V190"/>
  <c r="L136" i="7"/>
  <c r="G137"/>
  <c r="V191" i="13" l="1"/>
  <c r="T190"/>
  <c r="U190"/>
  <c r="G138" i="7"/>
  <c r="L137"/>
  <c r="T191" i="13" l="1"/>
  <c r="U191"/>
  <c r="V192"/>
  <c r="L138" i="7"/>
  <c r="G139"/>
  <c r="T192" i="13" l="1"/>
  <c r="U192"/>
  <c r="V193"/>
  <c r="L139" i="7"/>
  <c r="G140"/>
  <c r="U193" i="13" l="1"/>
  <c r="V194"/>
  <c r="T193"/>
  <c r="L140" i="7"/>
  <c r="G141"/>
  <c r="T194" i="13" l="1"/>
  <c r="U194"/>
  <c r="V195"/>
  <c r="G142" i="7"/>
  <c r="L141"/>
  <c r="T195" i="13" l="1"/>
  <c r="V196"/>
  <c r="U195"/>
  <c r="L142" i="7"/>
  <c r="G143"/>
  <c r="V197" i="13" l="1"/>
  <c r="U196"/>
  <c r="T196"/>
  <c r="G144" i="7"/>
  <c r="L143"/>
  <c r="V198" i="13" l="1"/>
  <c r="T197"/>
  <c r="U197"/>
  <c r="L144" i="7"/>
  <c r="G145"/>
  <c r="U198" i="13" l="1"/>
  <c r="V199"/>
  <c r="T198"/>
  <c r="L145" i="7"/>
  <c r="G146"/>
  <c r="U199" i="13" l="1"/>
  <c r="T199"/>
  <c r="V200"/>
  <c r="L146" i="7"/>
  <c r="G147"/>
  <c r="U200" i="13" l="1"/>
  <c r="T200"/>
  <c r="V201"/>
  <c r="L147" i="7"/>
  <c r="G148"/>
  <c r="U201" i="13" l="1"/>
  <c r="V202"/>
  <c r="T201"/>
  <c r="L148" i="7"/>
  <c r="G149"/>
  <c r="T202" i="13" l="1"/>
  <c r="U202"/>
  <c r="V203"/>
  <c r="L149" i="7"/>
  <c r="G150"/>
  <c r="V204" i="13" l="1"/>
  <c r="T203"/>
  <c r="U203"/>
  <c r="L150" i="7"/>
  <c r="G151"/>
  <c r="U204" i="13" l="1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s="1"/>
  <c r="I163" s="1"/>
  <c r="J164" l="1"/>
  <c r="U317" i="13"/>
  <c r="T317"/>
  <c r="V318"/>
  <c r="G265" i="7"/>
  <c r="L264"/>
  <c r="G164" i="12" s="1"/>
  <c r="H164" s="1"/>
  <c r="I164" s="1"/>
  <c r="J165" l="1"/>
  <c r="V319" i="13"/>
  <c r="U318"/>
  <c r="T318"/>
  <c r="G266" i="7"/>
  <c r="L265"/>
  <c r="G165" i="12" s="1"/>
  <c r="H165" s="1"/>
  <c r="I165" s="1"/>
  <c r="J166" l="1"/>
  <c r="T319" i="13"/>
  <c r="V320"/>
  <c r="U319"/>
  <c r="G267" i="7"/>
  <c r="L266"/>
  <c r="G166" i="12" s="1"/>
  <c r="H166" s="1"/>
  <c r="I166" s="1"/>
  <c r="J167" l="1"/>
  <c r="T320" i="13"/>
  <c r="U320"/>
  <c r="V321"/>
  <c r="G268" i="7"/>
  <c r="L267"/>
  <c r="G167" i="12" s="1"/>
  <c r="H167" s="1"/>
  <c r="I167" s="1"/>
  <c r="J168" l="1"/>
  <c r="V322" i="13"/>
  <c r="T321"/>
  <c r="U321"/>
  <c r="L268" i="7"/>
  <c r="G168" i="12" s="1"/>
  <c r="H168" s="1"/>
  <c r="I168" s="1"/>
  <c r="J169" l="1"/>
  <c r="V323" i="13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60" l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9"/>
  <c r="A58"/>
  <c r="A57"/>
  <c r="AH54"/>
  <c r="AG54"/>
  <c r="AF54"/>
  <c r="AH53"/>
  <c r="AG53"/>
  <c r="AF53"/>
  <c r="AH52"/>
  <c r="AG52"/>
  <c r="AF52"/>
  <c r="AH51"/>
  <c r="AG51"/>
  <c r="AF51"/>
  <c r="AH50"/>
  <c r="AG50"/>
  <c r="AF50"/>
  <c r="AH49"/>
  <c r="AG49"/>
  <c r="AF49"/>
  <c r="AH48"/>
  <c r="AG48"/>
  <c r="AF48"/>
  <c r="AH47"/>
  <c r="AG47"/>
  <c r="AF47"/>
  <c r="AH46"/>
  <c r="AG46"/>
  <c r="AF46"/>
  <c r="AH45"/>
  <c r="AG45"/>
  <c r="AF45"/>
  <c r="AH44"/>
  <c r="AG44"/>
  <c r="AF44"/>
  <c r="AH43"/>
  <c r="AG43"/>
  <c r="AF43"/>
  <c r="AH42"/>
  <c r="AG42"/>
  <c r="AF42"/>
  <c r="AH41"/>
  <c r="AG41"/>
  <c r="AF41"/>
  <c r="AH40"/>
  <c r="AG40"/>
  <c r="AF40"/>
  <c r="AH39"/>
  <c r="AG39"/>
  <c r="AF39"/>
  <c r="AH38"/>
  <c r="AG38"/>
  <c r="AF38"/>
  <c r="AH37"/>
  <c r="AG37"/>
  <c r="AF37"/>
  <c r="AH36"/>
  <c r="AG36"/>
  <c r="AF36"/>
  <c r="AH35"/>
  <c r="AG35"/>
  <c r="AF35"/>
  <c r="AH34"/>
  <c r="AG34"/>
  <c r="AF34"/>
  <c r="AH33"/>
  <c r="AG33"/>
  <c r="AF33"/>
  <c r="AH32"/>
  <c r="AG32"/>
  <c r="AF32"/>
  <c r="AH31"/>
  <c r="AG31"/>
  <c r="AF31"/>
  <c r="AH30"/>
  <c r="AG30"/>
  <c r="AF30"/>
  <c r="AH29"/>
  <c r="AG29"/>
  <c r="AF29"/>
  <c r="AH28"/>
  <c r="AG28"/>
  <c r="AF28"/>
  <c r="AH27"/>
  <c r="AG27"/>
  <c r="AF27"/>
  <c r="AH26"/>
  <c r="AG26"/>
  <c r="AF26"/>
  <c r="AH25"/>
  <c r="AG25"/>
  <c r="AF25"/>
  <c r="AH24"/>
  <c r="AG24"/>
  <c r="AF24"/>
  <c r="AH23"/>
  <c r="AG23"/>
  <c r="AF23"/>
  <c r="AH22"/>
  <c r="AG22"/>
  <c r="AF22"/>
  <c r="AH21"/>
  <c r="AG21"/>
  <c r="AF21"/>
  <c r="AH20"/>
  <c r="AG20"/>
  <c r="AF20"/>
  <c r="AH19"/>
  <c r="AG19"/>
  <c r="AF19"/>
  <c r="AH18"/>
  <c r="AG18"/>
  <c r="AF18"/>
  <c r="AF17"/>
  <c r="AF16"/>
  <c r="AF15"/>
  <c r="AF14"/>
  <c r="AF13"/>
  <c r="AF12"/>
  <c r="AF11"/>
  <c r="AF10"/>
  <c r="AF9"/>
  <c r="AF8"/>
  <c r="AF7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N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P9"/>
  <c r="O9"/>
  <c r="N9"/>
  <c r="P8"/>
  <c r="O8"/>
  <c r="N8"/>
  <c r="P7"/>
  <c r="O7"/>
  <c r="N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L7" l="1"/>
  <c r="AR7" s="1"/>
  <c r="AU7" s="1"/>
  <c r="AI8" s="1"/>
  <c r="AO7" l="1"/>
  <c r="AL8"/>
  <c r="AL9" l="1"/>
  <c r="AO8"/>
  <c r="AR8"/>
  <c r="AU8" s="1"/>
  <c r="AI9" s="1"/>
  <c r="AO9" l="1"/>
  <c r="AL10"/>
  <c r="AR9"/>
  <c r="AU9" s="1"/>
  <c r="AI10" s="1"/>
  <c r="AL11" l="1"/>
  <c r="AR10"/>
  <c r="AU10" s="1"/>
  <c r="AI11" s="1"/>
  <c r="AO10"/>
  <c r="AR11" l="1"/>
  <c r="AU11" s="1"/>
  <c r="AI12" s="1"/>
  <c r="AL12"/>
  <c r="AO11"/>
  <c r="AI13" l="1"/>
  <c r="AO12"/>
  <c r="AR12"/>
  <c r="AU12" s="1"/>
  <c r="AL13"/>
  <c r="AO13" l="1"/>
  <c r="AL14"/>
  <c r="AR13"/>
  <c r="AU13" s="1"/>
  <c r="AI14" s="1"/>
  <c r="AL15" l="1"/>
  <c r="AO14"/>
  <c r="AR14"/>
  <c r="AU14" s="1"/>
  <c r="AI15" s="1"/>
  <c r="AO15" l="1"/>
  <c r="AR15"/>
  <c r="AU15" s="1"/>
  <c r="AI16" s="1"/>
  <c r="AL16"/>
  <c r="AO16" l="1"/>
  <c r="AR16"/>
  <c r="AU16" s="1"/>
  <c r="AI17" s="1"/>
  <c r="AL17"/>
  <c r="AL18" l="1"/>
  <c r="AO17"/>
  <c r="AR17"/>
  <c r="AU17" s="1"/>
  <c r="AI18" s="1"/>
  <c r="AO18" l="1"/>
  <c r="AR18"/>
  <c r="AU18" s="1"/>
  <c r="AI19" s="1"/>
  <c r="AL19"/>
  <c r="AO19" l="1"/>
  <c r="AR19"/>
  <c r="AU19" s="1"/>
  <c r="AI20" s="1"/>
  <c r="AL20"/>
  <c r="AR20" l="1"/>
  <c r="AU20" s="1"/>
  <c r="AI21" s="1"/>
  <c r="AO20"/>
  <c r="AL21"/>
  <c r="AO21" l="1"/>
  <c r="AL22"/>
  <c r="AR21"/>
  <c r="AU21" s="1"/>
  <c r="AI22" s="1"/>
  <c r="AO22" l="1"/>
  <c r="AL23"/>
  <c r="AR22"/>
  <c r="AU22" s="1"/>
  <c r="AI23" s="1"/>
  <c r="AO23" l="1"/>
  <c r="AL24"/>
  <c r="AR23"/>
  <c r="AU23" s="1"/>
  <c r="AI24" s="1"/>
  <c r="AO24" l="1"/>
  <c r="AR24"/>
  <c r="AU24" s="1"/>
  <c r="AI25" s="1"/>
  <c r="AL25"/>
  <c r="AR25" l="1"/>
  <c r="AU25" s="1"/>
  <c r="AI26" s="1"/>
  <c r="AO25"/>
  <c r="AL26"/>
  <c r="AO26" l="1"/>
  <c r="AR26"/>
  <c r="AU26" s="1"/>
  <c r="AI27" s="1"/>
  <c r="AL27"/>
  <c r="AR27" l="1"/>
  <c r="AU27" s="1"/>
  <c r="AI28" s="1"/>
  <c r="AL28"/>
  <c r="AO27"/>
  <c r="AR28" l="1"/>
  <c r="AU28" s="1"/>
  <c r="AI29" s="1"/>
  <c r="AO28"/>
  <c r="AL29"/>
  <c r="AR29" l="1"/>
  <c r="AU29" s="1"/>
  <c r="AI30" s="1"/>
  <c r="AL30"/>
  <c r="AO29"/>
  <c r="AR30" l="1"/>
  <c r="AU30" s="1"/>
  <c r="AI31" s="1"/>
  <c r="AL31"/>
  <c r="AO30"/>
  <c r="AL32" l="1"/>
  <c r="AO31"/>
  <c r="AR31"/>
  <c r="AU31" s="1"/>
  <c r="AI32" s="1"/>
  <c r="AL33" l="1"/>
  <c r="AR32"/>
  <c r="AU32" s="1"/>
  <c r="AI33" s="1"/>
  <c r="AO32"/>
  <c r="AR33" l="1"/>
  <c r="AU33" s="1"/>
  <c r="AI34" s="1"/>
  <c r="AL34"/>
  <c r="AO33"/>
  <c r="AL35" l="1"/>
  <c r="AO34"/>
  <c r="AR34"/>
  <c r="AU34" s="1"/>
  <c r="AI35" s="1"/>
  <c r="AO35" l="1"/>
  <c r="AR35"/>
  <c r="AU35" s="1"/>
  <c r="AI36" s="1"/>
  <c r="AL36"/>
  <c r="AO36" l="1"/>
  <c r="AR36"/>
  <c r="AU36" s="1"/>
  <c r="AI37" s="1"/>
  <c r="AL37"/>
  <c r="AO37" l="1"/>
  <c r="AL38"/>
  <c r="AR37"/>
  <c r="AU37" s="1"/>
  <c r="AI38" s="1"/>
  <c r="AL39" l="1"/>
  <c r="AO38"/>
  <c r="AR38"/>
  <c r="AU38" s="1"/>
  <c r="AI39" s="1"/>
  <c r="AO39" l="1"/>
  <c r="AR39"/>
  <c r="AU39" s="1"/>
  <c r="AI40" s="1"/>
  <c r="AL40"/>
  <c r="AO40" l="1"/>
  <c r="AL41"/>
  <c r="AR40"/>
  <c r="AU40" s="1"/>
  <c r="AI41" s="1"/>
  <c r="AL42" l="1"/>
  <c r="AO41"/>
  <c r="AR41"/>
  <c r="AU41" s="1"/>
  <c r="AI42" s="1"/>
  <c r="AO42" l="1"/>
  <c r="AR42"/>
  <c r="AU42" s="1"/>
  <c r="AI43" s="1"/>
  <c r="AL43"/>
  <c r="AO43" l="1"/>
  <c r="AL44"/>
  <c r="AR43"/>
  <c r="AU43" s="1"/>
  <c r="AI44" s="1"/>
  <c r="AR44" l="1"/>
  <c r="AU44" s="1"/>
  <c r="AI45" s="1"/>
  <c r="AL45"/>
  <c r="AO44"/>
  <c r="AL46" l="1"/>
  <c r="AR45"/>
  <c r="AU45" s="1"/>
  <c r="AI46" s="1"/>
  <c r="AO45"/>
  <c r="AO46" l="1"/>
  <c r="AR46"/>
  <c r="AU46" s="1"/>
  <c r="AI47" s="1"/>
  <c r="AL47"/>
  <c r="AR47" l="1"/>
  <c r="AU47" s="1"/>
  <c r="AI48" s="1"/>
  <c r="AL48"/>
  <c r="AO47"/>
  <c r="AL49" l="1"/>
  <c r="AR48"/>
  <c r="AU48" s="1"/>
  <c r="AI49" s="1"/>
  <c r="AO48"/>
  <c r="AO49" l="1"/>
  <c r="AL50"/>
  <c r="AR49"/>
  <c r="AU49" s="1"/>
  <c r="AI50" s="1"/>
  <c r="AI51" l="1"/>
  <c r="AR50"/>
  <c r="AU50" s="1"/>
  <c r="AL51"/>
  <c r="AO50"/>
  <c r="AL52" l="1"/>
  <c r="AO51"/>
  <c r="AR51"/>
  <c r="AU51" s="1"/>
  <c r="AI52" s="1"/>
  <c r="AO52" l="1"/>
  <c r="AR52"/>
  <c r="AU52" s="1"/>
  <c r="AI53" s="1"/>
  <c r="AL53"/>
  <c r="AR53" l="1"/>
  <c r="AU53" s="1"/>
  <c r="AI54" s="1"/>
  <c r="AO53"/>
  <c r="AL54"/>
  <c r="AR54" l="1"/>
  <c r="AU54" s="1"/>
  <c r="AI55" s="1"/>
  <c r="AO54"/>
  <c r="AL55"/>
  <c r="AR55" l="1"/>
  <c r="AU55" s="1"/>
  <c r="AI56" s="1"/>
  <c r="AO55"/>
  <c r="AL56"/>
  <c r="AR56" l="1"/>
  <c r="AO56"/>
  <c r="AU56" l="1"/>
  <c r="AI57" s="1"/>
  <c r="AR57"/>
  <c r="AU57" s="1"/>
  <c r="AI58" s="1"/>
  <c r="H57" l="1"/>
  <c r="AR58"/>
  <c r="Q57" l="1"/>
  <c r="Z58" s="1"/>
  <c r="K57"/>
  <c r="N57" s="1"/>
  <c r="AU58"/>
  <c r="AI59" s="1"/>
  <c r="H58"/>
  <c r="K269" i="7" l="1"/>
  <c r="J269"/>
  <c r="I269"/>
  <c r="H269"/>
  <c r="G269"/>
  <c r="AR59" i="13"/>
  <c r="K58"/>
  <c r="N58" s="1"/>
  <c r="Q58"/>
  <c r="Z59" s="1"/>
  <c r="L269" i="7" l="1"/>
  <c r="G169" i="12" s="1"/>
  <c r="H169" s="1"/>
  <c r="I169" s="1"/>
  <c r="J170" s="1"/>
  <c r="AU59" i="13"/>
  <c r="AI60" s="1"/>
  <c r="H59"/>
  <c r="J270" i="7"/>
  <c r="I270"/>
  <c r="K270"/>
  <c r="G270"/>
  <c r="H270"/>
  <c r="K59" i="13" l="1"/>
  <c r="N59" s="1"/>
  <c r="Q59"/>
  <c r="Z60" s="1"/>
  <c r="I271" i="7" s="1"/>
  <c r="AR60" i="13"/>
  <c r="L270" i="7"/>
  <c r="G170" i="12" s="1"/>
  <c r="H170" s="1"/>
  <c r="I170" s="1"/>
  <c r="J171" l="1"/>
  <c r="H271" i="7"/>
  <c r="G271"/>
  <c r="H60" i="13"/>
  <c r="AU60"/>
  <c r="AI61" s="1"/>
  <c r="J271" i="7"/>
  <c r="K271"/>
  <c r="L271" l="1"/>
  <c r="G171" i="12" s="1"/>
  <c r="H171" s="1"/>
  <c r="I171" s="1"/>
  <c r="Q60" i="13"/>
  <c r="K60"/>
  <c r="N60" s="1"/>
  <c r="J172" i="12" l="1"/>
  <c r="H61" i="13"/>
  <c r="AU61"/>
  <c r="AI62" s="1"/>
  <c r="AR62" s="1"/>
  <c r="BG62" l="1"/>
  <c r="Q61"/>
  <c r="Z62" s="1"/>
  <c r="F272" i="7" s="1"/>
  <c r="K61" i="13"/>
  <c r="N61" s="1"/>
  <c r="H62" l="1"/>
  <c r="AU62"/>
  <c r="AI63" s="1"/>
  <c r="Q62" l="1"/>
  <c r="K62"/>
  <c r="N62" s="1"/>
  <c r="H272" i="7" l="1"/>
  <c r="AV61" i="13" l="1"/>
  <c r="AJ62" s="1"/>
  <c r="I61"/>
  <c r="R61" s="1"/>
  <c r="K272" i="7"/>
  <c r="J272"/>
  <c r="G272"/>
  <c r="I272"/>
  <c r="L61" i="13" l="1"/>
  <c r="O61" s="1"/>
  <c r="L272" i="7"/>
  <c r="G172" i="12" s="1"/>
  <c r="H172" s="1"/>
  <c r="I172" s="1"/>
  <c r="J173" l="1"/>
  <c r="G273" i="7"/>
  <c r="AA62" i="13"/>
  <c r="BH61"/>
  <c r="BB61"/>
  <c r="BE61" s="1"/>
  <c r="AS62" l="1"/>
  <c r="AV62" s="1"/>
  <c r="AJ63" s="1"/>
  <c r="K273" i="7"/>
  <c r="I273"/>
  <c r="BI61" i="13"/>
  <c r="BC61"/>
  <c r="AB62"/>
  <c r="H273" i="7"/>
  <c r="J273"/>
  <c r="I62" i="13" l="1"/>
  <c r="L62" s="1"/>
  <c r="O62" s="1"/>
  <c r="L273" i="7"/>
  <c r="G173" i="12" s="1"/>
  <c r="H173" s="1"/>
  <c r="I173" s="1"/>
  <c r="BF61" i="13"/>
  <c r="AT62"/>
  <c r="R62"/>
  <c r="BH62" l="1"/>
  <c r="AA63"/>
  <c r="BB62"/>
  <c r="BE62" s="1"/>
  <c r="J62"/>
  <c r="AW62"/>
  <c r="AK63" s="1"/>
  <c r="J174" i="12"/>
  <c r="AS63" i="13" l="1"/>
  <c r="I63" s="1"/>
  <c r="S62"/>
  <c r="AB63" s="1"/>
  <c r="M62"/>
  <c r="P62" s="1"/>
  <c r="BJ62"/>
  <c r="BI62"/>
  <c r="BC62"/>
  <c r="BF62" s="1"/>
  <c r="AV63" l="1"/>
  <c r="AJ64" s="1"/>
  <c r="L63"/>
  <c r="O63" s="1"/>
  <c r="R63"/>
  <c r="AT63"/>
  <c r="Z63"/>
  <c r="F273" i="7" s="1"/>
  <c r="BA62" i="13"/>
  <c r="AA64" l="1"/>
  <c r="BB63"/>
  <c r="BH63"/>
  <c r="BD62"/>
  <c r="AR63"/>
  <c r="BG63" s="1"/>
  <c r="J63"/>
  <c r="AW63"/>
  <c r="AK64" s="1"/>
  <c r="I274" i="7"/>
  <c r="G274"/>
  <c r="K274"/>
  <c r="J274"/>
  <c r="H274"/>
  <c r="L274" l="1"/>
  <c r="G174" i="12" s="1"/>
  <c r="H174" s="1"/>
  <c r="I174" s="1"/>
  <c r="M63" i="13"/>
  <c r="P63" s="1"/>
  <c r="S63"/>
  <c r="AB64" s="1"/>
  <c r="BE63"/>
  <c r="AS64"/>
  <c r="BI63"/>
  <c r="BC63"/>
  <c r="BF63" s="1"/>
  <c r="BA63" s="1"/>
  <c r="BD63" s="1"/>
  <c r="H63"/>
  <c r="AU63"/>
  <c r="AI64" s="1"/>
  <c r="K63" l="1"/>
  <c r="N63" s="1"/>
  <c r="BJ63"/>
  <c r="Q63"/>
  <c r="Z64" s="1"/>
  <c r="F274" i="7" s="1"/>
  <c r="J175" i="12"/>
  <c r="AR64" i="13"/>
  <c r="BG64" s="1"/>
  <c r="AV64"/>
  <c r="AJ65" s="1"/>
  <c r="I64"/>
  <c r="AT64"/>
  <c r="J275" i="7" l="1"/>
  <c r="AW64" i="13"/>
  <c r="AK65" s="1"/>
  <c r="J64"/>
  <c r="AU64"/>
  <c r="AI65" s="1"/>
  <c r="H64"/>
  <c r="L64"/>
  <c r="O64" s="1"/>
  <c r="R64"/>
  <c r="I275" i="7" l="1"/>
  <c r="K275"/>
  <c r="H275"/>
  <c r="G275"/>
  <c r="BB64" i="13"/>
  <c r="BH64"/>
  <c r="AA65"/>
  <c r="M64"/>
  <c r="P64" s="1"/>
  <c r="S64"/>
  <c r="K64"/>
  <c r="N64" s="1"/>
  <c r="BJ64"/>
  <c r="Q64"/>
  <c r="L275" i="7" l="1"/>
  <c r="G175" i="12" s="1"/>
  <c r="H175" s="1"/>
  <c r="I175" s="1"/>
  <c r="J176" s="1"/>
  <c r="BE64" i="13"/>
  <c r="AS65"/>
  <c r="AB65"/>
  <c r="BC64"/>
  <c r="BI64"/>
  <c r="AV65" l="1"/>
  <c r="AJ66" s="1"/>
  <c r="I65"/>
  <c r="BF64"/>
  <c r="AT65"/>
  <c r="AW65" l="1"/>
  <c r="AK66" s="1"/>
  <c r="J65"/>
  <c r="BB65"/>
  <c r="BE65" s="1"/>
  <c r="BH65"/>
  <c r="R65"/>
  <c r="AA66" s="1"/>
  <c r="L65"/>
  <c r="O65" s="1"/>
  <c r="BA64"/>
  <c r="Z65"/>
  <c r="F275" i="7" s="1"/>
  <c r="K276" l="1"/>
  <c r="AS66" i="13"/>
  <c r="I66" s="1"/>
  <c r="BD64"/>
  <c r="AR65"/>
  <c r="BG65" s="1"/>
  <c r="S65"/>
  <c r="AB66" s="1"/>
  <c r="M65"/>
  <c r="P65" s="1"/>
  <c r="BI65"/>
  <c r="BC65"/>
  <c r="BF65" s="1"/>
  <c r="H276" i="7" l="1"/>
  <c r="J276"/>
  <c r="I276"/>
  <c r="G276"/>
  <c r="AV66" i="13"/>
  <c r="AJ67" s="1"/>
  <c r="AT66"/>
  <c r="J66" s="1"/>
  <c r="AU65"/>
  <c r="AI66" s="1"/>
  <c r="H65"/>
  <c r="L66"/>
  <c r="O66" s="1"/>
  <c r="R66"/>
  <c r="BA65"/>
  <c r="BD65" s="1"/>
  <c r="L276" i="7" l="1"/>
  <c r="G176" i="12" s="1"/>
  <c r="H176" s="1"/>
  <c r="I176" s="1"/>
  <c r="J177" s="1"/>
  <c r="AW66" i="13"/>
  <c r="AK67" s="1"/>
  <c r="BJ65"/>
  <c r="K65"/>
  <c r="N65" s="1"/>
  <c r="Q65"/>
  <c r="Z66" s="1"/>
  <c r="F276" i="7" s="1"/>
  <c r="AR66" i="13"/>
  <c r="M66"/>
  <c r="P66" s="1"/>
  <c r="S66"/>
  <c r="BG66" l="1"/>
  <c r="K277" i="7"/>
  <c r="J277"/>
  <c r="H277"/>
  <c r="G277"/>
  <c r="I277"/>
  <c r="H66" i="13"/>
  <c r="AU66"/>
  <c r="AI67" s="1"/>
  <c r="BJ66" l="1"/>
  <c r="K66"/>
  <c r="N66" s="1"/>
  <c r="Q66"/>
  <c r="L277" i="7"/>
  <c r="G177" i="12" s="1"/>
  <c r="H177" s="1"/>
  <c r="I177" s="1"/>
  <c r="BB66" i="13"/>
  <c r="BH66"/>
  <c r="AA67"/>
  <c r="BI66" l="1"/>
  <c r="BC66"/>
  <c r="AB67"/>
  <c r="J178" i="12"/>
  <c r="BE66" i="13"/>
  <c r="AS67"/>
  <c r="I67" l="1"/>
  <c r="AV67"/>
  <c r="AJ68" s="1"/>
  <c r="BF66"/>
  <c r="AT67"/>
  <c r="BB67" l="1"/>
  <c r="BE67" s="1"/>
  <c r="BH67"/>
  <c r="BA66"/>
  <c r="Z67"/>
  <c r="F277" i="7" s="1"/>
  <c r="J67" i="13"/>
  <c r="AW67"/>
  <c r="AK68" s="1"/>
  <c r="R67"/>
  <c r="AA68" s="1"/>
  <c r="L67"/>
  <c r="O67" s="1"/>
  <c r="I278" i="7" l="1"/>
  <c r="S67" i="13"/>
  <c r="AB68" s="1"/>
  <c r="M67"/>
  <c r="P67" s="1"/>
  <c r="BI67"/>
  <c r="BC67"/>
  <c r="BF67" s="1"/>
  <c r="BD66"/>
  <c r="AR67"/>
  <c r="BG67" s="1"/>
  <c r="AS68"/>
  <c r="G278" i="7" l="1"/>
  <c r="H278"/>
  <c r="J278"/>
  <c r="BA67" i="13"/>
  <c r="BD67" s="1"/>
  <c r="K278" i="7"/>
  <c r="I68" i="13"/>
  <c r="AV68"/>
  <c r="AJ69" s="1"/>
  <c r="AT68"/>
  <c r="H67"/>
  <c r="AU67"/>
  <c r="AI68" s="1"/>
  <c r="L278" i="7" l="1"/>
  <c r="G178" i="12" s="1"/>
  <c r="H178" s="1"/>
  <c r="I178" s="1"/>
  <c r="J179" s="1"/>
  <c r="K67" i="13"/>
  <c r="N67" s="1"/>
  <c r="BJ67"/>
  <c r="Q67"/>
  <c r="Z68" s="1"/>
  <c r="F278" i="7" s="1"/>
  <c r="AR68" i="13"/>
  <c r="BG68" s="1"/>
  <c r="L68"/>
  <c r="O68" s="1"/>
  <c r="R68"/>
  <c r="J68"/>
  <c r="AW68"/>
  <c r="AK69" s="1"/>
  <c r="M68" l="1"/>
  <c r="P68" s="1"/>
  <c r="S68"/>
  <c r="K279" i="7"/>
  <c r="H279"/>
  <c r="I279"/>
  <c r="G279"/>
  <c r="J279"/>
  <c r="AU68" i="13"/>
  <c r="AI69" s="1"/>
  <c r="H68"/>
  <c r="AA69" l="1"/>
  <c r="BB68"/>
  <c r="BH68"/>
  <c r="L279" i="7"/>
  <c r="G179" i="12" s="1"/>
  <c r="H179" s="1"/>
  <c r="I179" s="1"/>
  <c r="Q68" i="13"/>
  <c r="BJ68"/>
  <c r="K68"/>
  <c r="N68" s="1"/>
  <c r="BC68" l="1"/>
  <c r="BI68"/>
  <c r="J180" i="12"/>
  <c r="BE68" i="13"/>
  <c r="AS69"/>
  <c r="AB69"/>
  <c r="BB69" l="1"/>
  <c r="BE69" s="1"/>
  <c r="BH69"/>
  <c r="BF68"/>
  <c r="AT69"/>
  <c r="I69"/>
  <c r="AV69"/>
  <c r="AJ70" s="1"/>
  <c r="BI69" l="1"/>
  <c r="BA68"/>
  <c r="Z69"/>
  <c r="F279" i="7" s="1"/>
  <c r="AW69" i="13"/>
  <c r="AK70" s="1"/>
  <c r="J69"/>
  <c r="L69"/>
  <c r="O69" s="1"/>
  <c r="R69"/>
  <c r="AA70" s="1"/>
  <c r="AS70"/>
  <c r="H280" i="7" l="1"/>
  <c r="BC69" i="13"/>
  <c r="BF69" s="1"/>
  <c r="I70"/>
  <c r="AV70"/>
  <c r="AJ71" s="1"/>
  <c r="M69"/>
  <c r="P69" s="1"/>
  <c r="S69"/>
  <c r="AB70" s="1"/>
  <c r="BD68"/>
  <c r="AR69"/>
  <c r="BG69" s="1"/>
  <c r="G280" i="7" l="1"/>
  <c r="J280"/>
  <c r="K280"/>
  <c r="I280"/>
  <c r="AT70" i="13"/>
  <c r="AW70" s="1"/>
  <c r="AK71" s="1"/>
  <c r="AU69"/>
  <c r="AI70" s="1"/>
  <c r="H69"/>
  <c r="L70"/>
  <c r="O70" s="1"/>
  <c r="R70"/>
  <c r="BA69"/>
  <c r="BD69" s="1"/>
  <c r="L280" i="7" l="1"/>
  <c r="G180" i="12" s="1"/>
  <c r="H180" s="1"/>
  <c r="I180" s="1"/>
  <c r="J181" s="1"/>
  <c r="J70" i="13"/>
  <c r="S70" s="1"/>
  <c r="AR70"/>
  <c r="BJ69"/>
  <c r="Q69"/>
  <c r="Z70" s="1"/>
  <c r="F280" i="7" s="1"/>
  <c r="K69" i="13"/>
  <c r="N69" s="1"/>
  <c r="BG70" l="1"/>
  <c r="M70"/>
  <c r="P70" s="1"/>
  <c r="AU70"/>
  <c r="AI71" s="1"/>
  <c r="H70"/>
  <c r="H281" i="7"/>
  <c r="K281"/>
  <c r="I281"/>
  <c r="G281"/>
  <c r="J281"/>
  <c r="Q70" i="13" l="1"/>
  <c r="K70"/>
  <c r="N70" s="1"/>
  <c r="BJ70"/>
  <c r="L281" i="7"/>
  <c r="G181" i="12" s="1"/>
  <c r="H181" s="1"/>
  <c r="I181" s="1"/>
  <c r="BB70" i="13"/>
  <c r="BH70"/>
  <c r="AA71"/>
  <c r="BE70" l="1"/>
  <c r="AS71"/>
  <c r="BI70"/>
  <c r="BC70"/>
  <c r="AB71"/>
  <c r="J182" i="12"/>
  <c r="AV71" i="13" l="1"/>
  <c r="AJ72" s="1"/>
  <c r="I71"/>
  <c r="BF70"/>
  <c r="AT71"/>
  <c r="BB71"/>
  <c r="BE71" s="1"/>
  <c r="BH71"/>
  <c r="BI71" l="1"/>
  <c r="BA70"/>
  <c r="Z71"/>
  <c r="F281" i="7" s="1"/>
  <c r="AS72" i="13"/>
  <c r="L71"/>
  <c r="O71" s="1"/>
  <c r="R71"/>
  <c r="AA72" s="1"/>
  <c r="AW71"/>
  <c r="AK72" s="1"/>
  <c r="J71"/>
  <c r="G282" i="7" l="1"/>
  <c r="BC71" i="13"/>
  <c r="BF71" s="1"/>
  <c r="S71"/>
  <c r="AB72" s="1"/>
  <c r="M71"/>
  <c r="P71" s="1"/>
  <c r="BD70"/>
  <c r="AR71"/>
  <c r="BG71" s="1"/>
  <c r="I72"/>
  <c r="AV72"/>
  <c r="AJ73" s="1"/>
  <c r="AT72" l="1"/>
  <c r="J72" s="1"/>
  <c r="J282" i="7"/>
  <c r="H282"/>
  <c r="I282"/>
  <c r="K282"/>
  <c r="BA71" i="13"/>
  <c r="BD71" s="1"/>
  <c r="R72"/>
  <c r="L72"/>
  <c r="O72" s="1"/>
  <c r="AU71"/>
  <c r="AI72" s="1"/>
  <c r="H71"/>
  <c r="AW72" l="1"/>
  <c r="AK73" s="1"/>
  <c r="L282" i="7"/>
  <c r="G182" i="12" s="1"/>
  <c r="H182" s="1"/>
  <c r="I182" s="1"/>
  <c r="J183" s="1"/>
  <c r="M72" i="13"/>
  <c r="P72" s="1"/>
  <c r="S72"/>
  <c r="AR72"/>
  <c r="BG72" s="1"/>
  <c r="BJ71"/>
  <c r="Q71"/>
  <c r="Z72" s="1"/>
  <c r="F282" i="7" s="1"/>
  <c r="K71" i="13"/>
  <c r="N71" s="1"/>
  <c r="AU72" l="1"/>
  <c r="AI73" s="1"/>
  <c r="H72"/>
  <c r="H283" i="7"/>
  <c r="I283"/>
  <c r="G283"/>
  <c r="J283"/>
  <c r="K283"/>
  <c r="BB72" i="13" l="1"/>
  <c r="BH72"/>
  <c r="AA73"/>
  <c r="L283" i="7"/>
  <c r="G183" i="12" s="1"/>
  <c r="H183" s="1"/>
  <c r="I183" s="1"/>
  <c r="K72" i="13"/>
  <c r="N72" s="1"/>
  <c r="Q72"/>
  <c r="BJ72"/>
  <c r="BE72" l="1"/>
  <c r="AS73"/>
  <c r="BI72"/>
  <c r="BC72"/>
  <c r="AB73"/>
  <c r="J184" i="12"/>
  <c r="BB73" i="13" l="1"/>
  <c r="BE73" s="1"/>
  <c r="BH73"/>
  <c r="BF72"/>
  <c r="AT73"/>
  <c r="I73"/>
  <c r="AV73"/>
  <c r="AJ74" s="1"/>
  <c r="BC73" l="1"/>
  <c r="BF73" s="1"/>
  <c r="R73"/>
  <c r="AA74" s="1"/>
  <c r="L73"/>
  <c r="O73" s="1"/>
  <c r="BA72"/>
  <c r="Z73"/>
  <c r="F283" i="7" s="1"/>
  <c r="AS74" i="13"/>
  <c r="J73"/>
  <c r="AW73"/>
  <c r="AK74" s="1"/>
  <c r="H284" i="7" l="1"/>
  <c r="BI73" i="13"/>
  <c r="AT74"/>
  <c r="AV74"/>
  <c r="AJ75" s="1"/>
  <c r="I74"/>
  <c r="BD72"/>
  <c r="AR73"/>
  <c r="BG73" s="1"/>
  <c r="M73"/>
  <c r="P73" s="1"/>
  <c r="S73"/>
  <c r="AB74" s="1"/>
  <c r="I284" i="7" l="1"/>
  <c r="J284"/>
  <c r="G284"/>
  <c r="K284"/>
  <c r="AU73" i="13"/>
  <c r="AI74" s="1"/>
  <c r="H73"/>
  <c r="J74"/>
  <c r="AW74"/>
  <c r="AK75" s="1"/>
  <c r="L74"/>
  <c r="O74" s="1"/>
  <c r="R74"/>
  <c r="BA73"/>
  <c r="BD73" s="1"/>
  <c r="L284" i="7" l="1"/>
  <c r="G184" i="12" s="1"/>
  <c r="H184" s="1"/>
  <c r="I184" s="1"/>
  <c r="J185" s="1"/>
  <c r="AR74" i="13"/>
  <c r="BG74" s="1"/>
  <c r="Q73"/>
  <c r="Z74" s="1"/>
  <c r="F284" i="7" s="1"/>
  <c r="K73" i="13"/>
  <c r="N73" s="1"/>
  <c r="BJ73"/>
  <c r="S74"/>
  <c r="M74"/>
  <c r="P74" s="1"/>
  <c r="K285" i="7" l="1"/>
  <c r="J285"/>
  <c r="G285"/>
  <c r="I285"/>
  <c r="H285"/>
  <c r="H74" i="13"/>
  <c r="AU74"/>
  <c r="AI75" s="1"/>
  <c r="K74" l="1"/>
  <c r="N74" s="1"/>
  <c r="BJ74"/>
  <c r="Q74"/>
  <c r="BB74"/>
  <c r="BH74"/>
  <c r="AA75"/>
  <c r="L285" i="7"/>
  <c r="G185" i="12" s="1"/>
  <c r="H185" s="1"/>
  <c r="I185" s="1"/>
  <c r="BC74" i="13" l="1"/>
  <c r="BI74"/>
  <c r="AB75"/>
  <c r="BE74"/>
  <c r="AS75"/>
  <c r="J186" i="12"/>
  <c r="BH75" i="13" l="1"/>
  <c r="BB75"/>
  <c r="BE75" s="1"/>
  <c r="BF74"/>
  <c r="AT75"/>
  <c r="AV75"/>
  <c r="AJ76" s="1"/>
  <c r="I75"/>
  <c r="AS76" l="1"/>
  <c r="R75"/>
  <c r="AA76" s="1"/>
  <c r="L75"/>
  <c r="O75" s="1"/>
  <c r="AW75"/>
  <c r="AK76" s="1"/>
  <c r="J75"/>
  <c r="BA74"/>
  <c r="Z75"/>
  <c r="F285" i="7" s="1"/>
  <c r="K286" l="1"/>
  <c r="M75" i="13"/>
  <c r="P75" s="1"/>
  <c r="S75"/>
  <c r="AB76" s="1"/>
  <c r="BD74"/>
  <c r="AR75"/>
  <c r="BG75" s="1"/>
  <c r="I76"/>
  <c r="AV76"/>
  <c r="AJ77" s="1"/>
  <c r="BI75"/>
  <c r="BC75"/>
  <c r="BF75" s="1"/>
  <c r="J286" i="7" l="1"/>
  <c r="G286"/>
  <c r="I286"/>
  <c r="BA75" i="13"/>
  <c r="BD75" s="1"/>
  <c r="H286" i="7"/>
  <c r="AT76" i="13"/>
  <c r="AW76" s="1"/>
  <c r="AK77" s="1"/>
  <c r="R76"/>
  <c r="L76"/>
  <c r="O76" s="1"/>
  <c r="AU75"/>
  <c r="AI76" s="1"/>
  <c r="H75"/>
  <c r="L286" i="7" l="1"/>
  <c r="G186" i="12" s="1"/>
  <c r="H186" s="1"/>
  <c r="I186" s="1"/>
  <c r="J187" s="1"/>
  <c r="J76" i="13"/>
  <c r="M76" s="1"/>
  <c r="P76" s="1"/>
  <c r="AR76"/>
  <c r="BJ75"/>
  <c r="Q75"/>
  <c r="Z76" s="1"/>
  <c r="F286" i="7" s="1"/>
  <c r="K75" i="13"/>
  <c r="N75" s="1"/>
  <c r="BG76" l="1"/>
  <c r="S76"/>
  <c r="AU76"/>
  <c r="AI77" s="1"/>
  <c r="H76"/>
  <c r="G287" i="7"/>
  <c r="J287"/>
  <c r="K287"/>
  <c r="H287"/>
  <c r="I287"/>
  <c r="K76" i="13" l="1"/>
  <c r="N76" s="1"/>
  <c r="BJ76"/>
  <c r="Q76"/>
  <c r="BH76"/>
  <c r="BB76"/>
  <c r="AA77"/>
  <c r="L287" i="7"/>
  <c r="G187" i="12" s="1"/>
  <c r="H187" s="1"/>
  <c r="I187" s="1"/>
  <c r="BI76" i="13" l="1"/>
  <c r="BC76"/>
  <c r="AB77"/>
  <c r="BE76"/>
  <c r="AS77"/>
  <c r="J188" i="12"/>
  <c r="BF76" i="13" l="1"/>
  <c r="AT77"/>
  <c r="I77"/>
  <c r="AV77"/>
  <c r="AJ78" s="1"/>
  <c r="BA76" l="1"/>
  <c r="Z77"/>
  <c r="F287" i="7" s="1"/>
  <c r="BB77" i="13"/>
  <c r="BE77" s="1"/>
  <c r="BH77"/>
  <c r="AW77"/>
  <c r="AK78" s="1"/>
  <c r="J77"/>
  <c r="L77"/>
  <c r="O77" s="1"/>
  <c r="R77"/>
  <c r="AA78" s="1"/>
  <c r="AS78" l="1"/>
  <c r="I78" s="1"/>
  <c r="I288" i="7"/>
  <c r="BC77" i="13"/>
  <c r="BF77" s="1"/>
  <c r="BI77"/>
  <c r="BD76"/>
  <c r="AR77"/>
  <c r="BG77" s="1"/>
  <c r="M77"/>
  <c r="P77" s="1"/>
  <c r="S77"/>
  <c r="AB78" s="1"/>
  <c r="AV78" l="1"/>
  <c r="AJ79" s="1"/>
  <c r="K288" i="7"/>
  <c r="J288"/>
  <c r="G288"/>
  <c r="H288"/>
  <c r="AT78" i="13"/>
  <c r="J78" s="1"/>
  <c r="R78"/>
  <c r="L78"/>
  <c r="O78" s="1"/>
  <c r="BA77"/>
  <c r="BD77" s="1"/>
  <c r="H77"/>
  <c r="AU77"/>
  <c r="AI78" s="1"/>
  <c r="L288" i="7" l="1"/>
  <c r="G188" i="12" s="1"/>
  <c r="H188" s="1"/>
  <c r="I188" s="1"/>
  <c r="J189" s="1"/>
  <c r="AW78" i="13"/>
  <c r="AK79" s="1"/>
  <c r="BJ77"/>
  <c r="K77"/>
  <c r="N77" s="1"/>
  <c r="Q77"/>
  <c r="Z78" s="1"/>
  <c r="F288" i="7" s="1"/>
  <c r="AR78" i="13"/>
  <c r="S78"/>
  <c r="M78"/>
  <c r="P78" s="1"/>
  <c r="BG78" l="1"/>
  <c r="G289" i="7"/>
  <c r="J289"/>
  <c r="K289"/>
  <c r="I289"/>
  <c r="H289"/>
  <c r="AU78" i="13"/>
  <c r="AI79" s="1"/>
  <c r="H78"/>
  <c r="BB78" l="1"/>
  <c r="BH78"/>
  <c r="AA79"/>
  <c r="L289" i="7"/>
  <c r="G189" i="12" s="1"/>
  <c r="H189" s="1"/>
  <c r="I189" s="1"/>
  <c r="BJ78" i="13"/>
  <c r="Q78"/>
  <c r="K78"/>
  <c r="N78" s="1"/>
  <c r="BI78" l="1"/>
  <c r="BC78"/>
  <c r="AB79"/>
  <c r="BE78"/>
  <c r="AS79"/>
  <c r="J190" i="12"/>
  <c r="BB79" i="13" l="1"/>
  <c r="BE79" s="1"/>
  <c r="BH79"/>
  <c r="AV79"/>
  <c r="AJ80" s="1"/>
  <c r="I79"/>
  <c r="BF78"/>
  <c r="AT79"/>
  <c r="AS80" l="1"/>
  <c r="BA78"/>
  <c r="Z79"/>
  <c r="F289" i="7" s="1"/>
  <c r="AW79" i="13"/>
  <c r="AK80" s="1"/>
  <c r="J79"/>
  <c r="R79"/>
  <c r="AA80" s="1"/>
  <c r="L79"/>
  <c r="O79" s="1"/>
  <c r="J290" i="7" l="1"/>
  <c r="I80" i="13"/>
  <c r="AV80"/>
  <c r="AJ81" s="1"/>
  <c r="BI79"/>
  <c r="BC79"/>
  <c r="BF79" s="1"/>
  <c r="M79"/>
  <c r="P79" s="1"/>
  <c r="S79"/>
  <c r="AB80" s="1"/>
  <c r="BD78"/>
  <c r="AR79"/>
  <c r="BG79" s="1"/>
  <c r="G290" i="7" l="1"/>
  <c r="K290"/>
  <c r="H290"/>
  <c r="AT80" i="13"/>
  <c r="J80" s="1"/>
  <c r="I290" i="7"/>
  <c r="R80" i="13"/>
  <c r="L80"/>
  <c r="O80" s="1"/>
  <c r="H79"/>
  <c r="AU79"/>
  <c r="AI80" s="1"/>
  <c r="BA79"/>
  <c r="BD79" s="1"/>
  <c r="AW80" l="1"/>
  <c r="AK81" s="1"/>
  <c r="L290" i="7"/>
  <c r="G190" i="12" s="1"/>
  <c r="H190" s="1"/>
  <c r="I190" s="1"/>
  <c r="J191" s="1"/>
  <c r="M80" i="13"/>
  <c r="P80" s="1"/>
  <c r="S80"/>
  <c r="BJ79"/>
  <c r="Q79"/>
  <c r="Z80" s="1"/>
  <c r="F290" i="7" s="1"/>
  <c r="K79" i="13"/>
  <c r="N79" s="1"/>
  <c r="AR80"/>
  <c r="BG80" l="1"/>
  <c r="I291" i="7"/>
  <c r="H291"/>
  <c r="K291"/>
  <c r="G291"/>
  <c r="J291"/>
  <c r="AU80" i="13"/>
  <c r="AI81" s="1"/>
  <c r="H80"/>
  <c r="K80" l="1"/>
  <c r="N80" s="1"/>
  <c r="BJ80"/>
  <c r="Q80"/>
  <c r="BB80"/>
  <c r="BH80"/>
  <c r="AA81"/>
  <c r="L291" i="7"/>
  <c r="G191" i="12" s="1"/>
  <c r="H191" s="1"/>
  <c r="I191" s="1"/>
  <c r="BI80" i="13" l="1"/>
  <c r="BC80"/>
  <c r="AB81"/>
  <c r="BE80"/>
  <c r="AS81"/>
  <c r="J192" i="12"/>
  <c r="AV81" i="13" l="1"/>
  <c r="AJ82" s="1"/>
  <c r="I81"/>
  <c r="BF80"/>
  <c r="AT81"/>
  <c r="BB81" l="1"/>
  <c r="BE81" s="1"/>
  <c r="BH81"/>
  <c r="AW81"/>
  <c r="AK82" s="1"/>
  <c r="J81"/>
  <c r="AS82"/>
  <c r="L81"/>
  <c r="O81" s="1"/>
  <c r="R81"/>
  <c r="AA82" s="1"/>
  <c r="BA80"/>
  <c r="Z81"/>
  <c r="F291" i="7" s="1"/>
  <c r="G292" l="1"/>
  <c r="AV82" i="13"/>
  <c r="AJ83" s="1"/>
  <c r="I82"/>
  <c r="BD80"/>
  <c r="AR81"/>
  <c r="BG81" s="1"/>
  <c r="BC81"/>
  <c r="BF81" s="1"/>
  <c r="BI81"/>
  <c r="M81"/>
  <c r="P81" s="1"/>
  <c r="S81"/>
  <c r="AB82" s="1"/>
  <c r="I292" i="7" l="1"/>
  <c r="K292"/>
  <c r="J292"/>
  <c r="H292"/>
  <c r="BA81" i="13"/>
  <c r="BD81" s="1"/>
  <c r="AT82"/>
  <c r="AW82" s="1"/>
  <c r="AK83" s="1"/>
  <c r="AU81"/>
  <c r="AI82" s="1"/>
  <c r="H81"/>
  <c r="L82"/>
  <c r="O82" s="1"/>
  <c r="R82"/>
  <c r="L292" i="7" l="1"/>
  <c r="G192" i="12" s="1"/>
  <c r="H192" s="1"/>
  <c r="I192" s="1"/>
  <c r="J193" s="1"/>
  <c r="J82" i="13"/>
  <c r="M82" s="1"/>
  <c r="P82" s="1"/>
  <c r="BJ81"/>
  <c r="Q81"/>
  <c r="Z82" s="1"/>
  <c r="F292" i="7" s="1"/>
  <c r="K81" i="13"/>
  <c r="N81" s="1"/>
  <c r="S82"/>
  <c r="AR82"/>
  <c r="BG82" s="1"/>
  <c r="J293" i="7" l="1"/>
  <c r="K293"/>
  <c r="H293"/>
  <c r="I293"/>
  <c r="G293"/>
  <c r="AU82" i="13"/>
  <c r="AI83" s="1"/>
  <c r="H82"/>
  <c r="BB82" l="1"/>
  <c r="BH82"/>
  <c r="AA83"/>
  <c r="L293" i="7"/>
  <c r="G193" i="12" s="1"/>
  <c r="H193" s="1"/>
  <c r="I193" s="1"/>
  <c r="BJ82" i="13"/>
  <c r="K82"/>
  <c r="N82" s="1"/>
  <c r="Q82"/>
  <c r="J194" i="12" l="1"/>
  <c r="BE82" i="13"/>
  <c r="AS83"/>
  <c r="BI82"/>
  <c r="BC82"/>
  <c r="AB83"/>
  <c r="AV83" l="1"/>
  <c r="AJ84" s="1"/>
  <c r="I83"/>
  <c r="BF82"/>
  <c r="AT83"/>
  <c r="BB83" l="1"/>
  <c r="BE83" s="1"/>
  <c r="BH83"/>
  <c r="AW83"/>
  <c r="AK84" s="1"/>
  <c r="J83"/>
  <c r="R83"/>
  <c r="AA84" s="1"/>
  <c r="L83"/>
  <c r="O83" s="1"/>
  <c r="BA82"/>
  <c r="Z83"/>
  <c r="F293" i="7" s="1"/>
  <c r="AS84" i="13" l="1"/>
  <c r="I84" s="1"/>
  <c r="K294" i="7"/>
  <c r="BD82" i="13"/>
  <c r="AR83"/>
  <c r="BG83" s="1"/>
  <c r="M83"/>
  <c r="P83" s="1"/>
  <c r="S83"/>
  <c r="AB84" s="1"/>
  <c r="BI83"/>
  <c r="BC83"/>
  <c r="BF83" s="1"/>
  <c r="J294" i="7" l="1"/>
  <c r="G294"/>
  <c r="I294"/>
  <c r="H294"/>
  <c r="AV84" i="13"/>
  <c r="AJ85" s="1"/>
  <c r="AU83"/>
  <c r="AI84" s="1"/>
  <c r="H83"/>
  <c r="AT84"/>
  <c r="R84"/>
  <c r="L84"/>
  <c r="O84" s="1"/>
  <c r="BA83"/>
  <c r="BD83" s="1"/>
  <c r="L294" i="7" l="1"/>
  <c r="G194" i="12" s="1"/>
  <c r="H194" s="1"/>
  <c r="I194" s="1"/>
  <c r="J195" s="1"/>
  <c r="AR84" i="13"/>
  <c r="BG84" s="1"/>
  <c r="AW84"/>
  <c r="AK85" s="1"/>
  <c r="J84"/>
  <c r="BJ83"/>
  <c r="K83"/>
  <c r="N83" s="1"/>
  <c r="Q83"/>
  <c r="Z84" s="1"/>
  <c r="F294" i="7" s="1"/>
  <c r="S84" i="13" l="1"/>
  <c r="M84"/>
  <c r="P84" s="1"/>
  <c r="AU84"/>
  <c r="AI85" s="1"/>
  <c r="H84"/>
  <c r="G295" i="7"/>
  <c r="K295"/>
  <c r="J295"/>
  <c r="I295"/>
  <c r="H295"/>
  <c r="BB84" i="13" l="1"/>
  <c r="BH84"/>
  <c r="AB85" s="1"/>
  <c r="AA85"/>
  <c r="L295" i="7"/>
  <c r="G195" i="12" s="1"/>
  <c r="H195" s="1"/>
  <c r="I195" s="1"/>
  <c r="BJ84" i="13"/>
  <c r="K84"/>
  <c r="N84" s="1"/>
  <c r="Q84"/>
  <c r="BE84" l="1"/>
  <c r="AS85"/>
  <c r="BI84"/>
  <c r="BC84"/>
  <c r="J196" i="12"/>
  <c r="BH85" i="13" l="1"/>
  <c r="BB85"/>
  <c r="BE85" s="1"/>
  <c r="BF84"/>
  <c r="AT85"/>
  <c r="AV85"/>
  <c r="AJ86" s="1"/>
  <c r="I85"/>
  <c r="J85" l="1"/>
  <c r="AW85"/>
  <c r="AK86" s="1"/>
  <c r="AS86"/>
  <c r="L85"/>
  <c r="O85" s="1"/>
  <c r="R85"/>
  <c r="AA86" s="1"/>
  <c r="BA84"/>
  <c r="Z85"/>
  <c r="F295" i="7" s="1"/>
  <c r="G296" l="1"/>
  <c r="M85" i="13"/>
  <c r="P85" s="1"/>
  <c r="S85"/>
  <c r="AB86" s="1"/>
  <c r="BI85"/>
  <c r="BC85"/>
  <c r="BF85" s="1"/>
  <c r="BD84"/>
  <c r="AR85"/>
  <c r="BG85" s="1"/>
  <c r="AV86"/>
  <c r="AJ87" s="1"/>
  <c r="I86"/>
  <c r="I296" i="7" l="1"/>
  <c r="J296"/>
  <c r="K296"/>
  <c r="H296"/>
  <c r="R86" i="13"/>
  <c r="L86"/>
  <c r="O86" s="1"/>
  <c r="AT86"/>
  <c r="AU85"/>
  <c r="AI86" s="1"/>
  <c r="H85"/>
  <c r="BA85"/>
  <c r="BD85" s="1"/>
  <c r="L296" i="7" l="1"/>
  <c r="G196" i="12" s="1"/>
  <c r="H196" s="1"/>
  <c r="I196" s="1"/>
  <c r="J197" s="1"/>
  <c r="AR86" i="13"/>
  <c r="BG86" s="1"/>
  <c r="BJ85"/>
  <c r="Q85"/>
  <c r="Z86" s="1"/>
  <c r="F296" i="7" s="1"/>
  <c r="K85" i="13"/>
  <c r="N85" s="1"/>
  <c r="J86"/>
  <c r="AW86"/>
  <c r="AK87" s="1"/>
  <c r="M86" l="1"/>
  <c r="P86" s="1"/>
  <c r="S86"/>
  <c r="H86"/>
  <c r="AU86"/>
  <c r="AI87" s="1"/>
  <c r="H297" i="7"/>
  <c r="K297"/>
  <c r="I297"/>
  <c r="J297"/>
  <c r="G297"/>
  <c r="K86" i="13" l="1"/>
  <c r="N86" s="1"/>
  <c r="Q86"/>
  <c r="BJ86"/>
  <c r="BH86"/>
  <c r="BB86"/>
  <c r="AA87"/>
  <c r="L297" i="7"/>
  <c r="G197" i="12" s="1"/>
  <c r="H197" s="1"/>
  <c r="I197" s="1"/>
  <c r="BC86" i="13" l="1"/>
  <c r="BI86"/>
  <c r="BE86"/>
  <c r="AS87"/>
  <c r="AB87"/>
  <c r="J198" i="12"/>
  <c r="BB87" i="13" l="1"/>
  <c r="BE87" s="1"/>
  <c r="BH87"/>
  <c r="BF86"/>
  <c r="AT87"/>
  <c r="AV87"/>
  <c r="AJ88" s="1"/>
  <c r="I87"/>
  <c r="J87" l="1"/>
  <c r="AW87"/>
  <c r="AK88" s="1"/>
  <c r="AS88"/>
  <c r="L87"/>
  <c r="O87" s="1"/>
  <c r="R87"/>
  <c r="AA88" s="1"/>
  <c r="BA86"/>
  <c r="Z87"/>
  <c r="F297" i="7" s="1"/>
  <c r="H298" l="1"/>
  <c r="M87" i="13"/>
  <c r="P87" s="1"/>
  <c r="S87"/>
  <c r="AB88" s="1"/>
  <c r="BI87"/>
  <c r="BC87"/>
  <c r="BF87" s="1"/>
  <c r="AV88"/>
  <c r="AJ89" s="1"/>
  <c r="I88"/>
  <c r="BD86"/>
  <c r="AR87"/>
  <c r="BG87" s="1"/>
  <c r="G298" i="7" l="1"/>
  <c r="K298"/>
  <c r="I298"/>
  <c r="J298"/>
  <c r="AT88" i="13"/>
  <c r="J88" s="1"/>
  <c r="L88"/>
  <c r="O88" s="1"/>
  <c r="R88"/>
  <c r="H87"/>
  <c r="AU87"/>
  <c r="AI88" s="1"/>
  <c r="BA87"/>
  <c r="BD87" s="1"/>
  <c r="AW88" l="1"/>
  <c r="AK89" s="1"/>
  <c r="L298" i="7"/>
  <c r="G198" i="12" s="1"/>
  <c r="H198" s="1"/>
  <c r="I198" s="1"/>
  <c r="J199" s="1"/>
  <c r="BJ87" i="13"/>
  <c r="Q87"/>
  <c r="Z88" s="1"/>
  <c r="F298" i="7" s="1"/>
  <c r="K87" i="13"/>
  <c r="N87" s="1"/>
  <c r="M88"/>
  <c r="P88" s="1"/>
  <c r="S88"/>
  <c r="AR88"/>
  <c r="BG88" s="1"/>
  <c r="H88" l="1"/>
  <c r="AU88"/>
  <c r="AI89" s="1"/>
  <c r="G299" i="7"/>
  <c r="I299"/>
  <c r="K299"/>
  <c r="H299"/>
  <c r="J299"/>
  <c r="BJ88" i="13" l="1"/>
  <c r="K88"/>
  <c r="N88" s="1"/>
  <c r="Q88"/>
  <c r="BB88"/>
  <c r="BH88"/>
  <c r="AA89"/>
  <c r="L299" i="7"/>
  <c r="G199" i="12" s="1"/>
  <c r="H199" s="1"/>
  <c r="I199" s="1"/>
  <c r="J200" l="1"/>
  <c r="BE88" i="13"/>
  <c r="AS89"/>
  <c r="BI88"/>
  <c r="BC88"/>
  <c r="AB89"/>
  <c r="BB89" l="1"/>
  <c r="BE89" s="1"/>
  <c r="BH89"/>
  <c r="I89"/>
  <c r="AV89"/>
  <c r="AJ90" s="1"/>
  <c r="BF88"/>
  <c r="AT89"/>
  <c r="BC89" l="1"/>
  <c r="BF89" s="1"/>
  <c r="AS90"/>
  <c r="BA88"/>
  <c r="Z89"/>
  <c r="F299" i="7" s="1"/>
  <c r="AW89" i="13"/>
  <c r="AK90" s="1"/>
  <c r="J89"/>
  <c r="R89"/>
  <c r="AA90" s="1"/>
  <c r="L89"/>
  <c r="O89" s="1"/>
  <c r="K300" i="7" l="1"/>
  <c r="BI89" i="13"/>
  <c r="BD88"/>
  <c r="AR89"/>
  <c r="BG89" s="1"/>
  <c r="I90"/>
  <c r="AV90"/>
  <c r="AJ91" s="1"/>
  <c r="AT90"/>
  <c r="S89"/>
  <c r="AB90" s="1"/>
  <c r="M89"/>
  <c r="P89" s="1"/>
  <c r="J300" i="7" l="1"/>
  <c r="I300"/>
  <c r="G300"/>
  <c r="H300"/>
  <c r="AU89" i="13"/>
  <c r="AI90" s="1"/>
  <c r="H89"/>
  <c r="J90"/>
  <c r="AW90"/>
  <c r="AK91" s="1"/>
  <c r="BA89"/>
  <c r="BD89" s="1"/>
  <c r="R90"/>
  <c r="L90"/>
  <c r="O90" s="1"/>
  <c r="L300" i="7" l="1"/>
  <c r="G200" i="12" s="1"/>
  <c r="H200" s="1"/>
  <c r="I200" s="1"/>
  <c r="J201" s="1"/>
  <c r="AR90" i="13"/>
  <c r="K89"/>
  <c r="N89" s="1"/>
  <c r="BJ89"/>
  <c r="Q89"/>
  <c r="Z90" s="1"/>
  <c r="F300" i="7" s="1"/>
  <c r="M90" i="13"/>
  <c r="P90" s="1"/>
  <c r="S90"/>
  <c r="BG90" l="1"/>
  <c r="G301" i="7"/>
  <c r="J301"/>
  <c r="K301"/>
  <c r="H301"/>
  <c r="I301"/>
  <c r="H90" i="13"/>
  <c r="AU90"/>
  <c r="AI91" s="1"/>
  <c r="L301" i="7" l="1"/>
  <c r="G201" i="12" s="1"/>
  <c r="H201" s="1"/>
  <c r="I201" s="1"/>
  <c r="BJ90" i="13"/>
  <c r="K90"/>
  <c r="N90" s="1"/>
  <c r="Q90"/>
  <c r="BH90"/>
  <c r="BB90"/>
  <c r="AA91"/>
  <c r="J202" i="12" l="1"/>
  <c r="BE90" i="13"/>
  <c r="AS91"/>
  <c r="BC90"/>
  <c r="BI90"/>
  <c r="AB91"/>
  <c r="BB91" l="1"/>
  <c r="BE91" s="1"/>
  <c r="BH91"/>
  <c r="BF90"/>
  <c r="AT91"/>
  <c r="I91"/>
  <c r="AV91"/>
  <c r="AJ92" s="1"/>
  <c r="AW91" l="1"/>
  <c r="AK92" s="1"/>
  <c r="J91"/>
  <c r="L91"/>
  <c r="O91" s="1"/>
  <c r="R91"/>
  <c r="AA92" s="1"/>
  <c r="AS92"/>
  <c r="BA90"/>
  <c r="Z91"/>
  <c r="F301" i="7" s="1"/>
  <c r="H302" l="1"/>
  <c r="I92" i="13"/>
  <c r="AV92"/>
  <c r="AJ93" s="1"/>
  <c r="M91"/>
  <c r="P91" s="1"/>
  <c r="S91"/>
  <c r="AB92" s="1"/>
  <c r="BD90"/>
  <c r="AR91"/>
  <c r="BG91" s="1"/>
  <c r="BI91"/>
  <c r="BC91"/>
  <c r="BF91" s="1"/>
  <c r="J302" i="7" l="1"/>
  <c r="K302"/>
  <c r="I302"/>
  <c r="G302"/>
  <c r="BA91" i="13"/>
  <c r="BD91" s="1"/>
  <c r="L92"/>
  <c r="O92" s="1"/>
  <c r="R92"/>
  <c r="AT92"/>
  <c r="AU91"/>
  <c r="AI92" s="1"/>
  <c r="H91"/>
  <c r="L302" i="7" l="1"/>
  <c r="G202" i="12" s="1"/>
  <c r="H202" s="1"/>
  <c r="I202" s="1"/>
  <c r="J203" s="1"/>
  <c r="AW92" i="13"/>
  <c r="AK93" s="1"/>
  <c r="J92"/>
  <c r="AR92"/>
  <c r="BJ91"/>
  <c r="K91"/>
  <c r="N91" s="1"/>
  <c r="Q91"/>
  <c r="Z92" s="1"/>
  <c r="F302" i="7" s="1"/>
  <c r="BG92" i="13" l="1"/>
  <c r="M92"/>
  <c r="P92" s="1"/>
  <c r="S92"/>
  <c r="H92"/>
  <c r="AU92"/>
  <c r="AI93" s="1"/>
  <c r="J303" i="7"/>
  <c r="K303"/>
  <c r="H303"/>
  <c r="G303"/>
  <c r="I303"/>
  <c r="Q92" i="13" l="1"/>
  <c r="BJ92"/>
  <c r="K92"/>
  <c r="N92" s="1"/>
  <c r="L303" i="7"/>
  <c r="G203" i="12" s="1"/>
  <c r="H203" s="1"/>
  <c r="I203" s="1"/>
  <c r="BB92" i="13"/>
  <c r="BH92"/>
  <c r="AB93" s="1"/>
  <c r="AA93"/>
  <c r="BI92" l="1"/>
  <c r="BC92"/>
  <c r="BE92"/>
  <c r="AS93"/>
  <c r="J204" i="12"/>
  <c r="AV93" i="13" l="1"/>
  <c r="AJ94" s="1"/>
  <c r="I93"/>
  <c r="BB93"/>
  <c r="BE93" s="1"/>
  <c r="BH93"/>
  <c r="BF92"/>
  <c r="AT93"/>
  <c r="BI93" l="1"/>
  <c r="BA92"/>
  <c r="Z93"/>
  <c r="F303" i="7" s="1"/>
  <c r="AS94" i="13"/>
  <c r="AW93"/>
  <c r="AK94" s="1"/>
  <c r="J93"/>
  <c r="L93"/>
  <c r="O93" s="1"/>
  <c r="R93"/>
  <c r="AA94" s="1"/>
  <c r="BC93" l="1"/>
  <c r="BF93" s="1"/>
  <c r="H304" i="7"/>
  <c r="BD92" i="13"/>
  <c r="AR93"/>
  <c r="BG93" s="1"/>
  <c r="S93"/>
  <c r="AB94" s="1"/>
  <c r="M93"/>
  <c r="P93" s="1"/>
  <c r="AV94"/>
  <c r="AJ95" s="1"/>
  <c r="I94"/>
  <c r="J304" i="7" l="1"/>
  <c r="AT94" i="13"/>
  <c r="J94" s="1"/>
  <c r="G304" i="7"/>
  <c r="I304"/>
  <c r="K304"/>
  <c r="BA93" i="13"/>
  <c r="BD93" s="1"/>
  <c r="R94"/>
  <c r="L94"/>
  <c r="O94" s="1"/>
  <c r="AU93"/>
  <c r="AI94" s="1"/>
  <c r="H93"/>
  <c r="L304" i="7" l="1"/>
  <c r="G204" i="12" s="1"/>
  <c r="H204" s="1"/>
  <c r="I204" s="1"/>
  <c r="J205" s="1"/>
  <c r="AW94" i="13"/>
  <c r="AK95" s="1"/>
  <c r="S94"/>
  <c r="M94"/>
  <c r="P94" s="1"/>
  <c r="AR94"/>
  <c r="BG94" s="1"/>
  <c r="BJ93"/>
  <c r="K93"/>
  <c r="N93" s="1"/>
  <c r="Q93"/>
  <c r="Z94" s="1"/>
  <c r="F304" i="7" s="1"/>
  <c r="H305" l="1"/>
  <c r="J305"/>
  <c r="G305"/>
  <c r="I305"/>
  <c r="K305"/>
  <c r="AU94" i="13"/>
  <c r="AI95" s="1"/>
  <c r="H94"/>
  <c r="Q94" l="1"/>
  <c r="BJ94"/>
  <c r="K94"/>
  <c r="N94" s="1"/>
  <c r="L305" i="7"/>
  <c r="G205" i="12" s="1"/>
  <c r="H205" s="1"/>
  <c r="I205" s="1"/>
  <c r="BB94" i="13"/>
  <c r="BH94"/>
  <c r="AA95"/>
  <c r="BE94" l="1"/>
  <c r="AS95"/>
  <c r="J206" i="12"/>
  <c r="BC94" i="13"/>
  <c r="BI94"/>
  <c r="AB95"/>
  <c r="I95" l="1"/>
  <c r="AV95"/>
  <c r="AJ96" s="1"/>
  <c r="BB95"/>
  <c r="BE95" s="1"/>
  <c r="BH95"/>
  <c r="BF94"/>
  <c r="AT95"/>
  <c r="AW95" l="1"/>
  <c r="AK96" s="1"/>
  <c r="J95"/>
  <c r="BA94"/>
  <c r="Z95"/>
  <c r="F305" i="7" s="1"/>
  <c r="L95" i="13"/>
  <c r="O95" s="1"/>
  <c r="R95"/>
  <c r="AA96" s="1"/>
  <c r="AS96"/>
  <c r="K306" i="7" l="1"/>
  <c r="BI95" i="13"/>
  <c r="BC95"/>
  <c r="BF95" s="1"/>
  <c r="M95"/>
  <c r="P95" s="1"/>
  <c r="S95"/>
  <c r="AB96" s="1"/>
  <c r="AV96"/>
  <c r="AJ97" s="1"/>
  <c r="I96"/>
  <c r="BD94"/>
  <c r="AR95"/>
  <c r="BG95" s="1"/>
  <c r="J306" i="7" l="1"/>
  <c r="G306"/>
  <c r="I306"/>
  <c r="H306"/>
  <c r="H95" i="13"/>
  <c r="AU95"/>
  <c r="AI96" s="1"/>
  <c r="L96"/>
  <c r="O96" s="1"/>
  <c r="R96"/>
  <c r="BA95"/>
  <c r="BD95" s="1"/>
  <c r="AT96"/>
  <c r="L306" i="7" l="1"/>
  <c r="G206" i="12" s="1"/>
  <c r="H206" s="1"/>
  <c r="I206" s="1"/>
  <c r="J207" s="1"/>
  <c r="AR96" i="13"/>
  <c r="J96"/>
  <c r="AW96"/>
  <c r="AK97" s="1"/>
  <c r="Q95"/>
  <c r="Z96" s="1"/>
  <c r="F306" i="7" s="1"/>
  <c r="K95" i="13"/>
  <c r="N95" s="1"/>
  <c r="BJ95"/>
  <c r="BG96" l="1"/>
  <c r="M96"/>
  <c r="P96" s="1"/>
  <c r="S96"/>
  <c r="AU96"/>
  <c r="AI97" s="1"/>
  <c r="H96"/>
  <c r="G307" i="7"/>
  <c r="I307"/>
  <c r="J307"/>
  <c r="K307"/>
  <c r="H307"/>
  <c r="BH96" i="13" l="1"/>
  <c r="BB96"/>
  <c r="AA97"/>
  <c r="L307" i="7"/>
  <c r="G207" i="12" s="1"/>
  <c r="H207" s="1"/>
  <c r="I207" s="1"/>
  <c r="Q96" i="13"/>
  <c r="BJ96"/>
  <c r="K96"/>
  <c r="N96" s="1"/>
  <c r="BI96" l="1"/>
  <c r="BC96"/>
  <c r="BE96"/>
  <c r="AS97"/>
  <c r="AB97"/>
  <c r="J208" i="12"/>
  <c r="BH97" i="13" l="1"/>
  <c r="BB97"/>
  <c r="BE97" s="1"/>
  <c r="BF96"/>
  <c r="AT97"/>
  <c r="I97"/>
  <c r="AV97"/>
  <c r="AJ98" s="1"/>
  <c r="BI97" l="1"/>
  <c r="BA96"/>
  <c r="Z97"/>
  <c r="F307" i="7" s="1"/>
  <c r="R97" i="13"/>
  <c r="AA98" s="1"/>
  <c r="L97"/>
  <c r="O97" s="1"/>
  <c r="AS98"/>
  <c r="AW97"/>
  <c r="AK98" s="1"/>
  <c r="J97"/>
  <c r="BC97" l="1"/>
  <c r="BF97" s="1"/>
  <c r="K308" i="7"/>
  <c r="BD96" i="13"/>
  <c r="AR97"/>
  <c r="BG97" s="1"/>
  <c r="M97"/>
  <c r="P97" s="1"/>
  <c r="S97"/>
  <c r="AB98" s="1"/>
  <c r="AV98"/>
  <c r="AJ99" s="1"/>
  <c r="I98"/>
  <c r="AT98"/>
  <c r="I308" i="7" l="1"/>
  <c r="H308"/>
  <c r="J308"/>
  <c r="G308"/>
  <c r="AU97" i="13"/>
  <c r="AI98" s="1"/>
  <c r="H97"/>
  <c r="AW98"/>
  <c r="AK99" s="1"/>
  <c r="J98"/>
  <c r="L98"/>
  <c r="O98" s="1"/>
  <c r="R98"/>
  <c r="BA97"/>
  <c r="BD97" s="1"/>
  <c r="L308" i="7" l="1"/>
  <c r="G208" i="12" s="1"/>
  <c r="H208" s="1"/>
  <c r="I208" s="1"/>
  <c r="J209" s="1"/>
  <c r="AR98" i="13"/>
  <c r="BG98" s="1"/>
  <c r="BJ97"/>
  <c r="Q97"/>
  <c r="Z98" s="1"/>
  <c r="F308" i="7" s="1"/>
  <c r="K97" i="13"/>
  <c r="N97" s="1"/>
  <c r="M98"/>
  <c r="P98" s="1"/>
  <c r="S98"/>
  <c r="G309" i="7" l="1"/>
  <c r="J309"/>
  <c r="K309"/>
  <c r="H309"/>
  <c r="I309"/>
  <c r="AU98" i="13"/>
  <c r="AI99" s="1"/>
  <c r="H98"/>
  <c r="BB98" l="1"/>
  <c r="BH98"/>
  <c r="AA99"/>
  <c r="L309" i="7"/>
  <c r="G209" i="12" s="1"/>
  <c r="H209" s="1"/>
  <c r="I209" s="1"/>
  <c r="Q98" i="13"/>
  <c r="BJ98"/>
  <c r="K98"/>
  <c r="N98" s="1"/>
  <c r="BE98" l="1"/>
  <c r="AS99"/>
  <c r="BI98"/>
  <c r="BC98"/>
  <c r="AB99"/>
  <c r="J210" i="12"/>
  <c r="BB99" i="13" l="1"/>
  <c r="BE99" s="1"/>
  <c r="BH99"/>
  <c r="AV99"/>
  <c r="AJ100" s="1"/>
  <c r="I99"/>
  <c r="BF98"/>
  <c r="AT99"/>
  <c r="BC99" l="1"/>
  <c r="BF99" s="1"/>
  <c r="J99"/>
  <c r="AW99"/>
  <c r="AK100" s="1"/>
  <c r="AS100"/>
  <c r="L99"/>
  <c r="O99" s="1"/>
  <c r="R99"/>
  <c r="AA100" s="1"/>
  <c r="BA98"/>
  <c r="Z99"/>
  <c r="F309" i="7" s="1"/>
  <c r="BI99" i="13" l="1"/>
  <c r="K310" i="7"/>
  <c r="BD98" i="13"/>
  <c r="AR99"/>
  <c r="BG99" s="1"/>
  <c r="AV100"/>
  <c r="AJ101" s="1"/>
  <c r="I100"/>
  <c r="S99"/>
  <c r="AB100" s="1"/>
  <c r="M99"/>
  <c r="P99" s="1"/>
  <c r="AT100"/>
  <c r="H310" i="7" l="1"/>
  <c r="I310"/>
  <c r="G310"/>
  <c r="J310"/>
  <c r="AU99" i="13"/>
  <c r="AI100" s="1"/>
  <c r="H99"/>
  <c r="J100"/>
  <c r="AW100"/>
  <c r="AK101" s="1"/>
  <c r="BA99"/>
  <c r="BD99" s="1"/>
  <c r="L100"/>
  <c r="O100" s="1"/>
  <c r="R100"/>
  <c r="L310" i="7" l="1"/>
  <c r="G210" i="12" s="1"/>
  <c r="H210" s="1"/>
  <c r="I210" s="1"/>
  <c r="J211" s="1"/>
  <c r="AR100" i="13"/>
  <c r="BG100" s="1"/>
  <c r="BJ99"/>
  <c r="Q99"/>
  <c r="Z100" s="1"/>
  <c r="F310" i="7" s="1"/>
  <c r="K99" i="13"/>
  <c r="N99" s="1"/>
  <c r="S100"/>
  <c r="M100"/>
  <c r="P100" s="1"/>
  <c r="AU100" l="1"/>
  <c r="AI101" s="1"/>
  <c r="H100"/>
  <c r="I311" i="7"/>
  <c r="K311"/>
  <c r="G311"/>
  <c r="H311"/>
  <c r="J311"/>
  <c r="K100" i="13" l="1"/>
  <c r="N100" s="1"/>
  <c r="Q100"/>
  <c r="BJ100"/>
  <c r="BB100"/>
  <c r="BH100"/>
  <c r="AA101"/>
  <c r="L311" i="7"/>
  <c r="G211" i="12" s="1"/>
  <c r="H211" s="1"/>
  <c r="I211" s="1"/>
  <c r="BC100" i="13" l="1"/>
  <c r="BI100"/>
  <c r="AB101"/>
  <c r="J212" i="12"/>
  <c r="BE100" i="13"/>
  <c r="AS101"/>
  <c r="BB101" l="1"/>
  <c r="BE101" s="1"/>
  <c r="BH101"/>
  <c r="AV101"/>
  <c r="AJ102" s="1"/>
  <c r="I101"/>
  <c r="BF100"/>
  <c r="AT101"/>
  <c r="AS102" l="1"/>
  <c r="BA100"/>
  <c r="Z101"/>
  <c r="F311" i="7" s="1"/>
  <c r="AW101" i="13"/>
  <c r="AK102" s="1"/>
  <c r="J101"/>
  <c r="L101"/>
  <c r="O101" s="1"/>
  <c r="R101"/>
  <c r="AA102" s="1"/>
  <c r="G312" i="7" l="1"/>
  <c r="BI101" i="13"/>
  <c r="BC101"/>
  <c r="BF101" s="1"/>
  <c r="AV102"/>
  <c r="AJ103" s="1"/>
  <c r="I102"/>
  <c r="M101"/>
  <c r="P101" s="1"/>
  <c r="S101"/>
  <c r="AB102" s="1"/>
  <c r="BD100"/>
  <c r="AR101"/>
  <c r="BG101" s="1"/>
  <c r="I312" i="7" l="1"/>
  <c r="H312"/>
  <c r="K312"/>
  <c r="J312"/>
  <c r="BA101" i="13"/>
  <c r="BD101" s="1"/>
  <c r="AU101"/>
  <c r="AI102" s="1"/>
  <c r="H101"/>
  <c r="R102"/>
  <c r="L102"/>
  <c r="O102" s="1"/>
  <c r="AT102"/>
  <c r="L312" i="7" l="1"/>
  <c r="G212" i="12" s="1"/>
  <c r="H212" s="1"/>
  <c r="I212" s="1"/>
  <c r="J213" s="1"/>
  <c r="AR102" i="13"/>
  <c r="BG102" s="1"/>
  <c r="BJ101"/>
  <c r="Q101"/>
  <c r="Z102" s="1"/>
  <c r="F312" i="7" s="1"/>
  <c r="K101" i="13"/>
  <c r="N101" s="1"/>
  <c r="AW102"/>
  <c r="AK103" s="1"/>
  <c r="J102"/>
  <c r="I313" i="7" l="1"/>
  <c r="K313"/>
  <c r="H313"/>
  <c r="J313"/>
  <c r="G313"/>
  <c r="AU102" i="13"/>
  <c r="AI103" s="1"/>
  <c r="H102"/>
  <c r="M102"/>
  <c r="P102" s="1"/>
  <c r="S102"/>
  <c r="BB102" l="1"/>
  <c r="BH102"/>
  <c r="AB103" s="1"/>
  <c r="AA103"/>
  <c r="Q102"/>
  <c r="K102"/>
  <c r="N102" s="1"/>
  <c r="BJ102"/>
  <c r="L313" i="7"/>
  <c r="G213" i="12" s="1"/>
  <c r="H213" s="1"/>
  <c r="I213" s="1"/>
  <c r="J214" l="1"/>
  <c r="BE102" i="13"/>
  <c r="AS103"/>
  <c r="BI102"/>
  <c r="BC102"/>
  <c r="BH103" l="1"/>
  <c r="BB103"/>
  <c r="BE103" s="1"/>
  <c r="BF102"/>
  <c r="AT103"/>
  <c r="I103"/>
  <c r="AV103"/>
  <c r="AJ104" s="1"/>
  <c r="J103" l="1"/>
  <c r="AW103"/>
  <c r="AK104" s="1"/>
  <c r="AS104"/>
  <c r="L103"/>
  <c r="O103" s="1"/>
  <c r="R103"/>
  <c r="AA104" s="1"/>
  <c r="BA102"/>
  <c r="Z103"/>
  <c r="F313" i="7" s="1"/>
  <c r="I314" l="1"/>
  <c r="AV104" i="13"/>
  <c r="AJ105" s="1"/>
  <c r="I104"/>
  <c r="BC103"/>
  <c r="BF103" s="1"/>
  <c r="BI103"/>
  <c r="S103"/>
  <c r="AB104" s="1"/>
  <c r="M103"/>
  <c r="P103" s="1"/>
  <c r="BD102"/>
  <c r="AR103"/>
  <c r="BG103" s="1"/>
  <c r="K314" i="7" l="1"/>
  <c r="H314"/>
  <c r="J314"/>
  <c r="G314"/>
  <c r="BA103" i="13"/>
  <c r="BD103" s="1"/>
  <c r="AT104"/>
  <c r="AU103"/>
  <c r="AI104" s="1"/>
  <c r="H103"/>
  <c r="L104"/>
  <c r="O104" s="1"/>
  <c r="R104"/>
  <c r="L314" i="7" l="1"/>
  <c r="G214" i="12" s="1"/>
  <c r="H214" s="1"/>
  <c r="I214" s="1"/>
  <c r="J215" s="1"/>
  <c r="K103" i="13"/>
  <c r="N103" s="1"/>
  <c r="BJ103"/>
  <c r="Q103"/>
  <c r="Z104" s="1"/>
  <c r="F314" i="7" s="1"/>
  <c r="AW104" i="13"/>
  <c r="AK105" s="1"/>
  <c r="J104"/>
  <c r="AR104"/>
  <c r="BG104" s="1"/>
  <c r="AU104" l="1"/>
  <c r="AI105" s="1"/>
  <c r="H104"/>
  <c r="S104"/>
  <c r="M104"/>
  <c r="P104" s="1"/>
  <c r="J315" i="7"/>
  <c r="K315"/>
  <c r="G315"/>
  <c r="H315"/>
  <c r="I315"/>
  <c r="BB104" i="13" l="1"/>
  <c r="BH104"/>
  <c r="AB105" s="1"/>
  <c r="AA105"/>
  <c r="L315" i="7"/>
  <c r="G215" i="12" s="1"/>
  <c r="H215" s="1"/>
  <c r="I215" s="1"/>
  <c r="BJ104" i="13"/>
  <c r="Q104"/>
  <c r="K104"/>
  <c r="N104" s="1"/>
  <c r="BE104" l="1"/>
  <c r="AS105"/>
  <c r="BC104"/>
  <c r="BI104"/>
  <c r="J216" i="12"/>
  <c r="I105" i="13" l="1"/>
  <c r="AV105"/>
  <c r="AJ106" s="1"/>
  <c r="BF104"/>
  <c r="AT105"/>
  <c r="L105" l="1"/>
  <c r="O105" s="1"/>
  <c r="R105"/>
  <c r="AA106" s="1"/>
  <c r="BA104"/>
  <c r="Z105"/>
  <c r="F315" i="7" s="1"/>
  <c r="BH105" i="13"/>
  <c r="BB105"/>
  <c r="BE105" s="1"/>
  <c r="J105"/>
  <c r="AW105"/>
  <c r="AK106" s="1"/>
  <c r="G316" i="7" l="1"/>
  <c r="BI105" i="13"/>
  <c r="BC105"/>
  <c r="BF105" s="1"/>
  <c r="BD104"/>
  <c r="AR105"/>
  <c r="BG105" s="1"/>
  <c r="AS106"/>
  <c r="M105"/>
  <c r="P105" s="1"/>
  <c r="S105"/>
  <c r="AB106" s="1"/>
  <c r="H316" i="7" l="1"/>
  <c r="J316"/>
  <c r="I316"/>
  <c r="K316"/>
  <c r="AU105" i="13"/>
  <c r="AI106" s="1"/>
  <c r="H105"/>
  <c r="AV106"/>
  <c r="AJ107" s="1"/>
  <c r="I106"/>
  <c r="BA105"/>
  <c r="BD105" s="1"/>
  <c r="AT106"/>
  <c r="L316" i="7" l="1"/>
  <c r="G216" i="12" s="1"/>
  <c r="H216" s="1"/>
  <c r="I216" s="1"/>
  <c r="J217" s="1"/>
  <c r="BJ105" i="13"/>
  <c r="K105"/>
  <c r="N105" s="1"/>
  <c r="Q105"/>
  <c r="Z106" s="1"/>
  <c r="F316" i="7" s="1"/>
  <c r="AR106" i="13"/>
  <c r="BG106" s="1"/>
  <c r="J106"/>
  <c r="AW106"/>
  <c r="AK107" s="1"/>
  <c r="L106"/>
  <c r="O106" s="1"/>
  <c r="R106"/>
  <c r="S106" l="1"/>
  <c r="M106"/>
  <c r="P106" s="1"/>
  <c r="G317" i="7"/>
  <c r="H317"/>
  <c r="I317"/>
  <c r="J317"/>
  <c r="K317"/>
  <c r="AU106" i="13"/>
  <c r="AI107" s="1"/>
  <c r="H106"/>
  <c r="BB106" l="1"/>
  <c r="BH106"/>
  <c r="BJ106"/>
  <c r="Q106"/>
  <c r="K106"/>
  <c r="N106" s="1"/>
  <c r="AB107"/>
  <c r="L317" i="7"/>
  <c r="G217" i="12" s="1"/>
  <c r="H217" s="1"/>
  <c r="I217" s="1"/>
  <c r="AA107" i="13"/>
  <c r="J218" i="12" l="1"/>
  <c r="BE106" i="13"/>
  <c r="AS107"/>
  <c r="BI106"/>
  <c r="BC106"/>
  <c r="BB107" l="1"/>
  <c r="BE107" s="1"/>
  <c r="BH107"/>
  <c r="BF106"/>
  <c r="AT107"/>
  <c r="AV107"/>
  <c r="AJ108" s="1"/>
  <c r="I107"/>
  <c r="AS108" l="1"/>
  <c r="R107"/>
  <c r="AA108" s="1"/>
  <c r="L107"/>
  <c r="O107" s="1"/>
  <c r="BA106"/>
  <c r="Z107"/>
  <c r="F317" i="7" s="1"/>
  <c r="AW107" i="13"/>
  <c r="AK108" s="1"/>
  <c r="J107"/>
  <c r="K318" i="7" l="1"/>
  <c r="S107" i="13"/>
  <c r="AB108" s="1"/>
  <c r="M107"/>
  <c r="P107" s="1"/>
  <c r="BD106"/>
  <c r="AR107"/>
  <c r="BG107" s="1"/>
  <c r="BI107"/>
  <c r="BC107"/>
  <c r="BF107" s="1"/>
  <c r="AV108"/>
  <c r="AJ109" s="1"/>
  <c r="I108"/>
  <c r="J318" i="7" l="1"/>
  <c r="I318"/>
  <c r="G318"/>
  <c r="H318"/>
  <c r="BA107" i="13"/>
  <c r="BD107" s="1"/>
  <c r="L108"/>
  <c r="O108" s="1"/>
  <c r="R108"/>
  <c r="AT108"/>
  <c r="AU107"/>
  <c r="AI108" s="1"/>
  <c r="H107"/>
  <c r="L318" i="7" l="1"/>
  <c r="G218" i="12" s="1"/>
  <c r="H218" s="1"/>
  <c r="I218" s="1"/>
  <c r="J219" s="1"/>
  <c r="AW108" i="13"/>
  <c r="AK109" s="1"/>
  <c r="J108"/>
  <c r="AR108"/>
  <c r="BJ107"/>
  <c r="Q107"/>
  <c r="Z108" s="1"/>
  <c r="F318" i="7" s="1"/>
  <c r="K107" i="13"/>
  <c r="N107" s="1"/>
  <c r="BG108" l="1"/>
  <c r="H108"/>
  <c r="AU108"/>
  <c r="AI109" s="1"/>
  <c r="M108"/>
  <c r="P108" s="1"/>
  <c r="S108"/>
  <c r="H319" i="7"/>
  <c r="J319"/>
  <c r="G319"/>
  <c r="I319"/>
  <c r="K319"/>
  <c r="BH108" i="13" l="1"/>
  <c r="AB109" s="1"/>
  <c r="BB108"/>
  <c r="AA109"/>
  <c r="BJ108"/>
  <c r="Q108"/>
  <c r="K108"/>
  <c r="N108" s="1"/>
  <c r="L319" i="7"/>
  <c r="G219" i="12" s="1"/>
  <c r="H219" s="1"/>
  <c r="I219" s="1"/>
  <c r="BE108" i="13" l="1"/>
  <c r="AS109"/>
  <c r="J220" i="12"/>
  <c r="BC108" i="13"/>
  <c r="BI108"/>
  <c r="AV109" l="1"/>
  <c r="AJ110" s="1"/>
  <c r="I109"/>
  <c r="BF108"/>
  <c r="AT109"/>
  <c r="BA108" l="1"/>
  <c r="Z109"/>
  <c r="F319" i="7" s="1"/>
  <c r="BB109" i="13"/>
  <c r="BE109" s="1"/>
  <c r="BH109"/>
  <c r="R109"/>
  <c r="AA110" s="1"/>
  <c r="L109"/>
  <c r="O109" s="1"/>
  <c r="AW109"/>
  <c r="AK110" s="1"/>
  <c r="J109"/>
  <c r="AS110" l="1"/>
  <c r="AV110" s="1"/>
  <c r="AJ111" s="1"/>
  <c r="I320" i="7"/>
  <c r="BD108" i="13"/>
  <c r="AR109"/>
  <c r="BG109" s="1"/>
  <c r="M109"/>
  <c r="P109" s="1"/>
  <c r="S109"/>
  <c r="AB110" s="1"/>
  <c r="BI109"/>
  <c r="BC109"/>
  <c r="BF109" s="1"/>
  <c r="I110" l="1"/>
  <c r="L110" s="1"/>
  <c r="O110" s="1"/>
  <c r="J320" i="7"/>
  <c r="K320"/>
  <c r="H320"/>
  <c r="G320"/>
  <c r="BA109" i="13"/>
  <c r="BD109" s="1"/>
  <c r="H109"/>
  <c r="AU109"/>
  <c r="AI110" s="1"/>
  <c r="AT110"/>
  <c r="R110" l="1"/>
  <c r="L320" i="7"/>
  <c r="G220" i="12" s="1"/>
  <c r="H220" s="1"/>
  <c r="I220" s="1"/>
  <c r="J221" s="1"/>
  <c r="AR110" i="13"/>
  <c r="BG110" s="1"/>
  <c r="AW110"/>
  <c r="AK111" s="1"/>
  <c r="J110"/>
  <c r="K109"/>
  <c r="N109" s="1"/>
  <c r="BJ109"/>
  <c r="Q109"/>
  <c r="Z110" s="1"/>
  <c r="F320" i="7" s="1"/>
  <c r="AU110" i="13" l="1"/>
  <c r="AI111" s="1"/>
  <c r="H110"/>
  <c r="H321" i="7"/>
  <c r="I321"/>
  <c r="J321"/>
  <c r="G321"/>
  <c r="K321"/>
  <c r="S110" i="13"/>
  <c r="M110"/>
  <c r="P110" s="1"/>
  <c r="BJ110" l="1"/>
  <c r="K110"/>
  <c r="N110" s="1"/>
  <c r="Q110"/>
  <c r="L321" i="7"/>
  <c r="G221" i="12" s="1"/>
  <c r="H221" s="1"/>
  <c r="I221" s="1"/>
  <c r="BB110" i="13"/>
  <c r="BH110"/>
  <c r="AA111"/>
  <c r="BC110" l="1"/>
  <c r="BI110"/>
  <c r="J222" i="12"/>
  <c r="BE110" i="13"/>
  <c r="AS111"/>
  <c r="AB111"/>
  <c r="BF110" l="1"/>
  <c r="AT111"/>
  <c r="BH111"/>
  <c r="BB111"/>
  <c r="BE111" s="1"/>
  <c r="I111"/>
  <c r="AV111"/>
  <c r="AJ112" s="1"/>
  <c r="AW111" l="1"/>
  <c r="AK112" s="1"/>
  <c r="J111"/>
  <c r="L111"/>
  <c r="O111" s="1"/>
  <c r="R111"/>
  <c r="AA112" s="1"/>
  <c r="BA110"/>
  <c r="Z111"/>
  <c r="F321" i="7" s="1"/>
  <c r="AS112" i="13"/>
  <c r="G322" i="7" l="1"/>
  <c r="BC111" i="13"/>
  <c r="BF111" s="1"/>
  <c r="BI111"/>
  <c r="AV112"/>
  <c r="AJ113" s="1"/>
  <c r="I112"/>
  <c r="BD110"/>
  <c r="AR111"/>
  <c r="BG111" s="1"/>
  <c r="M111"/>
  <c r="P111" s="1"/>
  <c r="S111"/>
  <c r="AB112" s="1"/>
  <c r="K322" i="7" l="1"/>
  <c r="J322"/>
  <c r="I322"/>
  <c r="H322"/>
  <c r="AT112" i="13"/>
  <c r="J112" s="1"/>
  <c r="BA111"/>
  <c r="BD111" s="1"/>
  <c r="L112"/>
  <c r="O112" s="1"/>
  <c r="R112"/>
  <c r="AU111"/>
  <c r="AI112" s="1"/>
  <c r="H111"/>
  <c r="L322" i="7" l="1"/>
  <c r="G222" i="12" s="1"/>
  <c r="H222" s="1"/>
  <c r="I222" s="1"/>
  <c r="J223" s="1"/>
  <c r="AW112" i="13"/>
  <c r="AK113" s="1"/>
  <c r="M112"/>
  <c r="P112" s="1"/>
  <c r="S112"/>
  <c r="BJ111"/>
  <c r="K111"/>
  <c r="N111" s="1"/>
  <c r="Q111"/>
  <c r="Z112" s="1"/>
  <c r="F322" i="7" s="1"/>
  <c r="AR112" i="13"/>
  <c r="BG112" l="1"/>
  <c r="G323" i="7"/>
  <c r="K323"/>
  <c r="J323"/>
  <c r="H323"/>
  <c r="I323"/>
  <c r="AU112" i="13"/>
  <c r="AI113" s="1"/>
  <c r="H112"/>
  <c r="L323" i="7" l="1"/>
  <c r="G223" i="12" s="1"/>
  <c r="H223" s="1"/>
  <c r="I223" s="1"/>
  <c r="K112" i="13"/>
  <c r="N112" s="1"/>
  <c r="Q112"/>
  <c r="BJ112"/>
  <c r="BB112"/>
  <c r="BH112"/>
  <c r="AA113"/>
  <c r="BI112" l="1"/>
  <c r="BC112"/>
  <c r="AB113"/>
  <c r="J224" i="12"/>
  <c r="BE112" i="13"/>
  <c r="AS113"/>
  <c r="AV113" l="1"/>
  <c r="AJ114" s="1"/>
  <c r="I113"/>
  <c r="BF112"/>
  <c r="AT113"/>
  <c r="AW113" l="1"/>
  <c r="AK114" s="1"/>
  <c r="J113"/>
  <c r="BB113"/>
  <c r="BE113" s="1"/>
  <c r="BH113"/>
  <c r="R113"/>
  <c r="AA114" s="1"/>
  <c r="L113"/>
  <c r="O113" s="1"/>
  <c r="BA112"/>
  <c r="Z113"/>
  <c r="F323" i="7" s="1"/>
  <c r="H324" l="1"/>
  <c r="BD112" i="13"/>
  <c r="AR113"/>
  <c r="BG113" s="1"/>
  <c r="AS114"/>
  <c r="S113"/>
  <c r="AB114" s="1"/>
  <c r="M113"/>
  <c r="P113" s="1"/>
  <c r="BI113"/>
  <c r="BC113"/>
  <c r="BF113" s="1"/>
  <c r="J324" i="7" l="1"/>
  <c r="K324"/>
  <c r="G324"/>
  <c r="I324"/>
  <c r="AU113" i="13"/>
  <c r="AI114" s="1"/>
  <c r="H113"/>
  <c r="I114"/>
  <c r="AV114"/>
  <c r="AJ115" s="1"/>
  <c r="BA113"/>
  <c r="BD113" s="1"/>
  <c r="AT114"/>
  <c r="L324" i="7" l="1"/>
  <c r="G224" i="12" s="1"/>
  <c r="H224" s="1"/>
  <c r="I224" s="1"/>
  <c r="J225" s="1"/>
  <c r="K113" i="13"/>
  <c r="N113" s="1"/>
  <c r="BJ113"/>
  <c r="Q113"/>
  <c r="Z114" s="1"/>
  <c r="F324" i="7" s="1"/>
  <c r="AW114" i="13"/>
  <c r="AK115" s="1"/>
  <c r="J114"/>
  <c r="L114"/>
  <c r="O114" s="1"/>
  <c r="R114"/>
  <c r="AR114"/>
  <c r="BG114" s="1"/>
  <c r="S114" l="1"/>
  <c r="M114"/>
  <c r="P114" s="1"/>
  <c r="H325" i="7"/>
  <c r="G325"/>
  <c r="J325"/>
  <c r="K325"/>
  <c r="I325"/>
  <c r="AU114" i="13"/>
  <c r="AI115" s="1"/>
  <c r="H114"/>
  <c r="AA115" l="1"/>
  <c r="BB114"/>
  <c r="BH114"/>
  <c r="L325" i="7"/>
  <c r="G225" i="12" s="1"/>
  <c r="H225" s="1"/>
  <c r="I225" s="1"/>
  <c r="Q114" i="13"/>
  <c r="K114"/>
  <c r="N114" s="1"/>
  <c r="BJ114"/>
  <c r="BE114" l="1"/>
  <c r="AS115"/>
  <c r="BI114"/>
  <c r="BC114"/>
  <c r="J226" i="12"/>
  <c r="AB115" i="13"/>
  <c r="BH115" l="1"/>
  <c r="BB115"/>
  <c r="BE115" s="1"/>
  <c r="I115"/>
  <c r="AV115"/>
  <c r="AJ116" s="1"/>
  <c r="BF114"/>
  <c r="AT115"/>
  <c r="BA114" l="1"/>
  <c r="Z115"/>
  <c r="F325" i="7" s="1"/>
  <c r="J115" i="13"/>
  <c r="AW115"/>
  <c r="AK116" s="1"/>
  <c r="L115"/>
  <c r="O115" s="1"/>
  <c r="R115"/>
  <c r="AA116" s="1"/>
  <c r="AS116"/>
  <c r="K326" i="7" l="1"/>
  <c r="AV116" i="13"/>
  <c r="AJ117" s="1"/>
  <c r="I116"/>
  <c r="S115"/>
  <c r="AB116" s="1"/>
  <c r="M115"/>
  <c r="P115" s="1"/>
  <c r="BD114"/>
  <c r="AR115"/>
  <c r="BG115" s="1"/>
  <c r="BI115"/>
  <c r="BC115"/>
  <c r="BF115" s="1"/>
  <c r="G326" i="7" l="1"/>
  <c r="H326"/>
  <c r="J326"/>
  <c r="I326"/>
  <c r="BA115" i="13"/>
  <c r="BD115" s="1"/>
  <c r="AU115"/>
  <c r="AI116" s="1"/>
  <c r="H115"/>
  <c r="R116"/>
  <c r="L116"/>
  <c r="O116" s="1"/>
  <c r="AT116"/>
  <c r="L326" i="7" l="1"/>
  <c r="G226" i="12" s="1"/>
  <c r="H226" s="1"/>
  <c r="I226" s="1"/>
  <c r="J227" s="1"/>
  <c r="AR116" i="13"/>
  <c r="BJ115"/>
  <c r="K115"/>
  <c r="N115" s="1"/>
  <c r="Q115"/>
  <c r="Z116" s="1"/>
  <c r="F326" i="7" s="1"/>
  <c r="AW116" i="13"/>
  <c r="AK117" s="1"/>
  <c r="J116"/>
  <c r="BG116" l="1"/>
  <c r="H327" i="7"/>
  <c r="J327"/>
  <c r="K327"/>
  <c r="G327"/>
  <c r="I327"/>
  <c r="AU116" i="13"/>
  <c r="AI117" s="1"/>
  <c r="H116"/>
  <c r="M116"/>
  <c r="P116" s="1"/>
  <c r="S116"/>
  <c r="K116" l="1"/>
  <c r="N116" s="1"/>
  <c r="BJ116"/>
  <c r="Q116"/>
  <c r="BB116"/>
  <c r="BH116"/>
  <c r="AA117"/>
  <c r="L327" i="7"/>
  <c r="G227" i="12" s="1"/>
  <c r="H227" s="1"/>
  <c r="I227" s="1"/>
  <c r="BE116" i="13" l="1"/>
  <c r="AS117"/>
  <c r="BC116"/>
  <c r="BI116"/>
  <c r="J228" i="12"/>
  <c r="AB117" i="13"/>
  <c r="BB117" l="1"/>
  <c r="BE117" s="1"/>
  <c r="BH117"/>
  <c r="AV117"/>
  <c r="AJ118" s="1"/>
  <c r="I117"/>
  <c r="BF116"/>
  <c r="AT117"/>
  <c r="R117" l="1"/>
  <c r="AA118" s="1"/>
  <c r="L117"/>
  <c r="O117" s="1"/>
  <c r="BA116"/>
  <c r="Z117"/>
  <c r="F327" i="7" s="1"/>
  <c r="AW117" i="13"/>
  <c r="AK118" s="1"/>
  <c r="J117"/>
  <c r="AS118"/>
  <c r="I328" i="7" l="1"/>
  <c r="BC117" i="13"/>
  <c r="BF117" s="1"/>
  <c r="BI117"/>
  <c r="S117"/>
  <c r="AB118" s="1"/>
  <c r="M117"/>
  <c r="P117" s="1"/>
  <c r="I118"/>
  <c r="AV118"/>
  <c r="AJ119" s="1"/>
  <c r="BD116"/>
  <c r="AR117"/>
  <c r="BG117" s="1"/>
  <c r="J328" i="7" l="1"/>
  <c r="H328"/>
  <c r="K328"/>
  <c r="G328"/>
  <c r="AT118" i="13"/>
  <c r="AW118" s="1"/>
  <c r="AK119" s="1"/>
  <c r="AU117"/>
  <c r="AI118" s="1"/>
  <c r="H117"/>
  <c r="L118"/>
  <c r="O118" s="1"/>
  <c r="R118"/>
  <c r="BA117"/>
  <c r="BD117" s="1"/>
  <c r="L328" i="7" l="1"/>
  <c r="G228" i="12" s="1"/>
  <c r="H228" s="1"/>
  <c r="I228" s="1"/>
  <c r="J229" s="1"/>
  <c r="J118" i="13"/>
  <c r="S118" s="1"/>
  <c r="AR118"/>
  <c r="BG118" s="1"/>
  <c r="BJ117"/>
  <c r="K117"/>
  <c r="N117" s="1"/>
  <c r="Q117"/>
  <c r="Z118" s="1"/>
  <c r="F328" i="7" s="1"/>
  <c r="M118" i="13" l="1"/>
  <c r="P118" s="1"/>
  <c r="AU118"/>
  <c r="AI119" s="1"/>
  <c r="H118"/>
  <c r="G329" i="7"/>
  <c r="I329"/>
  <c r="H329"/>
  <c r="J329"/>
  <c r="K329"/>
  <c r="K118" i="13" l="1"/>
  <c r="N118" s="1"/>
  <c r="Q118"/>
  <c r="BJ118"/>
  <c r="BB118"/>
  <c r="BH118"/>
  <c r="AA119"/>
  <c r="L329" i="7"/>
  <c r="G229" i="12" s="1"/>
  <c r="H229" s="1"/>
  <c r="I229" s="1"/>
  <c r="BE118" i="13" l="1"/>
  <c r="AS119"/>
  <c r="BC118"/>
  <c r="BI118"/>
  <c r="AB119"/>
  <c r="J230" i="12"/>
  <c r="AV119" i="13" l="1"/>
  <c r="AJ120" s="1"/>
  <c r="I119"/>
  <c r="BF118"/>
  <c r="AT119"/>
  <c r="BB119" l="1"/>
  <c r="BE119" s="1"/>
  <c r="BH119"/>
  <c r="L119"/>
  <c r="O119" s="1"/>
  <c r="R119"/>
  <c r="AA120" s="1"/>
  <c r="BA118"/>
  <c r="Z119"/>
  <c r="F329" i="7" s="1"/>
  <c r="J119" i="13"/>
  <c r="AW119"/>
  <c r="AK120" s="1"/>
  <c r="K330" i="7" l="1"/>
  <c r="M119" i="13"/>
  <c r="P119" s="1"/>
  <c r="S119"/>
  <c r="AB120" s="1"/>
  <c r="BD118"/>
  <c r="AR119"/>
  <c r="BG119" s="1"/>
  <c r="AS120"/>
  <c r="BC119"/>
  <c r="BF119" s="1"/>
  <c r="BI119"/>
  <c r="G330" i="7" l="1"/>
  <c r="J330"/>
  <c r="I330"/>
  <c r="H330"/>
  <c r="BA119" i="13"/>
  <c r="BD119" s="1"/>
  <c r="I120"/>
  <c r="AV120"/>
  <c r="AJ121" s="1"/>
  <c r="AU119"/>
  <c r="AI120" s="1"/>
  <c r="H119"/>
  <c r="AT120"/>
  <c r="L330" i="7" l="1"/>
  <c r="G230" i="12" s="1"/>
  <c r="H230" s="1"/>
  <c r="I230" s="1"/>
  <c r="J231" s="1"/>
  <c r="AW120" i="13"/>
  <c r="AK121" s="1"/>
  <c r="J120"/>
  <c r="AR120"/>
  <c r="L120"/>
  <c r="O120" s="1"/>
  <c r="R120"/>
  <c r="K119"/>
  <c r="N119" s="1"/>
  <c r="BJ119"/>
  <c r="Q119"/>
  <c r="Z120" s="1"/>
  <c r="F330" i="7" s="1"/>
  <c r="BG120" i="13" l="1"/>
  <c r="K331" i="7"/>
  <c r="G331"/>
  <c r="I331"/>
  <c r="H331"/>
  <c r="J331"/>
  <c r="AU120" i="13"/>
  <c r="AI121" s="1"/>
  <c r="H120"/>
  <c r="M120"/>
  <c r="P120" s="1"/>
  <c r="S120"/>
  <c r="AA121" l="1"/>
  <c r="L331" i="7"/>
  <c r="G231" i="12" s="1"/>
  <c r="H231" s="1"/>
  <c r="I231" s="1"/>
  <c r="BB120" i="13"/>
  <c r="BH120"/>
  <c r="AB121" s="1"/>
  <c r="BJ120"/>
  <c r="K120"/>
  <c r="N120" s="1"/>
  <c r="Q120"/>
  <c r="J232" i="12" l="1"/>
  <c r="BE120" i="13"/>
  <c r="AS121"/>
  <c r="BI120"/>
  <c r="BC120"/>
  <c r="AV121" l="1"/>
  <c r="AJ122" s="1"/>
  <c r="I121"/>
  <c r="BF120"/>
  <c r="AT121"/>
  <c r="R121" l="1"/>
  <c r="AA122" s="1"/>
  <c r="L121"/>
  <c r="O121" s="1"/>
  <c r="BH121"/>
  <c r="BB121"/>
  <c r="BE121" s="1"/>
  <c r="BA120"/>
  <c r="Z121"/>
  <c r="F331" i="7" s="1"/>
  <c r="AW121" i="13"/>
  <c r="AK122" s="1"/>
  <c r="J121"/>
  <c r="G332" i="7" l="1"/>
  <c r="AS122" i="13"/>
  <c r="AV122" s="1"/>
  <c r="AJ123" s="1"/>
  <c r="S121"/>
  <c r="AB122" s="1"/>
  <c r="M121"/>
  <c r="P121" s="1"/>
  <c r="BI121"/>
  <c r="BC121"/>
  <c r="BF121" s="1"/>
  <c r="BD120"/>
  <c r="AR121"/>
  <c r="BG121" s="1"/>
  <c r="I332" i="7" l="1"/>
  <c r="J332"/>
  <c r="H332"/>
  <c r="K332"/>
  <c r="AT122" i="13"/>
  <c r="AW122" s="1"/>
  <c r="AK123" s="1"/>
  <c r="I122"/>
  <c r="R122" s="1"/>
  <c r="BA121"/>
  <c r="BD121" s="1"/>
  <c r="AU121"/>
  <c r="AI122" s="1"/>
  <c r="H121"/>
  <c r="L332" i="7" l="1"/>
  <c r="G232" i="12" s="1"/>
  <c r="H232" s="1"/>
  <c r="I232" s="1"/>
  <c r="J233" s="1"/>
  <c r="L122" i="13"/>
  <c r="O122" s="1"/>
  <c r="J122"/>
  <c r="S122" s="1"/>
  <c r="AR122"/>
  <c r="Q121"/>
  <c r="Z122" s="1"/>
  <c r="F332" i="7" s="1"/>
  <c r="K121" i="13"/>
  <c r="N121" s="1"/>
  <c r="BJ121"/>
  <c r="BG122" l="1"/>
  <c r="M122"/>
  <c r="P122" s="1"/>
  <c r="AU122"/>
  <c r="AI123" s="1"/>
  <c r="H122"/>
  <c r="G333" i="7"/>
  <c r="H333"/>
  <c r="I333"/>
  <c r="J333"/>
  <c r="K333"/>
  <c r="BB122" i="13" l="1"/>
  <c r="BH122"/>
  <c r="AA123"/>
  <c r="L333" i="7"/>
  <c r="G233" i="12" s="1"/>
  <c r="H233" s="1"/>
  <c r="I233" s="1"/>
  <c r="BJ122" i="13"/>
  <c r="K122"/>
  <c r="N122" s="1"/>
  <c r="Q122"/>
  <c r="J234" i="12" l="1"/>
  <c r="BE122" i="13"/>
  <c r="AS123"/>
  <c r="BI122"/>
  <c r="BC122"/>
  <c r="AB123"/>
  <c r="BF122" l="1"/>
  <c r="AT123"/>
  <c r="BB123"/>
  <c r="BE123" s="1"/>
  <c r="BH123"/>
  <c r="AV123"/>
  <c r="AJ124" s="1"/>
  <c r="I123"/>
  <c r="AS124" l="1"/>
  <c r="BA122"/>
  <c r="Z123"/>
  <c r="F333" i="7" s="1"/>
  <c r="AW123" i="13"/>
  <c r="AK124" s="1"/>
  <c r="J123"/>
  <c r="R123"/>
  <c r="AA124" s="1"/>
  <c r="L123"/>
  <c r="O123" s="1"/>
  <c r="H334" i="7" l="1"/>
  <c r="BI123" i="13"/>
  <c r="BC123"/>
  <c r="BF123" s="1"/>
  <c r="AV124"/>
  <c r="AJ125" s="1"/>
  <c r="I124"/>
  <c r="AT124"/>
  <c r="M123"/>
  <c r="P123" s="1"/>
  <c r="S123"/>
  <c r="AB124" s="1"/>
  <c r="BD122"/>
  <c r="AR123"/>
  <c r="BG123" s="1"/>
  <c r="K334" i="7" l="1"/>
  <c r="I334"/>
  <c r="G334"/>
  <c r="J334"/>
  <c r="H123" i="13"/>
  <c r="AU123"/>
  <c r="AI124" s="1"/>
  <c r="BA123"/>
  <c r="BD123" s="1"/>
  <c r="AW124"/>
  <c r="AK125" s="1"/>
  <c r="J124"/>
  <c r="R124"/>
  <c r="L124"/>
  <c r="O124" s="1"/>
  <c r="L334" i="7" l="1"/>
  <c r="G234" i="12" s="1"/>
  <c r="H234" s="1"/>
  <c r="I234" s="1"/>
  <c r="J235" s="1"/>
  <c r="M124" i="13"/>
  <c r="P124" s="1"/>
  <c r="S124"/>
  <c r="BJ123"/>
  <c r="K123"/>
  <c r="N123" s="1"/>
  <c r="Q123"/>
  <c r="Z124" s="1"/>
  <c r="F334" i="7" s="1"/>
  <c r="AR124" i="13"/>
  <c r="BG124" l="1"/>
  <c r="AU124"/>
  <c r="AI125" s="1"/>
  <c r="H124"/>
  <c r="G335" i="7"/>
  <c r="I335"/>
  <c r="H335"/>
  <c r="K335"/>
  <c r="J335"/>
  <c r="L335" l="1"/>
  <c r="G235" i="12" s="1"/>
  <c r="H235" s="1"/>
  <c r="I235" s="1"/>
  <c r="BB124" i="13"/>
  <c r="BH124"/>
  <c r="AA125"/>
  <c r="Q124"/>
  <c r="K124"/>
  <c r="N124" s="1"/>
  <c r="BJ124"/>
  <c r="J236" i="12" l="1"/>
  <c r="BE124" i="13"/>
  <c r="AS125"/>
  <c r="BC124"/>
  <c r="BI124"/>
  <c r="AB125"/>
  <c r="BB125" l="1"/>
  <c r="BE125" s="1"/>
  <c r="BH125"/>
  <c r="BF124"/>
  <c r="AT125"/>
  <c r="AV125"/>
  <c r="AJ126" s="1"/>
  <c r="I125"/>
  <c r="BC125" l="1"/>
  <c r="BF125" s="1"/>
  <c r="AS126"/>
  <c r="R125"/>
  <c r="AA126" s="1"/>
  <c r="L125"/>
  <c r="O125" s="1"/>
  <c r="BA124"/>
  <c r="Z125"/>
  <c r="F335" i="7" s="1"/>
  <c r="J125" i="13"/>
  <c r="AW125"/>
  <c r="AK126" s="1"/>
  <c r="BI125" l="1"/>
  <c r="J336" i="7"/>
  <c r="S125" i="13"/>
  <c r="AB126" s="1"/>
  <c r="M125"/>
  <c r="P125" s="1"/>
  <c r="BD124"/>
  <c r="AR125"/>
  <c r="BG125" s="1"/>
  <c r="AV126"/>
  <c r="AJ127" s="1"/>
  <c r="I126"/>
  <c r="AT126"/>
  <c r="K336" i="7" l="1"/>
  <c r="G336"/>
  <c r="I336"/>
  <c r="H336"/>
  <c r="BA125" i="13"/>
  <c r="BD125" s="1"/>
  <c r="L126"/>
  <c r="O126" s="1"/>
  <c r="R126"/>
  <c r="J126"/>
  <c r="AW126"/>
  <c r="AK127" s="1"/>
  <c r="AU125"/>
  <c r="AI126" s="1"/>
  <c r="H125"/>
  <c r="L336" i="7" l="1"/>
  <c r="G236" i="12" s="1"/>
  <c r="H236" s="1"/>
  <c r="I236" s="1"/>
  <c r="J237" s="1"/>
  <c r="AR126" i="13"/>
  <c r="BJ125"/>
  <c r="K125"/>
  <c r="N125" s="1"/>
  <c r="Q125"/>
  <c r="Z126" s="1"/>
  <c r="F336" i="7" s="1"/>
  <c r="S126" i="13"/>
  <c r="M126"/>
  <c r="P126" s="1"/>
  <c r="BG126" l="1"/>
  <c r="AU126"/>
  <c r="AI127" s="1"/>
  <c r="H126"/>
  <c r="K337" i="7"/>
  <c r="I337"/>
  <c r="J337"/>
  <c r="H337"/>
  <c r="G337"/>
  <c r="L337" l="1"/>
  <c r="G237" i="12" s="1"/>
  <c r="H237" s="1"/>
  <c r="I237" s="1"/>
  <c r="BB126" i="13"/>
  <c r="BH126"/>
  <c r="AA127"/>
  <c r="K126"/>
  <c r="N126" s="1"/>
  <c r="BJ126"/>
  <c r="Q126"/>
  <c r="J238" i="12" l="1"/>
  <c r="BE126" i="13"/>
  <c r="AS127"/>
  <c r="BI126"/>
  <c r="BC126"/>
  <c r="AB127"/>
  <c r="I127" l="1"/>
  <c r="AV127"/>
  <c r="AJ128" s="1"/>
  <c r="BF126"/>
  <c r="AT127"/>
  <c r="BA126" l="1"/>
  <c r="Z127"/>
  <c r="F337" i="7" s="1"/>
  <c r="J127" i="13"/>
  <c r="AW127"/>
  <c r="AK128" s="1"/>
  <c r="R127"/>
  <c r="AA128" s="1"/>
  <c r="L127"/>
  <c r="O127" s="1"/>
  <c r="BH127"/>
  <c r="BB127"/>
  <c r="BE127" s="1"/>
  <c r="G338" i="7" l="1"/>
  <c r="BI127" i="13"/>
  <c r="BC127"/>
  <c r="BF127" s="1"/>
  <c r="BD126"/>
  <c r="AR127"/>
  <c r="BG127" s="1"/>
  <c r="AS128"/>
  <c r="M127"/>
  <c r="P127" s="1"/>
  <c r="S127"/>
  <c r="AB128" s="1"/>
  <c r="K338" i="7" l="1"/>
  <c r="H338"/>
  <c r="J338"/>
  <c r="I338"/>
  <c r="AT128" i="13"/>
  <c r="J128" s="1"/>
  <c r="BA127"/>
  <c r="BD127" s="1"/>
  <c r="AV128"/>
  <c r="AJ129" s="1"/>
  <c r="I128"/>
  <c r="AU127"/>
  <c r="AI128" s="1"/>
  <c r="H127"/>
  <c r="L338" i="7" l="1"/>
  <c r="G238" i="12" s="1"/>
  <c r="H238" s="1"/>
  <c r="I238" s="1"/>
  <c r="J239" s="1"/>
  <c r="AW128" i="13"/>
  <c r="AK129" s="1"/>
  <c r="AR128"/>
  <c r="BG128" s="1"/>
  <c r="R128"/>
  <c r="L128"/>
  <c r="O128" s="1"/>
  <c r="K127"/>
  <c r="N127" s="1"/>
  <c r="BJ127"/>
  <c r="Q127"/>
  <c r="Z128" s="1"/>
  <c r="F338" i="7" s="1"/>
  <c r="M128" i="13"/>
  <c r="P128" s="1"/>
  <c r="S128"/>
  <c r="H339" i="7" l="1"/>
  <c r="J339"/>
  <c r="I339"/>
  <c r="K339"/>
  <c r="G339"/>
  <c r="AA129" i="13"/>
  <c r="H128"/>
  <c r="AU128"/>
  <c r="AI129" s="1"/>
  <c r="L339" i="7" l="1"/>
  <c r="G239" i="12" s="1"/>
  <c r="H239" s="1"/>
  <c r="I239" s="1"/>
  <c r="BJ128" i="13"/>
  <c r="K128"/>
  <c r="N128" s="1"/>
  <c r="Q128"/>
  <c r="BB128"/>
  <c r="BH128"/>
  <c r="BC128" l="1"/>
  <c r="BI128"/>
  <c r="AB129"/>
  <c r="BE128"/>
  <c r="AS129"/>
  <c r="J240" i="12"/>
  <c r="AV129" i="13" l="1"/>
  <c r="AJ130" s="1"/>
  <c r="I129"/>
  <c r="BF128"/>
  <c r="AT129"/>
  <c r="BB129" l="1"/>
  <c r="BE129" s="1"/>
  <c r="BH129"/>
  <c r="L129"/>
  <c r="O129" s="1"/>
  <c r="R129"/>
  <c r="AA130" s="1"/>
  <c r="AW129"/>
  <c r="AK130" s="1"/>
  <c r="J129"/>
  <c r="BA128"/>
  <c r="Z129"/>
  <c r="F339" i="7" s="1"/>
  <c r="AS130" i="13" l="1"/>
  <c r="I130" s="1"/>
  <c r="J340" i="7"/>
  <c r="BD128" i="13"/>
  <c r="AR129"/>
  <c r="BG129" s="1"/>
  <c r="M129"/>
  <c r="P129" s="1"/>
  <c r="S129"/>
  <c r="AB130" s="1"/>
  <c r="BC129"/>
  <c r="BF129" s="1"/>
  <c r="BI129"/>
  <c r="AV130" l="1"/>
  <c r="AJ131" s="1"/>
  <c r="H340" i="7"/>
  <c r="K340"/>
  <c r="G340"/>
  <c r="I340"/>
  <c r="BA129" i="13"/>
  <c r="BD129" s="1"/>
  <c r="AT130"/>
  <c r="AU129"/>
  <c r="AI130" s="1"/>
  <c r="H129"/>
  <c r="L130"/>
  <c r="O130" s="1"/>
  <c r="R130"/>
  <c r="L340" i="7" l="1"/>
  <c r="G240" i="12" s="1"/>
  <c r="H240" s="1"/>
  <c r="I240" s="1"/>
  <c r="J241" s="1"/>
  <c r="BJ129" i="13"/>
  <c r="Q129"/>
  <c r="Z130" s="1"/>
  <c r="F340" i="7" s="1"/>
  <c r="K129" i="13"/>
  <c r="N129" s="1"/>
  <c r="AW130"/>
  <c r="AK131" s="1"/>
  <c r="J130"/>
  <c r="AR130"/>
  <c r="BG130" s="1"/>
  <c r="K341" i="7" l="1"/>
  <c r="H341"/>
  <c r="J341"/>
  <c r="G341"/>
  <c r="I341"/>
  <c r="M130" i="13"/>
  <c r="P130" s="1"/>
  <c r="S130"/>
  <c r="H130"/>
  <c r="AU130"/>
  <c r="AI131" s="1"/>
  <c r="BH130" l="1"/>
  <c r="BB130"/>
  <c r="AA131"/>
  <c r="L341" i="7"/>
  <c r="G241" i="12" s="1"/>
  <c r="H241" s="1"/>
  <c r="I241" s="1"/>
  <c r="K130" i="13"/>
  <c r="N130" s="1"/>
  <c r="Q130"/>
  <c r="BJ130"/>
  <c r="BI130" l="1"/>
  <c r="BC130"/>
  <c r="BE130"/>
  <c r="AS131"/>
  <c r="J242" i="12"/>
  <c r="AB131" i="13"/>
  <c r="BF130" l="1"/>
  <c r="AT131"/>
  <c r="BB131"/>
  <c r="BE131" s="1"/>
  <c r="BH131"/>
  <c r="AV131"/>
  <c r="AJ132" s="1"/>
  <c r="I131"/>
  <c r="BI131" l="1"/>
  <c r="BA130"/>
  <c r="Z131"/>
  <c r="F341" i="7" s="1"/>
  <c r="J131" i="13"/>
  <c r="AW131"/>
  <c r="AK132" s="1"/>
  <c r="L131"/>
  <c r="O131" s="1"/>
  <c r="R131"/>
  <c r="AA132" s="1"/>
  <c r="AS132"/>
  <c r="BC131" l="1"/>
  <c r="BF131" s="1"/>
  <c r="G342" i="7"/>
  <c r="M131" i="13"/>
  <c r="P131" s="1"/>
  <c r="S131"/>
  <c r="AB132" s="1"/>
  <c r="I132"/>
  <c r="AV132"/>
  <c r="AJ133" s="1"/>
  <c r="BD130"/>
  <c r="AR131"/>
  <c r="BG131" s="1"/>
  <c r="AT132"/>
  <c r="H342" i="7" l="1"/>
  <c r="J342"/>
  <c r="K342"/>
  <c r="BA131" i="13"/>
  <c r="BD131" s="1"/>
  <c r="I342" i="7"/>
  <c r="J132" i="13"/>
  <c r="AW132"/>
  <c r="AK133" s="1"/>
  <c r="R132"/>
  <c r="L132"/>
  <c r="O132" s="1"/>
  <c r="AU131"/>
  <c r="AI132" s="1"/>
  <c r="H131"/>
  <c r="L342" i="7" l="1"/>
  <c r="G242" i="12" s="1"/>
  <c r="H242" s="1"/>
  <c r="I242" s="1"/>
  <c r="J243" s="1"/>
  <c r="S132" i="13"/>
  <c r="M132"/>
  <c r="P132" s="1"/>
  <c r="AR132"/>
  <c r="K131"/>
  <c r="N131" s="1"/>
  <c r="Q131"/>
  <c r="Z132" s="1"/>
  <c r="F342" i="7" s="1"/>
  <c r="BJ131" i="13"/>
  <c r="BG132" l="1"/>
  <c r="J343" i="7"/>
  <c r="I343"/>
  <c r="G343"/>
  <c r="K343"/>
  <c r="H343"/>
  <c r="AU132" i="13"/>
  <c r="AI133" s="1"/>
  <c r="H132"/>
  <c r="BH132" l="1"/>
  <c r="BB132"/>
  <c r="AA133"/>
  <c r="BJ132"/>
  <c r="Q132"/>
  <c r="K132"/>
  <c r="N132" s="1"/>
  <c r="L343" i="7"/>
  <c r="G243" i="12" s="1"/>
  <c r="H243" s="1"/>
  <c r="I243" s="1"/>
  <c r="BC132" i="13" l="1"/>
  <c r="BI132"/>
  <c r="AB133"/>
  <c r="J244" i="12"/>
  <c r="BE132" i="13"/>
  <c r="AS133"/>
  <c r="BF132" l="1"/>
  <c r="AT133"/>
  <c r="AV133"/>
  <c r="AJ134" s="1"/>
  <c r="I133"/>
  <c r="BA132" l="1"/>
  <c r="Z133"/>
  <c r="F343" i="7" s="1"/>
  <c r="J133" i="13"/>
  <c r="AW133"/>
  <c r="AK134" s="1"/>
  <c r="BB133"/>
  <c r="BE133" s="1"/>
  <c r="BH133"/>
  <c r="L133"/>
  <c r="O133" s="1"/>
  <c r="R133"/>
  <c r="AA134" s="1"/>
  <c r="H344" i="7" l="1"/>
  <c r="M133" i="13"/>
  <c r="P133" s="1"/>
  <c r="S133"/>
  <c r="AB134" s="1"/>
  <c r="BD132"/>
  <c r="AR133"/>
  <c r="BG133" s="1"/>
  <c r="AS134"/>
  <c r="BI133"/>
  <c r="BC133"/>
  <c r="BF133" s="1"/>
  <c r="J344" i="7" l="1"/>
  <c r="G344"/>
  <c r="BA133" i="13"/>
  <c r="BD133" s="1"/>
  <c r="I344" i="7"/>
  <c r="K344"/>
  <c r="AT134" i="13"/>
  <c r="AW134" s="1"/>
  <c r="AK135" s="1"/>
  <c r="I134"/>
  <c r="AV134"/>
  <c r="AJ135" s="1"/>
  <c r="H133"/>
  <c r="AU133"/>
  <c r="AI134" s="1"/>
  <c r="L344" i="7" l="1"/>
  <c r="G244" i="12" s="1"/>
  <c r="H244" s="1"/>
  <c r="I244" s="1"/>
  <c r="J245" s="1"/>
  <c r="J134" i="13"/>
  <c r="M134" s="1"/>
  <c r="P134" s="1"/>
  <c r="AR134"/>
  <c r="BJ133"/>
  <c r="Q133"/>
  <c r="Z134" s="1"/>
  <c r="F344" i="7" s="1"/>
  <c r="K133" i="13"/>
  <c r="N133" s="1"/>
  <c r="R134"/>
  <c r="L134"/>
  <c r="O134" s="1"/>
  <c r="S134"/>
  <c r="BG134" l="1"/>
  <c r="AU134"/>
  <c r="AI135" s="1"/>
  <c r="H134"/>
  <c r="I345" i="7"/>
  <c r="G345"/>
  <c r="J345"/>
  <c r="K345"/>
  <c r="H345"/>
  <c r="BB134" i="13" l="1"/>
  <c r="BH134"/>
  <c r="L345" i="7"/>
  <c r="G245" i="12" s="1"/>
  <c r="H245" s="1"/>
  <c r="I245" s="1"/>
  <c r="BJ134" i="13"/>
  <c r="Q134"/>
  <c r="K134"/>
  <c r="N134" s="1"/>
  <c r="AA135"/>
  <c r="BE134" l="1"/>
  <c r="AS135"/>
  <c r="J246" i="12"/>
  <c r="BI134" i="13"/>
  <c r="BC134"/>
  <c r="AB135"/>
  <c r="BF134" l="1"/>
  <c r="AT135"/>
  <c r="AV135"/>
  <c r="AJ136" s="1"/>
  <c r="I135"/>
  <c r="BA134" l="1"/>
  <c r="Z135"/>
  <c r="F345" i="7" s="1"/>
  <c r="BB135" i="13"/>
  <c r="BE135" s="1"/>
  <c r="BH135"/>
  <c r="AW135"/>
  <c r="AK136" s="1"/>
  <c r="J135"/>
  <c r="R135"/>
  <c r="AA136" s="1"/>
  <c r="L135"/>
  <c r="O135" s="1"/>
  <c r="K346" i="7" l="1"/>
  <c r="BD134" i="13"/>
  <c r="AR135"/>
  <c r="BG135" s="1"/>
  <c r="AS136"/>
  <c r="BI135"/>
  <c r="BC135"/>
  <c r="BF135" s="1"/>
  <c r="S135"/>
  <c r="AB136" s="1"/>
  <c r="M135"/>
  <c r="P135" s="1"/>
  <c r="H346" i="7" l="1"/>
  <c r="I346"/>
  <c r="G346"/>
  <c r="J346"/>
  <c r="AT136" i="13"/>
  <c r="J136" s="1"/>
  <c r="I136"/>
  <c r="AV136"/>
  <c r="AJ137" s="1"/>
  <c r="AU135"/>
  <c r="AI136" s="1"/>
  <c r="H135"/>
  <c r="BA135"/>
  <c r="BD135" s="1"/>
  <c r="AW136" l="1"/>
  <c r="AK137" s="1"/>
  <c r="L346" i="7"/>
  <c r="G246" i="12" s="1"/>
  <c r="H246" s="1"/>
  <c r="I246" s="1"/>
  <c r="J247" s="1"/>
  <c r="R136" i="13"/>
  <c r="L136"/>
  <c r="O136" s="1"/>
  <c r="AR136"/>
  <c r="BG136" s="1"/>
  <c r="M136"/>
  <c r="P136" s="1"/>
  <c r="S136"/>
  <c r="BJ135"/>
  <c r="K135"/>
  <c r="N135" s="1"/>
  <c r="Q135"/>
  <c r="Z136" s="1"/>
  <c r="F346" i="7" s="1"/>
  <c r="H136" i="13" l="1"/>
  <c r="AU136"/>
  <c r="AI137" s="1"/>
  <c r="K347" i="7"/>
  <c r="I347"/>
  <c r="G347"/>
  <c r="J347"/>
  <c r="H347"/>
  <c r="AA137" i="13" l="1"/>
  <c r="L347" i="7"/>
  <c r="G247" i="12" s="1"/>
  <c r="H247" s="1"/>
  <c r="I247" s="1"/>
  <c r="BB136" i="13"/>
  <c r="BH136"/>
  <c r="K136"/>
  <c r="N136" s="1"/>
  <c r="Q136"/>
  <c r="BJ136"/>
  <c r="J248" i="12" l="1"/>
  <c r="BE136" i="13"/>
  <c r="AS137"/>
  <c r="BI136"/>
  <c r="BC136"/>
  <c r="AB137"/>
  <c r="BB137" l="1"/>
  <c r="BE137" s="1"/>
  <c r="BH137"/>
  <c r="AV137"/>
  <c r="AJ138" s="1"/>
  <c r="I137"/>
  <c r="BF136"/>
  <c r="AT137"/>
  <c r="BA136" l="1"/>
  <c r="Z137"/>
  <c r="F347" i="7" s="1"/>
  <c r="AW137" i="13"/>
  <c r="AK138" s="1"/>
  <c r="J137"/>
  <c r="AS138"/>
  <c r="R137"/>
  <c r="AA138" s="1"/>
  <c r="L137"/>
  <c r="O137" s="1"/>
  <c r="J348" i="7" l="1"/>
  <c r="BC137" i="13"/>
  <c r="BF137" s="1"/>
  <c r="BI137"/>
  <c r="BD136"/>
  <c r="AR137"/>
  <c r="BG137" s="1"/>
  <c r="AV138"/>
  <c r="AJ139" s="1"/>
  <c r="I138"/>
  <c r="M137"/>
  <c r="P137" s="1"/>
  <c r="S137"/>
  <c r="AB138" s="1"/>
  <c r="K348" i="7" l="1"/>
  <c r="H348"/>
  <c r="I348"/>
  <c r="G348"/>
  <c r="H137" i="13"/>
  <c r="AU137"/>
  <c r="AI138" s="1"/>
  <c r="BA137"/>
  <c r="BD137" s="1"/>
  <c r="AT138"/>
  <c r="R138"/>
  <c r="L138"/>
  <c r="O138" s="1"/>
  <c r="L348" i="7" l="1"/>
  <c r="G248" i="12" s="1"/>
  <c r="H248" s="1"/>
  <c r="I248" s="1"/>
  <c r="J249" s="1"/>
  <c r="AW138" i="13"/>
  <c r="AK139" s="1"/>
  <c r="J138"/>
  <c r="AR138"/>
  <c r="BJ137"/>
  <c r="K137"/>
  <c r="N137" s="1"/>
  <c r="Q137"/>
  <c r="Z138" s="1"/>
  <c r="F348" i="7" s="1"/>
  <c r="BG138" i="13" l="1"/>
  <c r="M138"/>
  <c r="P138" s="1"/>
  <c r="S138"/>
  <c r="H349" i="7"/>
  <c r="I349"/>
  <c r="G349"/>
  <c r="K349"/>
  <c r="J349"/>
  <c r="AU138" i="13"/>
  <c r="AI139" s="1"/>
  <c r="H138"/>
  <c r="L349" i="7" l="1"/>
  <c r="G249" i="12" s="1"/>
  <c r="H249" s="1"/>
  <c r="I249" s="1"/>
  <c r="Q138" i="13"/>
  <c r="BJ138"/>
  <c r="K138"/>
  <c r="N138" s="1"/>
  <c r="BB138"/>
  <c r="BH138"/>
  <c r="AB139" s="1"/>
  <c r="AA139"/>
  <c r="BE138" l="1"/>
  <c r="AS139"/>
  <c r="BC138"/>
  <c r="BI138"/>
  <c r="J250" i="12"/>
  <c r="AV139" i="13" l="1"/>
  <c r="AJ140" s="1"/>
  <c r="I139"/>
  <c r="BF138"/>
  <c r="AT139"/>
  <c r="BB139" l="1"/>
  <c r="BE139" s="1"/>
  <c r="BH139"/>
  <c r="L139"/>
  <c r="O139" s="1"/>
  <c r="R139"/>
  <c r="AA140" s="1"/>
  <c r="AS140"/>
  <c r="BA138"/>
  <c r="Z139"/>
  <c r="F349" i="7" s="1"/>
  <c r="AW139" i="13"/>
  <c r="AK140" s="1"/>
  <c r="J139"/>
  <c r="G350" i="7" l="1"/>
  <c r="BC139" i="13"/>
  <c r="BF139" s="1"/>
  <c r="BI139"/>
  <c r="AV140"/>
  <c r="AJ141" s="1"/>
  <c r="I140"/>
  <c r="S139"/>
  <c r="AB140" s="1"/>
  <c r="M139"/>
  <c r="P139" s="1"/>
  <c r="BD138"/>
  <c r="AR139"/>
  <c r="BG139" s="1"/>
  <c r="H350" i="7" l="1"/>
  <c r="K350"/>
  <c r="I350"/>
  <c r="J350"/>
  <c r="AT140" i="13"/>
  <c r="J140" s="1"/>
  <c r="R140"/>
  <c r="L140"/>
  <c r="O140" s="1"/>
  <c r="BA139"/>
  <c r="BD139" s="1"/>
  <c r="AU139"/>
  <c r="AI140" s="1"/>
  <c r="H139"/>
  <c r="L350" i="7" l="1"/>
  <c r="G250" i="12" s="1"/>
  <c r="H250" s="1"/>
  <c r="I250" s="1"/>
  <c r="J251" s="1"/>
  <c r="AW140" i="13"/>
  <c r="AK141" s="1"/>
  <c r="AR140"/>
  <c r="K139"/>
  <c r="N139" s="1"/>
  <c r="Q139"/>
  <c r="Z140" s="1"/>
  <c r="F350" i="7" s="1"/>
  <c r="BJ139" i="13"/>
  <c r="M140"/>
  <c r="P140" s="1"/>
  <c r="S140"/>
  <c r="BG140" l="1"/>
  <c r="AU140"/>
  <c r="AI141" s="1"/>
  <c r="H140"/>
  <c r="I351" i="7"/>
  <c r="K351"/>
  <c r="G351"/>
  <c r="J351"/>
  <c r="H351"/>
  <c r="L351" l="1"/>
  <c r="G251" i="12" s="1"/>
  <c r="H251" s="1"/>
  <c r="I251" s="1"/>
  <c r="BB140" i="13"/>
  <c r="BH140"/>
  <c r="AA141"/>
  <c r="K140"/>
  <c r="N140" s="1"/>
  <c r="BJ140"/>
  <c r="Q140"/>
  <c r="BE140" l="1"/>
  <c r="AS141"/>
  <c r="J252" i="12"/>
  <c r="BC140" i="13"/>
  <c r="BI140"/>
  <c r="AB141"/>
  <c r="BB141" l="1"/>
  <c r="BE141" s="1"/>
  <c r="BH141"/>
  <c r="BF140"/>
  <c r="AT141"/>
  <c r="I141"/>
  <c r="AV141"/>
  <c r="AJ142" s="1"/>
  <c r="L141" l="1"/>
  <c r="O141" s="1"/>
  <c r="R141"/>
  <c r="AA142" s="1"/>
  <c r="AS142"/>
  <c r="BA140"/>
  <c r="Z141"/>
  <c r="F351" i="7" s="1"/>
  <c r="J141" i="13"/>
  <c r="AW141"/>
  <c r="AK142" s="1"/>
  <c r="I352" i="7" l="1"/>
  <c r="BI141" i="13"/>
  <c r="BC141"/>
  <c r="BF141" s="1"/>
  <c r="M141"/>
  <c r="P141" s="1"/>
  <c r="S141"/>
  <c r="AB142" s="1"/>
  <c r="AV142"/>
  <c r="AJ143" s="1"/>
  <c r="I142"/>
  <c r="BD140"/>
  <c r="AR141"/>
  <c r="BG141" s="1"/>
  <c r="K352" i="7" l="1"/>
  <c r="H352"/>
  <c r="J352"/>
  <c r="G352"/>
  <c r="AT142" i="13"/>
  <c r="AW142" s="1"/>
  <c r="AK143" s="1"/>
  <c r="H141"/>
  <c r="AU141"/>
  <c r="AI142" s="1"/>
  <c r="R142"/>
  <c r="L142"/>
  <c r="O142" s="1"/>
  <c r="BA141"/>
  <c r="BD141" s="1"/>
  <c r="L352" i="7" l="1"/>
  <c r="G252" i="12" s="1"/>
  <c r="H252" s="1"/>
  <c r="I252" s="1"/>
  <c r="J253" s="1"/>
  <c r="J142" i="13"/>
  <c r="M142" s="1"/>
  <c r="P142" s="1"/>
  <c r="AR142"/>
  <c r="BJ141"/>
  <c r="Q141"/>
  <c r="Z142" s="1"/>
  <c r="F352" i="7" s="1"/>
  <c r="K141" i="13"/>
  <c r="N141" s="1"/>
  <c r="BG142" l="1"/>
  <c r="S142"/>
  <c r="G353" i="7"/>
  <c r="J353"/>
  <c r="K353"/>
  <c r="H353"/>
  <c r="I353"/>
  <c r="H142" i="13"/>
  <c r="AU142"/>
  <c r="AI143" s="1"/>
  <c r="L353" i="7" l="1"/>
  <c r="G253" i="12" s="1"/>
  <c r="H253" s="1"/>
  <c r="I253" s="1"/>
  <c r="Q142" i="13"/>
  <c r="K142"/>
  <c r="N142" s="1"/>
  <c r="BJ142"/>
  <c r="BH142"/>
  <c r="BB142"/>
  <c r="AA143"/>
  <c r="J254" i="12" l="1"/>
  <c r="BI142" i="13"/>
  <c r="BC142"/>
  <c r="AB143"/>
  <c r="BE142"/>
  <c r="AS143"/>
  <c r="BF142" l="1"/>
  <c r="AT143"/>
  <c r="AV143"/>
  <c r="AJ144" s="1"/>
  <c r="I143"/>
  <c r="AW143" l="1"/>
  <c r="AK144" s="1"/>
  <c r="J143"/>
  <c r="BA142"/>
  <c r="Z143"/>
  <c r="F353" i="7" s="1"/>
  <c r="BB143" i="13"/>
  <c r="BE143" s="1"/>
  <c r="BH143"/>
  <c r="L143"/>
  <c r="O143" s="1"/>
  <c r="R143"/>
  <c r="AA144" s="1"/>
  <c r="G354" i="7" l="1"/>
  <c r="BI143" i="13"/>
  <c r="BC143"/>
  <c r="BF143" s="1"/>
  <c r="M143"/>
  <c r="P143" s="1"/>
  <c r="S143"/>
  <c r="AB144" s="1"/>
  <c r="BD142"/>
  <c r="AR143"/>
  <c r="BG143" s="1"/>
  <c r="AS144"/>
  <c r="J354" i="7" l="1"/>
  <c r="H354"/>
  <c r="I354"/>
  <c r="K354"/>
  <c r="AT144" i="13"/>
  <c r="J144" s="1"/>
  <c r="AV144"/>
  <c r="AJ145" s="1"/>
  <c r="I144"/>
  <c r="H143"/>
  <c r="AU143"/>
  <c r="AI144" s="1"/>
  <c r="BA143"/>
  <c r="BD143" s="1"/>
  <c r="L354" i="7" l="1"/>
  <c r="G254" i="12" s="1"/>
  <c r="H254" s="1"/>
  <c r="I254" s="1"/>
  <c r="J255" s="1"/>
  <c r="AW144" i="13"/>
  <c r="AK145" s="1"/>
  <c r="M144"/>
  <c r="P144" s="1"/>
  <c r="S144"/>
  <c r="BJ143"/>
  <c r="K143"/>
  <c r="N143" s="1"/>
  <c r="Q143"/>
  <c r="Z144" s="1"/>
  <c r="F354" i="7" s="1"/>
  <c r="AR144" i="13"/>
  <c r="L144"/>
  <c r="O144" s="1"/>
  <c r="R144"/>
  <c r="BG144" l="1"/>
  <c r="H355" i="7"/>
  <c r="G355"/>
  <c r="J355"/>
  <c r="I355"/>
  <c r="K355"/>
  <c r="AU144" i="13"/>
  <c r="AI145" s="1"/>
  <c r="H144"/>
  <c r="BH144" l="1"/>
  <c r="BB144"/>
  <c r="L355" i="7"/>
  <c r="G255" i="12" s="1"/>
  <c r="H255" s="1"/>
  <c r="I255" s="1"/>
  <c r="BJ144" i="13"/>
  <c r="Q144"/>
  <c r="K144"/>
  <c r="N144" s="1"/>
  <c r="AA145"/>
  <c r="J256" i="12" l="1"/>
  <c r="BC144" i="13"/>
  <c r="BI144"/>
  <c r="AB145"/>
  <c r="BE144"/>
  <c r="AS145"/>
  <c r="BF144" l="1"/>
  <c r="AT145"/>
  <c r="BB145"/>
  <c r="BE145" s="1"/>
  <c r="BH145"/>
  <c r="AV145"/>
  <c r="AJ146" s="1"/>
  <c r="I145"/>
  <c r="AW145" l="1"/>
  <c r="AK146" s="1"/>
  <c r="J145"/>
  <c r="R145"/>
  <c r="AA146" s="1"/>
  <c r="L145"/>
  <c r="O145" s="1"/>
  <c r="BA144"/>
  <c r="Z145"/>
  <c r="F355" i="7" s="1"/>
  <c r="AS146" i="13"/>
  <c r="J356" i="7" l="1"/>
  <c r="BI145" i="13"/>
  <c r="BC145"/>
  <c r="BF145" s="1"/>
  <c r="BD144"/>
  <c r="AR145"/>
  <c r="BG145" s="1"/>
  <c r="M145"/>
  <c r="P145" s="1"/>
  <c r="S145"/>
  <c r="AB146" s="1"/>
  <c r="AV146"/>
  <c r="AJ147" s="1"/>
  <c r="I146"/>
  <c r="AT146" l="1"/>
  <c r="J146" s="1"/>
  <c r="H356" i="7"/>
  <c r="G356"/>
  <c r="I356"/>
  <c r="K356"/>
  <c r="BA145" i="13"/>
  <c r="BD145" s="1"/>
  <c r="L146"/>
  <c r="O146" s="1"/>
  <c r="R146"/>
  <c r="H145"/>
  <c r="AU145"/>
  <c r="AI146" s="1"/>
  <c r="AW146" l="1"/>
  <c r="AK147" s="1"/>
  <c r="L356" i="7"/>
  <c r="G256" i="12" s="1"/>
  <c r="S146" i="13"/>
  <c r="M146"/>
  <c r="P146" s="1"/>
  <c r="Q145"/>
  <c r="Z146" s="1"/>
  <c r="F356" i="7" s="1"/>
  <c r="K145" i="13"/>
  <c r="N145" s="1"/>
  <c r="BJ145"/>
  <c r="AR146"/>
  <c r="BG146" l="1"/>
  <c r="H256" i="12"/>
  <c r="I256" s="1"/>
  <c r="J257" s="1"/>
  <c r="AU146" i="13"/>
  <c r="AI147" s="1"/>
  <c r="H146"/>
  <c r="K357" i="7"/>
  <c r="H357"/>
  <c r="I357"/>
  <c r="G357"/>
  <c r="J357"/>
  <c r="BB146" i="13" l="1"/>
  <c r="BH146"/>
  <c r="AA147"/>
  <c r="Q146"/>
  <c r="BJ146"/>
  <c r="K146"/>
  <c r="N146" s="1"/>
  <c r="L357" i="7"/>
  <c r="G257" i="12" s="1"/>
  <c r="H257" s="1"/>
  <c r="I257" s="1"/>
  <c r="J258" l="1"/>
  <c r="BI146" i="13"/>
  <c r="BC146"/>
  <c r="AB147"/>
  <c r="BE146"/>
  <c r="AS147"/>
  <c r="AV147" l="1"/>
  <c r="AJ148" s="1"/>
  <c r="I147"/>
  <c r="BF146"/>
  <c r="AT147"/>
  <c r="L147" l="1"/>
  <c r="O147" s="1"/>
  <c r="R147"/>
  <c r="AA148" s="1"/>
  <c r="BB147"/>
  <c r="BE147" s="1"/>
  <c r="BH147"/>
  <c r="BA146"/>
  <c r="Z147"/>
  <c r="F357" i="7" s="1"/>
  <c r="J147" i="13"/>
  <c r="AW147"/>
  <c r="AK148" s="1"/>
  <c r="H358" i="7" l="1"/>
  <c r="BD146" i="13"/>
  <c r="AR147"/>
  <c r="BG147" s="1"/>
  <c r="S147"/>
  <c r="AB148" s="1"/>
  <c r="M147"/>
  <c r="P147" s="1"/>
  <c r="AS148"/>
  <c r="BC147"/>
  <c r="BF147" s="1"/>
  <c r="BI147"/>
  <c r="K358" i="7" l="1"/>
  <c r="J358"/>
  <c r="I358"/>
  <c r="G358"/>
  <c r="AT148" i="13"/>
  <c r="J148" s="1"/>
  <c r="BA147"/>
  <c r="BD147" s="1"/>
  <c r="AV148"/>
  <c r="AJ149" s="1"/>
  <c r="I148"/>
  <c r="H147"/>
  <c r="AU147"/>
  <c r="AI148" s="1"/>
  <c r="L358" i="7" l="1"/>
  <c r="G258" i="12" s="1"/>
  <c r="H258" s="1"/>
  <c r="I258" s="1"/>
  <c r="J259" s="1"/>
  <c r="AW148" i="13"/>
  <c r="AK149" s="1"/>
  <c r="Q147"/>
  <c r="Z148" s="1"/>
  <c r="F358" i="7" s="1"/>
  <c r="BJ147" i="13"/>
  <c r="K147"/>
  <c r="N147" s="1"/>
  <c r="AR148"/>
  <c r="BG148" s="1"/>
  <c r="S148"/>
  <c r="M148"/>
  <c r="P148" s="1"/>
  <c r="R148"/>
  <c r="L148"/>
  <c r="O148" s="1"/>
  <c r="AU148" l="1"/>
  <c r="AI149" s="1"/>
  <c r="H148"/>
  <c r="K359" i="7"/>
  <c r="G359"/>
  <c r="H359"/>
  <c r="J359"/>
  <c r="I359"/>
  <c r="BB148" i="13" l="1"/>
  <c r="BH148"/>
  <c r="L359" i="7"/>
  <c r="G259" i="12" s="1"/>
  <c r="H259" s="1"/>
  <c r="I259" s="1"/>
  <c r="Q148" i="13"/>
  <c r="BJ148"/>
  <c r="K148"/>
  <c r="N148" s="1"/>
  <c r="AA149"/>
  <c r="J260" i="12" l="1"/>
  <c r="BI148" i="13"/>
  <c r="BC148"/>
  <c r="AB149"/>
  <c r="BE148"/>
  <c r="AS149"/>
  <c r="AV149" l="1"/>
  <c r="AJ150" s="1"/>
  <c r="I149"/>
  <c r="BB149"/>
  <c r="BE149" s="1"/>
  <c r="BH149"/>
  <c r="BF148"/>
  <c r="AT149"/>
  <c r="AW149" l="1"/>
  <c r="AK150" s="1"/>
  <c r="J149"/>
  <c r="L149"/>
  <c r="O149" s="1"/>
  <c r="R149"/>
  <c r="AA150" s="1"/>
  <c r="BA148"/>
  <c r="Z149"/>
  <c r="F359" i="7" s="1"/>
  <c r="AS150" i="13"/>
  <c r="H360" i="7" l="1"/>
  <c r="BD148" i="13"/>
  <c r="AR149"/>
  <c r="BG149" s="1"/>
  <c r="S149"/>
  <c r="AB150" s="1"/>
  <c r="M149"/>
  <c r="P149" s="1"/>
  <c r="BI149"/>
  <c r="BC149"/>
  <c r="BF149" s="1"/>
  <c r="I150"/>
  <c r="AV150"/>
  <c r="AJ151" s="1"/>
  <c r="J360" i="7" l="1"/>
  <c r="K360"/>
  <c r="G360"/>
  <c r="I360"/>
  <c r="AT150" i="13"/>
  <c r="AW150" s="1"/>
  <c r="AK151" s="1"/>
  <c r="AU149"/>
  <c r="AI150" s="1"/>
  <c r="H149"/>
  <c r="L150"/>
  <c r="O150" s="1"/>
  <c r="R150"/>
  <c r="BA149"/>
  <c r="BD149" s="1"/>
  <c r="L360" i="7" l="1"/>
  <c r="G260" i="12" s="1"/>
  <c r="H260" s="1"/>
  <c r="I260" s="1"/>
  <c r="J261" s="1"/>
  <c r="J150" i="13"/>
  <c r="M150" s="1"/>
  <c r="P150" s="1"/>
  <c r="K149"/>
  <c r="N149" s="1"/>
  <c r="Q149"/>
  <c r="Z150" s="1"/>
  <c r="F360" i="7" s="1"/>
  <c r="BJ149" i="13"/>
  <c r="AR150"/>
  <c r="BG150" s="1"/>
  <c r="S150" l="1"/>
  <c r="AU150"/>
  <c r="AI151" s="1"/>
  <c r="H150"/>
  <c r="H361" i="7"/>
  <c r="J361"/>
  <c r="I361"/>
  <c r="G361"/>
  <c r="K361"/>
  <c r="BJ150" i="13" l="1"/>
  <c r="K150"/>
  <c r="N150" s="1"/>
  <c r="Q150"/>
  <c r="BB150"/>
  <c r="BH150"/>
  <c r="AA151"/>
  <c r="L361" i="7"/>
  <c r="G261" i="12" s="1"/>
  <c r="H261" s="1"/>
  <c r="I261" s="1"/>
  <c r="BC150" i="13" l="1"/>
  <c r="BI150"/>
  <c r="AB151"/>
  <c r="J262" i="12"/>
  <c r="BE150" i="13"/>
  <c r="AS151"/>
  <c r="I151" l="1"/>
  <c r="AV151"/>
  <c r="AJ152" s="1"/>
  <c r="BF150"/>
  <c r="AT151"/>
  <c r="AW151" l="1"/>
  <c r="AK152" s="1"/>
  <c r="J151"/>
  <c r="BA150"/>
  <c r="Z151"/>
  <c r="F361" i="7" s="1"/>
  <c r="R151" i="13"/>
  <c r="AA152" s="1"/>
  <c r="L151"/>
  <c r="O151" s="1"/>
  <c r="BH151"/>
  <c r="BB151"/>
  <c r="BE151" s="1"/>
  <c r="I362" i="7" l="1"/>
  <c r="BI151" i="13"/>
  <c r="BC151"/>
  <c r="BF151" s="1"/>
  <c r="BD150"/>
  <c r="AR151"/>
  <c r="BG151" s="1"/>
  <c r="AS152"/>
  <c r="S151"/>
  <c r="AB152" s="1"/>
  <c r="M151"/>
  <c r="P151" s="1"/>
  <c r="AT152" l="1"/>
  <c r="AW152" s="1"/>
  <c r="AK153" s="1"/>
  <c r="H362" i="7"/>
  <c r="K362"/>
  <c r="J362"/>
  <c r="G362"/>
  <c r="BA151" i="13"/>
  <c r="BD151" s="1"/>
  <c r="AV152"/>
  <c r="AJ153" s="1"/>
  <c r="I152"/>
  <c r="AU151"/>
  <c r="AI152" s="1"/>
  <c r="H151"/>
  <c r="J152" l="1"/>
  <c r="S152" s="1"/>
  <c r="L362" i="7"/>
  <c r="G262" i="12" s="1"/>
  <c r="H262" s="1"/>
  <c r="I262" s="1"/>
  <c r="J263" s="1"/>
  <c r="AR152" i="13"/>
  <c r="BJ151"/>
  <c r="K151"/>
  <c r="N151" s="1"/>
  <c r="Q151"/>
  <c r="Z152" s="1"/>
  <c r="F362" i="7" s="1"/>
  <c r="L152" i="13"/>
  <c r="O152" s="1"/>
  <c r="R152"/>
  <c r="BG152" l="1"/>
  <c r="AA153"/>
  <c r="M152"/>
  <c r="P152" s="1"/>
  <c r="J363" i="7"/>
  <c r="H363"/>
  <c r="K363"/>
  <c r="G363"/>
  <c r="I363"/>
  <c r="AU152" i="13"/>
  <c r="AI153" s="1"/>
  <c r="H152"/>
  <c r="L363" i="7" l="1"/>
  <c r="G263" i="12" s="1"/>
  <c r="H263" s="1"/>
  <c r="I263" s="1"/>
  <c r="BJ152" i="13"/>
  <c r="Q152"/>
  <c r="K152"/>
  <c r="N152" s="1"/>
  <c r="BH152"/>
  <c r="BB152"/>
  <c r="J264" i="12" l="1"/>
  <c r="BI152" i="13"/>
  <c r="BC152"/>
  <c r="AB153"/>
  <c r="BE152"/>
  <c r="AS153"/>
  <c r="BB153" l="1"/>
  <c r="BE153" s="1"/>
  <c r="BH153"/>
  <c r="I153"/>
  <c r="AV153"/>
  <c r="AJ154" s="1"/>
  <c r="BF152"/>
  <c r="AT153"/>
  <c r="BC153" l="1"/>
  <c r="BF153" s="1"/>
  <c r="AS154"/>
  <c r="BA152"/>
  <c r="Z153"/>
  <c r="F363" i="7" s="1"/>
  <c r="AW153" i="13"/>
  <c r="AK154" s="1"/>
  <c r="J153"/>
  <c r="R153"/>
  <c r="AA154" s="1"/>
  <c r="L153"/>
  <c r="O153" s="1"/>
  <c r="K364" i="7" l="1"/>
  <c r="BI153" i="13"/>
  <c r="AV154"/>
  <c r="AJ155" s="1"/>
  <c r="I154"/>
  <c r="AT154"/>
  <c r="BD152"/>
  <c r="AR153"/>
  <c r="BG153" s="1"/>
  <c r="M153"/>
  <c r="P153" s="1"/>
  <c r="S153"/>
  <c r="AB154" s="1"/>
  <c r="G364" i="7" l="1"/>
  <c r="J364"/>
  <c r="I364"/>
  <c r="H364"/>
  <c r="BA153" i="13"/>
  <c r="BD153" s="1"/>
  <c r="L154"/>
  <c r="O154" s="1"/>
  <c r="R154"/>
  <c r="AU153"/>
  <c r="AI154" s="1"/>
  <c r="H153"/>
  <c r="AW154"/>
  <c r="AK155" s="1"/>
  <c r="J154"/>
  <c r="L364" i="7" l="1"/>
  <c r="G264" i="12" s="1"/>
  <c r="H264" s="1"/>
  <c r="I264" s="1"/>
  <c r="J265" s="1"/>
  <c r="AR154" i="13"/>
  <c r="BG154" s="1"/>
  <c r="M154"/>
  <c r="P154" s="1"/>
  <c r="S154"/>
  <c r="BJ153"/>
  <c r="K153"/>
  <c r="N153" s="1"/>
  <c r="Q153"/>
  <c r="Z154" s="1"/>
  <c r="F364" i="7" s="1"/>
  <c r="G365" l="1"/>
  <c r="K365"/>
  <c r="I365"/>
  <c r="J365"/>
  <c r="H365"/>
  <c r="AU154" i="13"/>
  <c r="AI155" s="1"/>
  <c r="H154"/>
  <c r="BJ154" l="1"/>
  <c r="Q154"/>
  <c r="K154"/>
  <c r="N154" s="1"/>
  <c r="BB154"/>
  <c r="BH154"/>
  <c r="AA155"/>
  <c r="L365" i="7"/>
  <c r="G265" i="12" s="1"/>
  <c r="H265" s="1"/>
  <c r="I265" s="1"/>
  <c r="BE154" i="13" l="1"/>
  <c r="AS155"/>
  <c r="BI154"/>
  <c r="BC154"/>
  <c r="AB155"/>
  <c r="J266" i="12"/>
  <c r="AV155" i="13" l="1"/>
  <c r="AJ156" s="1"/>
  <c r="I155"/>
  <c r="BF154"/>
  <c r="AT155"/>
  <c r="BA154" l="1"/>
  <c r="Z155"/>
  <c r="F365" i="7" s="1"/>
  <c r="BH155" i="13"/>
  <c r="BB155"/>
  <c r="BE155" s="1"/>
  <c r="R155"/>
  <c r="AA156" s="1"/>
  <c r="L155"/>
  <c r="O155" s="1"/>
  <c r="AW155"/>
  <c r="AK156" s="1"/>
  <c r="J155"/>
  <c r="H366" i="7" l="1"/>
  <c r="M155" i="13"/>
  <c r="P155" s="1"/>
  <c r="S155"/>
  <c r="AB156" s="1"/>
  <c r="BC155"/>
  <c r="BF155" s="1"/>
  <c r="BI155"/>
  <c r="BD154"/>
  <c r="AR155"/>
  <c r="BG155" s="1"/>
  <c r="AS156"/>
  <c r="J366" i="7" l="1"/>
  <c r="I366"/>
  <c r="K366"/>
  <c r="G366"/>
  <c r="AT156" i="13"/>
  <c r="AW156" s="1"/>
  <c r="AK157" s="1"/>
  <c r="AV156"/>
  <c r="AJ157" s="1"/>
  <c r="I156"/>
  <c r="BA155"/>
  <c r="BD155" s="1"/>
  <c r="H155"/>
  <c r="AU155"/>
  <c r="AI156" s="1"/>
  <c r="L366" i="7" l="1"/>
  <c r="G266" i="12" s="1"/>
  <c r="H266" s="1"/>
  <c r="I266" s="1"/>
  <c r="J267" s="1"/>
  <c r="J156" i="13"/>
  <c r="M156" s="1"/>
  <c r="P156" s="1"/>
  <c r="AR156"/>
  <c r="BG156" s="1"/>
  <c r="Q155"/>
  <c r="Z156" s="1"/>
  <c r="F366" i="7" s="1"/>
  <c r="BJ155" i="13"/>
  <c r="K155"/>
  <c r="N155" s="1"/>
  <c r="R156"/>
  <c r="L156"/>
  <c r="O156" s="1"/>
  <c r="S156" l="1"/>
  <c r="AU156"/>
  <c r="AI157" s="1"/>
  <c r="H156"/>
  <c r="K367" i="7"/>
  <c r="J367"/>
  <c r="H367"/>
  <c r="I367"/>
  <c r="G367"/>
  <c r="BH156" i="13" l="1"/>
  <c r="BB156"/>
  <c r="L367" i="7"/>
  <c r="G267" i="12" s="1"/>
  <c r="H267" s="1"/>
  <c r="I267" s="1"/>
  <c r="K156" i="13"/>
  <c r="N156" s="1"/>
  <c r="BJ156"/>
  <c r="Q156"/>
  <c r="AA157"/>
  <c r="BI156" l="1"/>
  <c r="BC156"/>
  <c r="AB157"/>
  <c r="BE156"/>
  <c r="AS157"/>
  <c r="J268" i="12"/>
  <c r="AV157" i="13" l="1"/>
  <c r="AJ158" s="1"/>
  <c r="I157"/>
  <c r="BF156"/>
  <c r="AT157"/>
  <c r="BB157" l="1"/>
  <c r="BE157" s="1"/>
  <c r="BH157"/>
  <c r="R157"/>
  <c r="AA158" s="1"/>
  <c r="L157"/>
  <c r="O157" s="1"/>
  <c r="AW157"/>
  <c r="AK158" s="1"/>
  <c r="J157"/>
  <c r="BA156"/>
  <c r="Z157"/>
  <c r="F367" i="7" s="1"/>
  <c r="H368" l="1"/>
  <c r="BD156" i="13"/>
  <c r="AR157"/>
  <c r="BG157" s="1"/>
  <c r="AS158"/>
  <c r="BI157"/>
  <c r="BC157"/>
  <c r="BF157" s="1"/>
  <c r="M157"/>
  <c r="P157" s="1"/>
  <c r="S157"/>
  <c r="AB158" s="1"/>
  <c r="I368" i="7" l="1"/>
  <c r="BA157" i="13"/>
  <c r="BD157" s="1"/>
  <c r="K368" i="7"/>
  <c r="J368"/>
  <c r="G368"/>
  <c r="AT158" i="13"/>
  <c r="AU157"/>
  <c r="AI158" s="1"/>
  <c r="H157"/>
  <c r="I158"/>
  <c r="AV158"/>
  <c r="AJ159" s="1"/>
  <c r="L368" i="7" l="1"/>
  <c r="G268" i="12" s="1"/>
  <c r="H268" s="1"/>
  <c r="I268" s="1"/>
  <c r="J269" s="1"/>
  <c r="AW158" i="13"/>
  <c r="AK159" s="1"/>
  <c r="J158"/>
  <c r="AR158"/>
  <c r="R158"/>
  <c r="L158"/>
  <c r="O158" s="1"/>
  <c r="K157"/>
  <c r="N157" s="1"/>
  <c r="BJ157"/>
  <c r="Q157"/>
  <c r="Z158" s="1"/>
  <c r="F368" i="7" s="1"/>
  <c r="BG158" i="13" l="1"/>
  <c r="AU158"/>
  <c r="AI159" s="1"/>
  <c r="H158"/>
  <c r="S158"/>
  <c r="M158"/>
  <c r="P158" s="1"/>
  <c r="H369" i="7"/>
  <c r="G369"/>
  <c r="J369"/>
  <c r="K369"/>
  <c r="I369"/>
  <c r="AA159" i="13"/>
  <c r="L369" i="7" l="1"/>
  <c r="G269" i="12" s="1"/>
  <c r="H269" s="1"/>
  <c r="I269" s="1"/>
  <c r="BJ158" i="13"/>
  <c r="K158"/>
  <c r="N158" s="1"/>
  <c r="Q158"/>
  <c r="BH158"/>
  <c r="BB158"/>
  <c r="J270" i="12" l="1"/>
  <c r="BI158" i="13"/>
  <c r="BC158"/>
  <c r="BE158"/>
  <c r="AS159"/>
  <c r="AB159"/>
  <c r="BF158" l="1"/>
  <c r="AT159"/>
  <c r="I159"/>
  <c r="AV159"/>
  <c r="AJ160" s="1"/>
  <c r="BA158" l="1"/>
  <c r="Z159"/>
  <c r="F369" i="7" s="1"/>
  <c r="AW159" i="13"/>
  <c r="AK160" s="1"/>
  <c r="J159"/>
  <c r="BH159"/>
  <c r="BB159"/>
  <c r="BE159" s="1"/>
  <c r="R159"/>
  <c r="AA160" s="1"/>
  <c r="L159"/>
  <c r="O159" s="1"/>
  <c r="AS160" l="1"/>
  <c r="I160" s="1"/>
  <c r="I370" i="7"/>
  <c r="BD158" i="13"/>
  <c r="AR159"/>
  <c r="BG159" s="1"/>
  <c r="BI159"/>
  <c r="BC159"/>
  <c r="BF159" s="1"/>
  <c r="S159"/>
  <c r="AB160" s="1"/>
  <c r="M159"/>
  <c r="P159" s="1"/>
  <c r="AV160" l="1"/>
  <c r="AJ161" s="1"/>
  <c r="K370" i="7"/>
  <c r="AT160" i="13"/>
  <c r="AW160" s="1"/>
  <c r="AK161" s="1"/>
  <c r="J370" i="7"/>
  <c r="H370"/>
  <c r="G370"/>
  <c r="AU159" i="13"/>
  <c r="AI160" s="1"/>
  <c r="H159"/>
  <c r="L160"/>
  <c r="O160" s="1"/>
  <c r="R160"/>
  <c r="BA159"/>
  <c r="BD159" s="1"/>
  <c r="L370" i="7" l="1"/>
  <c r="G270" i="12" s="1"/>
  <c r="H270" s="1"/>
  <c r="I270" s="1"/>
  <c r="J271" s="1"/>
  <c r="J160" i="13"/>
  <c r="M160" s="1"/>
  <c r="P160" s="1"/>
  <c r="AR160"/>
  <c r="BJ159"/>
  <c r="K159"/>
  <c r="N159" s="1"/>
  <c r="Q159"/>
  <c r="Z160" s="1"/>
  <c r="F370" i="7" s="1"/>
  <c r="BG160" i="13" l="1"/>
  <c r="S160"/>
  <c r="H371" i="7"/>
  <c r="G371"/>
  <c r="I371"/>
  <c r="J371"/>
  <c r="K371"/>
  <c r="AU160" i="13"/>
  <c r="AI161" s="1"/>
  <c r="H160"/>
  <c r="L371" i="7" l="1"/>
  <c r="G271" i="12" s="1"/>
  <c r="H271" s="1"/>
  <c r="I271" s="1"/>
  <c r="BB160" i="13"/>
  <c r="BH160"/>
  <c r="AA161"/>
  <c r="BJ160"/>
  <c r="K160"/>
  <c r="N160" s="1"/>
  <c r="Q160"/>
  <c r="BE160" l="1"/>
  <c r="AS161"/>
  <c r="BC160"/>
  <c r="BI160"/>
  <c r="AB161"/>
  <c r="J272" i="12"/>
  <c r="BB161" i="13" l="1"/>
  <c r="BE161" s="1"/>
  <c r="BH161"/>
  <c r="BF160"/>
  <c r="AT161"/>
  <c r="I161"/>
  <c r="AV161"/>
  <c r="AJ162" s="1"/>
  <c r="BC161" l="1"/>
  <c r="BF161" s="1"/>
  <c r="R161"/>
  <c r="AA162" s="1"/>
  <c r="L161"/>
  <c r="O161" s="1"/>
  <c r="BA160"/>
  <c r="Z161"/>
  <c r="F371" i="7" s="1"/>
  <c r="AS162" i="13"/>
  <c r="AW161"/>
  <c r="AK162" s="1"/>
  <c r="J161"/>
  <c r="K372" i="7" l="1"/>
  <c r="BI161" i="13"/>
  <c r="AT162"/>
  <c r="BD160"/>
  <c r="AR161"/>
  <c r="BG161" s="1"/>
  <c r="M161"/>
  <c r="P161" s="1"/>
  <c r="S161"/>
  <c r="AB162" s="1"/>
  <c r="AV162"/>
  <c r="AJ163" s="1"/>
  <c r="I162"/>
  <c r="BA161" l="1"/>
  <c r="BD161" s="1"/>
  <c r="J372" i="7"/>
  <c r="H372"/>
  <c r="G372"/>
  <c r="I372"/>
  <c r="J162" i="13"/>
  <c r="AW162"/>
  <c r="AK163" s="1"/>
  <c r="L162"/>
  <c r="O162" s="1"/>
  <c r="R162"/>
  <c r="H161"/>
  <c r="AU161"/>
  <c r="AI162" s="1"/>
  <c r="L372" i="7" l="1"/>
  <c r="G272" i="12" s="1"/>
  <c r="H272" s="1"/>
  <c r="I272" s="1"/>
  <c r="J273" s="1"/>
  <c r="K161" i="13"/>
  <c r="N161" s="1"/>
  <c r="Q161"/>
  <c r="Z162" s="1"/>
  <c r="F372" i="7" s="1"/>
  <c r="BJ161" i="13"/>
  <c r="M162"/>
  <c r="P162" s="1"/>
  <c r="S162"/>
  <c r="AR162"/>
  <c r="BG162" s="1"/>
  <c r="G373" i="7" l="1"/>
  <c r="H373"/>
  <c r="I373"/>
  <c r="J373"/>
  <c r="K373"/>
  <c r="AU162" i="13"/>
  <c r="AI163" s="1"/>
  <c r="H162"/>
  <c r="BB162" l="1"/>
  <c r="BH162"/>
  <c r="AA163"/>
  <c r="L373" i="7"/>
  <c r="G273" i="12" s="1"/>
  <c r="H273" s="1"/>
  <c r="I273" s="1"/>
  <c r="BJ162" i="13"/>
  <c r="Q162"/>
  <c r="K162"/>
  <c r="N162" s="1"/>
  <c r="BE162" l="1"/>
  <c r="AS163"/>
  <c r="BI162"/>
  <c r="BC162"/>
  <c r="AB163"/>
  <c r="J274" i="12"/>
  <c r="AV163" i="13" l="1"/>
  <c r="AJ164" s="1"/>
  <c r="I163"/>
  <c r="BF162"/>
  <c r="AT163"/>
  <c r="BH163" l="1"/>
  <c r="BB163"/>
  <c r="BE163" s="1"/>
  <c r="R163"/>
  <c r="AA164" s="1"/>
  <c r="L163"/>
  <c r="O163" s="1"/>
  <c r="AW163"/>
  <c r="AK164" s="1"/>
  <c r="J163"/>
  <c r="BA162"/>
  <c r="Z163"/>
  <c r="F373" i="7" s="1"/>
  <c r="G374" l="1"/>
  <c r="BD162" i="13"/>
  <c r="AR163"/>
  <c r="BG163" s="1"/>
  <c r="BI163"/>
  <c r="BC163"/>
  <c r="BF163" s="1"/>
  <c r="AS164"/>
  <c r="M163"/>
  <c r="P163" s="1"/>
  <c r="S163"/>
  <c r="AB164" s="1"/>
  <c r="J374" i="7" l="1"/>
  <c r="H374"/>
  <c r="I374"/>
  <c r="AT164" i="13"/>
  <c r="AW164" s="1"/>
  <c r="AK165" s="1"/>
  <c r="K374" i="7"/>
  <c r="AU163" i="13"/>
  <c r="AI164" s="1"/>
  <c r="H163"/>
  <c r="AV164"/>
  <c r="AJ165" s="1"/>
  <c r="I164"/>
  <c r="BA163"/>
  <c r="BD163" s="1"/>
  <c r="L374" i="7" l="1"/>
  <c r="G274" i="12" s="1"/>
  <c r="H274" s="1"/>
  <c r="I274" s="1"/>
  <c r="J275" s="1"/>
  <c r="J164" i="13"/>
  <c r="S164" s="1"/>
  <c r="L164"/>
  <c r="O164" s="1"/>
  <c r="R164"/>
  <c r="AR164"/>
  <c r="BG164" s="1"/>
  <c r="BJ163"/>
  <c r="K163"/>
  <c r="N163" s="1"/>
  <c r="Q163"/>
  <c r="Z164" s="1"/>
  <c r="F374" i="7" s="1"/>
  <c r="M164" i="13" l="1"/>
  <c r="P164" s="1"/>
  <c r="I375" i="7"/>
  <c r="H375"/>
  <c r="J375"/>
  <c r="K375"/>
  <c r="G375"/>
  <c r="AU164" i="13"/>
  <c r="AI165" s="1"/>
  <c r="H164"/>
  <c r="Q164" l="1"/>
  <c r="K164"/>
  <c r="N164" s="1"/>
  <c r="BJ164"/>
  <c r="BB164"/>
  <c r="BH164"/>
  <c r="L375" i="7"/>
  <c r="G275" i="12" s="1"/>
  <c r="H275" s="1"/>
  <c r="I275" s="1"/>
  <c r="AA165" i="13"/>
  <c r="J276" i="12" l="1"/>
  <c r="BI164" i="13"/>
  <c r="BC164"/>
  <c r="AB165"/>
  <c r="BE164"/>
  <c r="AS165"/>
  <c r="BH165" l="1"/>
  <c r="BB165"/>
  <c r="BE165" s="1"/>
  <c r="BF164"/>
  <c r="AT165"/>
  <c r="AV165"/>
  <c r="AJ166" s="1"/>
  <c r="I165"/>
  <c r="BC165" l="1"/>
  <c r="BF165" s="1"/>
  <c r="BA164"/>
  <c r="Z165"/>
  <c r="F375" i="7" s="1"/>
  <c r="AS166" i="13"/>
  <c r="L165"/>
  <c r="O165" s="1"/>
  <c r="R165"/>
  <c r="AA166" s="1"/>
  <c r="J165"/>
  <c r="AW165"/>
  <c r="AK166" s="1"/>
  <c r="K376" i="7" l="1"/>
  <c r="BI165" i="13"/>
  <c r="AV166"/>
  <c r="AJ167" s="1"/>
  <c r="I166"/>
  <c r="BD164"/>
  <c r="AR165"/>
  <c r="BG165" s="1"/>
  <c r="S165"/>
  <c r="AB166" s="1"/>
  <c r="M165"/>
  <c r="P165" s="1"/>
  <c r="AT166"/>
  <c r="BA165" l="1"/>
  <c r="BD165" s="1"/>
  <c r="G376" i="7"/>
  <c r="J376"/>
  <c r="I376"/>
  <c r="H376"/>
  <c r="L166" i="13"/>
  <c r="O166" s="1"/>
  <c r="R166"/>
  <c r="AW166"/>
  <c r="AK167" s="1"/>
  <c r="J166"/>
  <c r="H165"/>
  <c r="AU165"/>
  <c r="AI166" s="1"/>
  <c r="L376" i="7" l="1"/>
  <c r="G276" i="12" s="1"/>
  <c r="H276" s="1"/>
  <c r="I276" s="1"/>
  <c r="J277" s="1"/>
  <c r="BJ165" i="13"/>
  <c r="Q165"/>
  <c r="Z166" s="1"/>
  <c r="F376" i="7" s="1"/>
  <c r="K165" i="13"/>
  <c r="N165" s="1"/>
  <c r="AR166"/>
  <c r="BG166" s="1"/>
  <c r="S166"/>
  <c r="M166"/>
  <c r="P166" s="1"/>
  <c r="G377" i="7" l="1"/>
  <c r="I377"/>
  <c r="H377"/>
  <c r="J377"/>
  <c r="K377"/>
  <c r="AU166" i="13"/>
  <c r="AI167" s="1"/>
  <c r="H166"/>
  <c r="BB166" l="1"/>
  <c r="BH166"/>
  <c r="AA167"/>
  <c r="Q166"/>
  <c r="BJ166"/>
  <c r="K166"/>
  <c r="N166" s="1"/>
  <c r="L377" i="7"/>
  <c r="G277" i="12" s="1"/>
  <c r="H277" s="1"/>
  <c r="I277" s="1"/>
  <c r="J278" l="1"/>
  <c r="BE166" i="13"/>
  <c r="AS167"/>
  <c r="BI166"/>
  <c r="BC166"/>
  <c r="AB167"/>
  <c r="BB167" l="1"/>
  <c r="BE167" s="1"/>
  <c r="BH167"/>
  <c r="BF166"/>
  <c r="AT167"/>
  <c r="AV167"/>
  <c r="AJ168" s="1"/>
  <c r="I167"/>
  <c r="BC167" l="1"/>
  <c r="BF167" s="1"/>
  <c r="L167"/>
  <c r="O167" s="1"/>
  <c r="R167"/>
  <c r="AA168" s="1"/>
  <c r="BA166"/>
  <c r="Z167"/>
  <c r="F377" i="7" s="1"/>
  <c r="AS168" i="13"/>
  <c r="AW167"/>
  <c r="AK168" s="1"/>
  <c r="J167"/>
  <c r="I378" i="7" l="1"/>
  <c r="BI167" i="13"/>
  <c r="AT168"/>
  <c r="M167"/>
  <c r="P167" s="1"/>
  <c r="S167"/>
  <c r="AB168" s="1"/>
  <c r="BD166"/>
  <c r="AR167"/>
  <c r="BG167" s="1"/>
  <c r="I168"/>
  <c r="AV168"/>
  <c r="AJ169" s="1"/>
  <c r="J378" i="7" l="1"/>
  <c r="G378"/>
  <c r="K378"/>
  <c r="BA167" i="13"/>
  <c r="BD167" s="1"/>
  <c r="H378" i="7"/>
  <c r="AW168" i="13"/>
  <c r="AK169" s="1"/>
  <c r="J168"/>
  <c r="L168"/>
  <c r="O168" s="1"/>
  <c r="R168"/>
  <c r="AU167"/>
  <c r="AI168" s="1"/>
  <c r="H167"/>
  <c r="L378" i="7" l="1"/>
  <c r="G278" i="12" s="1"/>
  <c r="H278" s="1"/>
  <c r="I278" s="1"/>
  <c r="J279" s="1"/>
  <c r="K167" i="13"/>
  <c r="N167" s="1"/>
  <c r="BJ167"/>
  <c r="Q167"/>
  <c r="Z168" s="1"/>
  <c r="F378" i="7" s="1"/>
  <c r="M168" i="13"/>
  <c r="P168" s="1"/>
  <c r="S168"/>
  <c r="AR168"/>
  <c r="BG168" s="1"/>
  <c r="AU168" l="1"/>
  <c r="AI169" s="1"/>
  <c r="H168"/>
  <c r="I379" i="7"/>
  <c r="H379"/>
  <c r="K379"/>
  <c r="J379"/>
  <c r="G379"/>
  <c r="BB168" i="13" l="1"/>
  <c r="BH168"/>
  <c r="AA169"/>
  <c r="BJ168"/>
  <c r="K168"/>
  <c r="N168" s="1"/>
  <c r="Q168"/>
  <c r="L379" i="7"/>
  <c r="G279" i="12" s="1"/>
  <c r="H279" s="1"/>
  <c r="I279" s="1"/>
  <c r="J280" l="1"/>
  <c r="BE168" i="13"/>
  <c r="AS169"/>
  <c r="BI168"/>
  <c r="BC168"/>
  <c r="AB169"/>
  <c r="BB169" l="1"/>
  <c r="BE169" s="1"/>
  <c r="BH169"/>
  <c r="BF168"/>
  <c r="AT169"/>
  <c r="AV169"/>
  <c r="AJ170" s="1"/>
  <c r="I169"/>
  <c r="BI169" l="1"/>
  <c r="AS170"/>
  <c r="L169"/>
  <c r="O169" s="1"/>
  <c r="R169"/>
  <c r="AA170" s="1"/>
  <c r="BA168"/>
  <c r="Z169"/>
  <c r="F379" i="7" s="1"/>
  <c r="AW169" i="13"/>
  <c r="AK170" s="1"/>
  <c r="J169"/>
  <c r="BC169" l="1"/>
  <c r="BF169" s="1"/>
  <c r="H380" i="7"/>
  <c r="BD168" i="13"/>
  <c r="AR169"/>
  <c r="BG169" s="1"/>
  <c r="S169"/>
  <c r="AB170" s="1"/>
  <c r="M169"/>
  <c r="P169" s="1"/>
  <c r="AV170"/>
  <c r="AJ171" s="1"/>
  <c r="I170"/>
  <c r="AT170"/>
  <c r="G380" i="7" l="1"/>
  <c r="K380"/>
  <c r="I380"/>
  <c r="J380"/>
  <c r="L170" i="13"/>
  <c r="O170" s="1"/>
  <c r="R170"/>
  <c r="AW170"/>
  <c r="AK171" s="1"/>
  <c r="J170"/>
  <c r="AU169"/>
  <c r="AI170" s="1"/>
  <c r="H169"/>
  <c r="BA169"/>
  <c r="BD169" s="1"/>
  <c r="L380" i="7" l="1"/>
  <c r="G280" i="12" s="1"/>
  <c r="H280" s="1"/>
  <c r="I280" s="1"/>
  <c r="J281" s="1"/>
  <c r="BJ169" i="13"/>
  <c r="K169"/>
  <c r="N169" s="1"/>
  <c r="Q169"/>
  <c r="Z170" s="1"/>
  <c r="F380" i="7" s="1"/>
  <c r="AR170" i="13"/>
  <c r="BG170" s="1"/>
  <c r="M170"/>
  <c r="P170" s="1"/>
  <c r="S170"/>
  <c r="H170" l="1"/>
  <c r="AU170"/>
  <c r="AI171" s="1"/>
  <c r="G381" i="7"/>
  <c r="H381"/>
  <c r="J381"/>
  <c r="I381"/>
  <c r="K381"/>
  <c r="BB170" i="13" l="1"/>
  <c r="BH170"/>
  <c r="AA171"/>
  <c r="BJ170"/>
  <c r="Q170"/>
  <c r="K170"/>
  <c r="N170" s="1"/>
  <c r="L381" i="7"/>
  <c r="G281" i="12" s="1"/>
  <c r="H281" s="1"/>
  <c r="I281" s="1"/>
  <c r="J282" l="1"/>
  <c r="BC170" i="13"/>
  <c r="BI170"/>
  <c r="AB171"/>
  <c r="BE170"/>
  <c r="AS171"/>
  <c r="BB171" l="1"/>
  <c r="BE171" s="1"/>
  <c r="BH171"/>
  <c r="BF170"/>
  <c r="AT171"/>
  <c r="AV171"/>
  <c r="AJ172" s="1"/>
  <c r="I171"/>
  <c r="BI171" l="1"/>
  <c r="R171"/>
  <c r="AA172" s="1"/>
  <c r="L171"/>
  <c r="O171" s="1"/>
  <c r="BA170"/>
  <c r="Z171"/>
  <c r="F381" i="7" s="1"/>
  <c r="AS172" i="13"/>
  <c r="AW171"/>
  <c r="AK172" s="1"/>
  <c r="J171"/>
  <c r="BC171" l="1"/>
  <c r="BF171" s="1"/>
  <c r="J382" i="7"/>
  <c r="I172" i="13"/>
  <c r="AV172"/>
  <c r="AJ173" s="1"/>
  <c r="BD170"/>
  <c r="AR171"/>
  <c r="BG171" s="1"/>
  <c r="M171"/>
  <c r="P171" s="1"/>
  <c r="S171"/>
  <c r="AB172" s="1"/>
  <c r="BA171" l="1"/>
  <c r="BD171" s="1"/>
  <c r="I382" i="7"/>
  <c r="G382"/>
  <c r="AT172" i="13"/>
  <c r="J172" s="1"/>
  <c r="H382" i="7"/>
  <c r="K382"/>
  <c r="L172" i="13"/>
  <c r="O172" s="1"/>
  <c r="R172"/>
  <c r="AU171"/>
  <c r="AI172" s="1"/>
  <c r="H171"/>
  <c r="AW172" l="1"/>
  <c r="AK173" s="1"/>
  <c r="L382" i="7"/>
  <c r="G282" i="12" s="1"/>
  <c r="H282" s="1"/>
  <c r="I282" s="1"/>
  <c r="J283" s="1"/>
  <c r="AR172" i="13"/>
  <c r="BJ171"/>
  <c r="K171"/>
  <c r="N171" s="1"/>
  <c r="Q171"/>
  <c r="Z172" s="1"/>
  <c r="F382" i="7" s="1"/>
  <c r="M172" i="13"/>
  <c r="P172" s="1"/>
  <c r="S172"/>
  <c r="BG172" l="1"/>
  <c r="J383" i="7"/>
  <c r="G383"/>
  <c r="K383"/>
  <c r="H383"/>
  <c r="I383"/>
  <c r="H172" i="13"/>
  <c r="AU172"/>
  <c r="AI173" s="1"/>
  <c r="Q172" l="1"/>
  <c r="K172"/>
  <c r="N172" s="1"/>
  <c r="BJ172"/>
  <c r="L383" i="7"/>
  <c r="G283" i="12" s="1"/>
  <c r="H283" s="1"/>
  <c r="I283" s="1"/>
  <c r="BB172" i="13"/>
  <c r="BH172"/>
  <c r="AA173"/>
  <c r="BI172" l="1"/>
  <c r="BC172"/>
  <c r="AB173"/>
  <c r="BE172"/>
  <c r="AS173"/>
  <c r="J284" i="12"/>
  <c r="BH173" i="13" l="1"/>
  <c r="BB173"/>
  <c r="BE173" s="1"/>
  <c r="AV173"/>
  <c r="AJ174" s="1"/>
  <c r="I173"/>
  <c r="BF172"/>
  <c r="AT173"/>
  <c r="L173" l="1"/>
  <c r="O173" s="1"/>
  <c r="R173"/>
  <c r="AA174" s="1"/>
  <c r="AW173"/>
  <c r="AK174" s="1"/>
  <c r="J173"/>
  <c r="BA172"/>
  <c r="Z173"/>
  <c r="F383" i="7" s="1"/>
  <c r="AS174" i="13"/>
  <c r="G384" i="7" l="1"/>
  <c r="I174" i="13"/>
  <c r="AV174"/>
  <c r="AJ175" s="1"/>
  <c r="BI173"/>
  <c r="BC173"/>
  <c r="BF173" s="1"/>
  <c r="BD172"/>
  <c r="AR173"/>
  <c r="BG173" s="1"/>
  <c r="S173"/>
  <c r="AB174" s="1"/>
  <c r="M173"/>
  <c r="P173" s="1"/>
  <c r="J384" i="7" l="1"/>
  <c r="I384"/>
  <c r="K384"/>
  <c r="H384"/>
  <c r="BA173" i="13"/>
  <c r="BD173" s="1"/>
  <c r="AT174"/>
  <c r="J174" s="1"/>
  <c r="L174"/>
  <c r="O174" s="1"/>
  <c r="R174"/>
  <c r="AU173"/>
  <c r="AI174" s="1"/>
  <c r="H173"/>
  <c r="AW174" l="1"/>
  <c r="AK175" s="1"/>
  <c r="L384" i="7"/>
  <c r="G284" i="12" s="1"/>
  <c r="H284" s="1"/>
  <c r="I284" s="1"/>
  <c r="J285" s="1"/>
  <c r="BJ173" i="13"/>
  <c r="K173"/>
  <c r="N173" s="1"/>
  <c r="Q173"/>
  <c r="Z174" s="1"/>
  <c r="F384" i="7" s="1"/>
  <c r="S174" i="13"/>
  <c r="M174"/>
  <c r="P174" s="1"/>
  <c r="AR174"/>
  <c r="BG174" s="1"/>
  <c r="J385" i="7" l="1"/>
  <c r="K385"/>
  <c r="I385"/>
  <c r="G385"/>
  <c r="H385"/>
  <c r="AU174" i="13"/>
  <c r="AI175" s="1"/>
  <c r="H174"/>
  <c r="K174" l="1"/>
  <c r="N174" s="1"/>
  <c r="Q174"/>
  <c r="BJ174"/>
  <c r="L385" i="7"/>
  <c r="G285" i="12" s="1"/>
  <c r="H285" s="1"/>
  <c r="I285" s="1"/>
  <c r="BB174" i="13"/>
  <c r="BH174"/>
  <c r="AA175"/>
  <c r="BE174" l="1"/>
  <c r="AS175"/>
  <c r="J286" i="12"/>
  <c r="BC174" i="13"/>
  <c r="BI174"/>
  <c r="AB175"/>
  <c r="BF174" l="1"/>
  <c r="AT175"/>
  <c r="BB175"/>
  <c r="BE175" s="1"/>
  <c r="BH175"/>
  <c r="AV175"/>
  <c r="AJ176" s="1"/>
  <c r="I175"/>
  <c r="BA174" l="1"/>
  <c r="Z175"/>
  <c r="F385" i="7" s="1"/>
  <c r="R175" i="13"/>
  <c r="AA176" s="1"/>
  <c r="L175"/>
  <c r="O175" s="1"/>
  <c r="AS176"/>
  <c r="AW175"/>
  <c r="AK176" s="1"/>
  <c r="J175"/>
  <c r="G386" i="7" l="1"/>
  <c r="BI175" i="13"/>
  <c r="BC175"/>
  <c r="BF175" s="1"/>
  <c r="I176"/>
  <c r="AV176"/>
  <c r="AJ177" s="1"/>
  <c r="BD174"/>
  <c r="AR175"/>
  <c r="BG175" s="1"/>
  <c r="S175"/>
  <c r="AB176" s="1"/>
  <c r="M175"/>
  <c r="P175" s="1"/>
  <c r="J386" i="7" l="1"/>
  <c r="AT176" i="13"/>
  <c r="J176" s="1"/>
  <c r="I386" i="7"/>
  <c r="H386"/>
  <c r="K386"/>
  <c r="BA175" i="13"/>
  <c r="BD175" s="1"/>
  <c r="L176"/>
  <c r="O176" s="1"/>
  <c r="R176"/>
  <c r="AU175"/>
  <c r="AI176" s="1"/>
  <c r="H175"/>
  <c r="L386" i="7" l="1"/>
  <c r="G286" i="12" s="1"/>
  <c r="H286" s="1"/>
  <c r="I286" s="1"/>
  <c r="J287" s="1"/>
  <c r="AW176" i="13"/>
  <c r="AK177" s="1"/>
  <c r="AR176"/>
  <c r="BG176" s="1"/>
  <c r="M176"/>
  <c r="P176" s="1"/>
  <c r="S176"/>
  <c r="K175"/>
  <c r="N175" s="1"/>
  <c r="BJ175"/>
  <c r="Q175"/>
  <c r="Z176" s="1"/>
  <c r="F386" i="7" s="1"/>
  <c r="AU176" i="13" l="1"/>
  <c r="AI177" s="1"/>
  <c r="H176"/>
  <c r="G387" i="7"/>
  <c r="I387"/>
  <c r="J387"/>
  <c r="H387"/>
  <c r="K387"/>
  <c r="BJ176" i="13" l="1"/>
  <c r="K176"/>
  <c r="N176" s="1"/>
  <c r="Q176"/>
  <c r="L387" i="7"/>
  <c r="G287" i="12" s="1"/>
  <c r="H287" s="1"/>
  <c r="I287" s="1"/>
  <c r="BB176" i="13"/>
  <c r="BH176"/>
  <c r="AA177"/>
  <c r="BI176" l="1"/>
  <c r="BC176"/>
  <c r="AB177"/>
  <c r="BE176"/>
  <c r="AS177"/>
  <c r="J288" i="12"/>
  <c r="BF176" i="13" l="1"/>
  <c r="AT177"/>
  <c r="BH177"/>
  <c r="BB177"/>
  <c r="BE177" s="1"/>
  <c r="AV177"/>
  <c r="AJ178" s="1"/>
  <c r="I177"/>
  <c r="AS178" l="1"/>
  <c r="BA176"/>
  <c r="Z177"/>
  <c r="F387" i="7" s="1"/>
  <c r="R177" i="13"/>
  <c r="AA178" s="1"/>
  <c r="L177"/>
  <c r="O177" s="1"/>
  <c r="J177"/>
  <c r="AW177"/>
  <c r="AK178" s="1"/>
  <c r="I388" i="7" l="1"/>
  <c r="AV178" i="13"/>
  <c r="AJ179" s="1"/>
  <c r="I178"/>
  <c r="M177"/>
  <c r="P177" s="1"/>
  <c r="S177"/>
  <c r="AB178" s="1"/>
  <c r="BD176"/>
  <c r="AR177"/>
  <c r="BG177" s="1"/>
  <c r="BI177"/>
  <c r="BC177"/>
  <c r="BF177" s="1"/>
  <c r="G388" i="7" l="1"/>
  <c r="AT178" i="13"/>
  <c r="AW178" s="1"/>
  <c r="AK179" s="1"/>
  <c r="J388" i="7"/>
  <c r="H388"/>
  <c r="K388"/>
  <c r="AU177" i="13"/>
  <c r="AI178" s="1"/>
  <c r="H177"/>
  <c r="L178"/>
  <c r="O178" s="1"/>
  <c r="R178"/>
  <c r="BA177"/>
  <c r="BD177" s="1"/>
  <c r="L388" i="7" l="1"/>
  <c r="G288" i="12" s="1"/>
  <c r="H288" s="1"/>
  <c r="I288" s="1"/>
  <c r="J289" s="1"/>
  <c r="J178" i="13"/>
  <c r="M178" s="1"/>
  <c r="P178" s="1"/>
  <c r="AR178"/>
  <c r="BJ177"/>
  <c r="K177"/>
  <c r="N177" s="1"/>
  <c r="Q177"/>
  <c r="Z178" s="1"/>
  <c r="F388" i="7" s="1"/>
  <c r="BG178" i="13" l="1"/>
  <c r="S178"/>
  <c r="I389" i="7"/>
  <c r="K389"/>
  <c r="H389"/>
  <c r="G389"/>
  <c r="J389"/>
  <c r="H178" i="13"/>
  <c r="AU178"/>
  <c r="AI179" s="1"/>
  <c r="BB178" l="1"/>
  <c r="BH178"/>
  <c r="AA179"/>
  <c r="Q178"/>
  <c r="BJ178"/>
  <c r="K178"/>
  <c r="N178" s="1"/>
  <c r="L389" i="7"/>
  <c r="G289" i="12" s="1"/>
  <c r="H289" s="1"/>
  <c r="I289" s="1"/>
  <c r="BE178" i="13" l="1"/>
  <c r="AS179"/>
  <c r="BC178"/>
  <c r="BI178"/>
  <c r="AB179"/>
  <c r="J290" i="12"/>
  <c r="BH179" i="13" l="1"/>
  <c r="BB179"/>
  <c r="BE179" s="1"/>
  <c r="BF178"/>
  <c r="AT179"/>
  <c r="AV179"/>
  <c r="AJ180" s="1"/>
  <c r="I179"/>
  <c r="BI179" l="1"/>
  <c r="AS180"/>
  <c r="R179"/>
  <c r="AA180" s="1"/>
  <c r="L179"/>
  <c r="O179" s="1"/>
  <c r="BA178"/>
  <c r="Z179"/>
  <c r="F389" i="7" s="1"/>
  <c r="AW179" i="13"/>
  <c r="AK180" s="1"/>
  <c r="J179"/>
  <c r="BC179" l="1"/>
  <c r="BF179" s="1"/>
  <c r="K390" i="7"/>
  <c r="M179" i="13"/>
  <c r="P179" s="1"/>
  <c r="S179"/>
  <c r="AB180" s="1"/>
  <c r="BD178"/>
  <c r="AR179"/>
  <c r="BG179" s="1"/>
  <c r="AV180"/>
  <c r="AJ181" s="1"/>
  <c r="I180"/>
  <c r="AT180" l="1"/>
  <c r="J180" s="1"/>
  <c r="G390" i="7"/>
  <c r="H390"/>
  <c r="I390"/>
  <c r="J390"/>
  <c r="BA179" i="13"/>
  <c r="BD179" s="1"/>
  <c r="H179"/>
  <c r="AU179"/>
  <c r="AI180" s="1"/>
  <c r="L180"/>
  <c r="O180" s="1"/>
  <c r="R180"/>
  <c r="L390" i="7" l="1"/>
  <c r="G290" i="12" s="1"/>
  <c r="H290" s="1"/>
  <c r="I290" s="1"/>
  <c r="J291" s="1"/>
  <c r="AW180" i="13"/>
  <c r="AK181" s="1"/>
  <c r="S180"/>
  <c r="M180"/>
  <c r="P180" s="1"/>
  <c r="BJ179"/>
  <c r="K179"/>
  <c r="N179" s="1"/>
  <c r="Q179"/>
  <c r="Z180" s="1"/>
  <c r="F390" i="7" s="1"/>
  <c r="AR180" i="13"/>
  <c r="BG180" s="1"/>
  <c r="G391" i="7" l="1"/>
  <c r="K391"/>
  <c r="H391"/>
  <c r="I391"/>
  <c r="J391"/>
  <c r="AU180" i="13"/>
  <c r="AI181" s="1"/>
  <c r="H180"/>
  <c r="L391" i="7" l="1"/>
  <c r="G291" i="12" s="1"/>
  <c r="H291" s="1"/>
  <c r="I291" s="1"/>
  <c r="BB180" i="13"/>
  <c r="BH180"/>
  <c r="AA181"/>
  <c r="BJ180"/>
  <c r="K180"/>
  <c r="N180" s="1"/>
  <c r="Q180"/>
  <c r="J292" i="12" l="1"/>
  <c r="BE180" i="13"/>
  <c r="AS181"/>
  <c r="BI180"/>
  <c r="BC180"/>
  <c r="AB181"/>
  <c r="AV181" l="1"/>
  <c r="AJ182" s="1"/>
  <c r="I181"/>
  <c r="BH181"/>
  <c r="BB181"/>
  <c r="BE181" s="1"/>
  <c r="BF180"/>
  <c r="AT181"/>
  <c r="BA180" l="1"/>
  <c r="Z181"/>
  <c r="F391" i="7" s="1"/>
  <c r="AS182" i="13"/>
  <c r="L181"/>
  <c r="O181" s="1"/>
  <c r="R181"/>
  <c r="AA182" s="1"/>
  <c r="AW181"/>
  <c r="AK182" s="1"/>
  <c r="J181"/>
  <c r="G392" i="7" l="1"/>
  <c r="BC181" i="13"/>
  <c r="BF181" s="1"/>
  <c r="BI181"/>
  <c r="S181"/>
  <c r="AB182" s="1"/>
  <c r="M181"/>
  <c r="P181" s="1"/>
  <c r="BD180"/>
  <c r="AR181"/>
  <c r="BG181" s="1"/>
  <c r="AV182"/>
  <c r="AJ183" s="1"/>
  <c r="I182"/>
  <c r="J392" i="7" l="1"/>
  <c r="I392"/>
  <c r="K392"/>
  <c r="H392"/>
  <c r="AT182" i="13"/>
  <c r="AW182" s="1"/>
  <c r="AK183" s="1"/>
  <c r="BA181"/>
  <c r="BD181" s="1"/>
  <c r="AU181"/>
  <c r="AI182" s="1"/>
  <c r="H181"/>
  <c r="L182"/>
  <c r="O182" s="1"/>
  <c r="R182"/>
  <c r="L392" i="7" l="1"/>
  <c r="G292" i="12" s="1"/>
  <c r="H292" s="1"/>
  <c r="I292" s="1"/>
  <c r="J293" s="1"/>
  <c r="J182" i="13"/>
  <c r="S182" s="1"/>
  <c r="AR182"/>
  <c r="BJ181"/>
  <c r="Q181"/>
  <c r="Z182" s="1"/>
  <c r="F392" i="7" s="1"/>
  <c r="K181" i="13"/>
  <c r="N181" s="1"/>
  <c r="BG182" l="1"/>
  <c r="M182"/>
  <c r="P182" s="1"/>
  <c r="K393" i="7"/>
  <c r="G393"/>
  <c r="J393"/>
  <c r="I393"/>
  <c r="H393"/>
  <c r="H182" i="13"/>
  <c r="AU182"/>
  <c r="AI183" s="1"/>
  <c r="K182" l="1"/>
  <c r="N182" s="1"/>
  <c r="Q182"/>
  <c r="BJ182"/>
  <c r="BB182"/>
  <c r="BH182"/>
  <c r="AA183"/>
  <c r="L393" i="7"/>
  <c r="G293" i="12" s="1"/>
  <c r="H293" s="1"/>
  <c r="I293" s="1"/>
  <c r="J294" l="1"/>
  <c r="BI182" i="13"/>
  <c r="BC182"/>
  <c r="AB183"/>
  <c r="BE182"/>
  <c r="AS183"/>
  <c r="AV183" l="1"/>
  <c r="AJ184" s="1"/>
  <c r="I183"/>
  <c r="BF182"/>
  <c r="AT183"/>
  <c r="BA182" l="1"/>
  <c r="Z183"/>
  <c r="F393" i="7" s="1"/>
  <c r="J183" i="13"/>
  <c r="AW183"/>
  <c r="AK184" s="1"/>
  <c r="R183"/>
  <c r="AA184" s="1"/>
  <c r="L183"/>
  <c r="O183" s="1"/>
  <c r="BH183"/>
  <c r="BB183"/>
  <c r="BE183" s="1"/>
  <c r="G394" i="7" l="1"/>
  <c r="BI183" i="13"/>
  <c r="BC183"/>
  <c r="BF183" s="1"/>
  <c r="S183"/>
  <c r="AB184" s="1"/>
  <c r="M183"/>
  <c r="P183" s="1"/>
  <c r="BD182"/>
  <c r="AR183"/>
  <c r="BG183" s="1"/>
  <c r="AS184"/>
  <c r="I394" i="7" l="1"/>
  <c r="J394"/>
  <c r="K394"/>
  <c r="H394"/>
  <c r="AT184" i="13"/>
  <c r="AV184"/>
  <c r="AJ185" s="1"/>
  <c r="I184"/>
  <c r="H183"/>
  <c r="AU183"/>
  <c r="AI184" s="1"/>
  <c r="BA183"/>
  <c r="BD183" s="1"/>
  <c r="L394" i="7" l="1"/>
  <c r="G294" i="12" s="1"/>
  <c r="H294" s="1"/>
  <c r="I294" s="1"/>
  <c r="J295" s="1"/>
  <c r="AR184" i="13"/>
  <c r="BG184" s="1"/>
  <c r="AW184"/>
  <c r="AK185" s="1"/>
  <c r="J184"/>
  <c r="R184"/>
  <c r="L184"/>
  <c r="O184" s="1"/>
  <c r="BJ183"/>
  <c r="Q183"/>
  <c r="Z184" s="1"/>
  <c r="F394" i="7" s="1"/>
  <c r="K183" i="13"/>
  <c r="N183" s="1"/>
  <c r="AA185" l="1"/>
  <c r="S184"/>
  <c r="M184"/>
  <c r="P184" s="1"/>
  <c r="AU184"/>
  <c r="AI185" s="1"/>
  <c r="H184"/>
  <c r="K395" i="7"/>
  <c r="I395"/>
  <c r="G395"/>
  <c r="H395"/>
  <c r="J395"/>
  <c r="L395" l="1"/>
  <c r="G295" i="12" s="1"/>
  <c r="H295" s="1"/>
  <c r="I295" s="1"/>
  <c r="BH184" i="13"/>
  <c r="AB185" s="1"/>
  <c r="BB184"/>
  <c r="BJ184"/>
  <c r="Q184"/>
  <c r="K184"/>
  <c r="N184" s="1"/>
  <c r="BE184" l="1"/>
  <c r="AS185"/>
  <c r="J296" i="12"/>
  <c r="BC184" i="13"/>
  <c r="BI184"/>
  <c r="AV185" l="1"/>
  <c r="AJ186" s="1"/>
  <c r="I185"/>
  <c r="BF184"/>
  <c r="AT185"/>
  <c r="AW185" l="1"/>
  <c r="AK186" s="1"/>
  <c r="J185"/>
  <c r="L185"/>
  <c r="O185" s="1"/>
  <c r="R185"/>
  <c r="AA186" s="1"/>
  <c r="BH185"/>
  <c r="BB185"/>
  <c r="BE185" s="1"/>
  <c r="BA184"/>
  <c r="Z185"/>
  <c r="F395" i="7" s="1"/>
  <c r="J396" l="1"/>
  <c r="BD184" i="13"/>
  <c r="AR185"/>
  <c r="BG185" s="1"/>
  <c r="BI185"/>
  <c r="BC185"/>
  <c r="BF185" s="1"/>
  <c r="M185"/>
  <c r="P185" s="1"/>
  <c r="S185"/>
  <c r="AB186" s="1"/>
  <c r="AS186"/>
  <c r="K396" i="7" l="1"/>
  <c r="G396"/>
  <c r="I396"/>
  <c r="H396"/>
  <c r="BA185" i="13"/>
  <c r="BD185" s="1"/>
  <c r="I186"/>
  <c r="AV186"/>
  <c r="AJ187" s="1"/>
  <c r="AT186"/>
  <c r="AU185"/>
  <c r="AI186" s="1"/>
  <c r="H185"/>
  <c r="L396" i="7" l="1"/>
  <c r="G296" i="12" s="1"/>
  <c r="H296" s="1"/>
  <c r="I296" s="1"/>
  <c r="J297" s="1"/>
  <c r="BJ185" i="13"/>
  <c r="Q185"/>
  <c r="Z186" s="1"/>
  <c r="F396" i="7" s="1"/>
  <c r="K185" i="13"/>
  <c r="N185" s="1"/>
  <c r="L186"/>
  <c r="O186" s="1"/>
  <c r="R186"/>
  <c r="AR186"/>
  <c r="BG186" s="1"/>
  <c r="AW186"/>
  <c r="AK187" s="1"/>
  <c r="J186"/>
  <c r="S186" l="1"/>
  <c r="M186"/>
  <c r="P186" s="1"/>
  <c r="H186"/>
  <c r="AU186"/>
  <c r="AI187" s="1"/>
  <c r="J397" i="7"/>
  <c r="K397"/>
  <c r="G397"/>
  <c r="H397"/>
  <c r="I397"/>
  <c r="L397" l="1"/>
  <c r="G297" i="12" s="1"/>
  <c r="H297" s="1"/>
  <c r="I297" s="1"/>
  <c r="BJ186" i="13"/>
  <c r="K186"/>
  <c r="N186" s="1"/>
  <c r="Q186"/>
  <c r="BB186"/>
  <c r="BH186"/>
  <c r="AB187" s="1"/>
  <c r="AA187"/>
  <c r="BE186" l="1"/>
  <c r="AS187"/>
  <c r="J298" i="12"/>
  <c r="BI186" i="13"/>
  <c r="BC186"/>
  <c r="BF186" l="1"/>
  <c r="AT187"/>
  <c r="BH187"/>
  <c r="BB187"/>
  <c r="BE187" s="1"/>
  <c r="AV187"/>
  <c r="AJ188" s="1"/>
  <c r="I187"/>
  <c r="AW187" l="1"/>
  <c r="AK188" s="1"/>
  <c r="J187"/>
  <c r="AS188"/>
  <c r="BA186"/>
  <c r="Z187"/>
  <c r="F397" i="7" s="1"/>
  <c r="R187" i="13"/>
  <c r="AA188" s="1"/>
  <c r="L187"/>
  <c r="O187" s="1"/>
  <c r="H398" i="7" l="1"/>
  <c r="BD186" i="13"/>
  <c r="AR187"/>
  <c r="BG187" s="1"/>
  <c r="BI187"/>
  <c r="BC187"/>
  <c r="BF187" s="1"/>
  <c r="I188"/>
  <c r="AV188"/>
  <c r="AJ189" s="1"/>
  <c r="M187"/>
  <c r="P187" s="1"/>
  <c r="S187"/>
  <c r="AB188" s="1"/>
  <c r="K398" i="7" l="1"/>
  <c r="I398"/>
  <c r="J398"/>
  <c r="G398"/>
  <c r="BA187" i="13"/>
  <c r="BD187" s="1"/>
  <c r="AU187"/>
  <c r="AI188" s="1"/>
  <c r="H187"/>
  <c r="L188"/>
  <c r="O188" s="1"/>
  <c r="R188"/>
  <c r="AT188"/>
  <c r="L398" i="7" l="1"/>
  <c r="G298" i="12" s="1"/>
  <c r="H298" s="1"/>
  <c r="I298" s="1"/>
  <c r="J299" s="1"/>
  <c r="J188" i="13"/>
  <c r="AW188"/>
  <c r="AK189" s="1"/>
  <c r="AR188"/>
  <c r="BG188" s="1"/>
  <c r="BJ187"/>
  <c r="Q187"/>
  <c r="Z188" s="1"/>
  <c r="F398" i="7" s="1"/>
  <c r="K187" i="13"/>
  <c r="N187" s="1"/>
  <c r="H188" l="1"/>
  <c r="AU188"/>
  <c r="AI189" s="1"/>
  <c r="K399" i="7"/>
  <c r="J399"/>
  <c r="G399"/>
  <c r="I399"/>
  <c r="H399"/>
  <c r="S188" i="13"/>
  <c r="M188"/>
  <c r="P188" s="1"/>
  <c r="K188" l="1"/>
  <c r="N188" s="1"/>
  <c r="BJ188"/>
  <c r="Q188"/>
  <c r="BB188"/>
  <c r="BH188"/>
  <c r="AB189" s="1"/>
  <c r="AA189"/>
  <c r="L399" i="7"/>
  <c r="G299" i="12" s="1"/>
  <c r="H299" s="1"/>
  <c r="I299" s="1"/>
  <c r="J300" l="1"/>
  <c r="BE188" i="13"/>
  <c r="AS189"/>
  <c r="BC188"/>
  <c r="BI188"/>
  <c r="BB189" l="1"/>
  <c r="BE189" s="1"/>
  <c r="BH189"/>
  <c r="BF188"/>
  <c r="AT189"/>
  <c r="AV189"/>
  <c r="AJ190" s="1"/>
  <c r="I189"/>
  <c r="AW189" l="1"/>
  <c r="AK190" s="1"/>
  <c r="J189"/>
  <c r="AS190"/>
  <c r="R189"/>
  <c r="AA190" s="1"/>
  <c r="L189"/>
  <c r="O189" s="1"/>
  <c r="BA188"/>
  <c r="Z189"/>
  <c r="F399" i="7" s="1"/>
  <c r="H400" l="1"/>
  <c r="M189" i="13"/>
  <c r="P189" s="1"/>
  <c r="S189"/>
  <c r="AB190" s="1"/>
  <c r="BI189"/>
  <c r="BC189"/>
  <c r="BF189" s="1"/>
  <c r="BD188"/>
  <c r="AR189"/>
  <c r="BG189" s="1"/>
  <c r="AV190"/>
  <c r="AJ191" s="1"/>
  <c r="I190"/>
  <c r="I400" i="7" l="1"/>
  <c r="K400"/>
  <c r="G400"/>
  <c r="J400"/>
  <c r="AT190" i="13"/>
  <c r="J190" s="1"/>
  <c r="AU189"/>
  <c r="AI190" s="1"/>
  <c r="H189"/>
  <c r="L190"/>
  <c r="O190" s="1"/>
  <c r="R190"/>
  <c r="BA189"/>
  <c r="BD189" s="1"/>
  <c r="AW190" l="1"/>
  <c r="AK191" s="1"/>
  <c r="L400" i="7"/>
  <c r="G300" i="12" s="1"/>
  <c r="H300" s="1"/>
  <c r="I300" s="1"/>
  <c r="J301" s="1"/>
  <c r="AR190" i="13"/>
  <c r="M190"/>
  <c r="P190" s="1"/>
  <c r="S190"/>
  <c r="BJ189"/>
  <c r="Q189"/>
  <c r="Z190" s="1"/>
  <c r="F400" i="7" s="1"/>
  <c r="K189" i="13"/>
  <c r="N189" s="1"/>
  <c r="BG190" l="1"/>
  <c r="J401" i="7"/>
  <c r="G401"/>
  <c r="H401"/>
  <c r="K401"/>
  <c r="I401"/>
  <c r="AU190" i="13"/>
  <c r="AI191" s="1"/>
  <c r="H190"/>
  <c r="L401" i="7" l="1"/>
  <c r="G301" i="12" s="1"/>
  <c r="H301" s="1"/>
  <c r="I301" s="1"/>
  <c r="BB190" i="13"/>
  <c r="BH190"/>
  <c r="AA191"/>
  <c r="Q190"/>
  <c r="K190"/>
  <c r="N190" s="1"/>
  <c r="BJ190"/>
  <c r="J302" i="12" l="1"/>
  <c r="BE190" i="13"/>
  <c r="AS191"/>
  <c r="BI190"/>
  <c r="BC190"/>
  <c r="AB191"/>
  <c r="BB191" l="1"/>
  <c r="BE191" s="1"/>
  <c r="BH191"/>
  <c r="I191"/>
  <c r="AV191"/>
  <c r="AJ192" s="1"/>
  <c r="BF190"/>
  <c r="AT191"/>
  <c r="R191" l="1"/>
  <c r="AA192" s="1"/>
  <c r="L191"/>
  <c r="O191" s="1"/>
  <c r="BA190"/>
  <c r="Z191"/>
  <c r="F401" i="7" s="1"/>
  <c r="J191" i="13"/>
  <c r="AW191"/>
  <c r="AK192" s="1"/>
  <c r="AS192"/>
  <c r="K402" i="7" l="1"/>
  <c r="BI191" i="13"/>
  <c r="BC191"/>
  <c r="BF191" s="1"/>
  <c r="S191"/>
  <c r="AB192" s="1"/>
  <c r="M191"/>
  <c r="P191" s="1"/>
  <c r="I192"/>
  <c r="AV192"/>
  <c r="AJ193" s="1"/>
  <c r="BD190"/>
  <c r="AR191"/>
  <c r="BG191" s="1"/>
  <c r="I402" i="7" l="1"/>
  <c r="H402"/>
  <c r="J402"/>
  <c r="G402"/>
  <c r="AT192" i="13"/>
  <c r="J192" s="1"/>
  <c r="R192"/>
  <c r="L192"/>
  <c r="O192" s="1"/>
  <c r="AU191"/>
  <c r="AI192" s="1"/>
  <c r="H191"/>
  <c r="BA191"/>
  <c r="BD191" s="1"/>
  <c r="AW192" l="1"/>
  <c r="AK193" s="1"/>
  <c r="L402" i="7"/>
  <c r="G302" i="12" s="1"/>
  <c r="H302" s="1"/>
  <c r="I302" s="1"/>
  <c r="J303" s="1"/>
  <c r="AR192" i="13"/>
  <c r="BJ191"/>
  <c r="Q191"/>
  <c r="Z192" s="1"/>
  <c r="F402" i="7" s="1"/>
  <c r="K191" i="13"/>
  <c r="N191" s="1"/>
  <c r="S192"/>
  <c r="M192"/>
  <c r="P192" s="1"/>
  <c r="BG192" l="1"/>
  <c r="AU192"/>
  <c r="AI193" s="1"/>
  <c r="H192"/>
  <c r="I403" i="7"/>
  <c r="H403"/>
  <c r="J403"/>
  <c r="K403"/>
  <c r="G403"/>
  <c r="BH192" i="13" l="1"/>
  <c r="BB192"/>
  <c r="AA193"/>
  <c r="K192"/>
  <c r="N192" s="1"/>
  <c r="Q192"/>
  <c r="BJ192"/>
  <c r="L403" i="7"/>
  <c r="G303" i="12" s="1"/>
  <c r="H303" s="1"/>
  <c r="I303" s="1"/>
  <c r="BI192" i="13" l="1"/>
  <c r="BC192"/>
  <c r="AB193"/>
  <c r="J304" i="12"/>
  <c r="BE192" i="13"/>
  <c r="AS193"/>
  <c r="I193" l="1"/>
  <c r="AV193"/>
  <c r="AJ194" s="1"/>
  <c r="BF192"/>
  <c r="AT193"/>
  <c r="BB193" l="1"/>
  <c r="BE193" s="1"/>
  <c r="BH193"/>
  <c r="R193"/>
  <c r="AA194" s="1"/>
  <c r="L193"/>
  <c r="O193" s="1"/>
  <c r="AW193"/>
  <c r="AK194" s="1"/>
  <c r="J193"/>
  <c r="BA192"/>
  <c r="Z193"/>
  <c r="F403" i="7" s="1"/>
  <c r="K404" l="1"/>
  <c r="AS194" i="13"/>
  <c r="BD192"/>
  <c r="AR193"/>
  <c r="BG193" s="1"/>
  <c r="BC193"/>
  <c r="BF193" s="1"/>
  <c r="BI193"/>
  <c r="M193"/>
  <c r="P193" s="1"/>
  <c r="S193"/>
  <c r="AB194" s="1"/>
  <c r="AT194" l="1"/>
  <c r="J194" s="1"/>
  <c r="G404" i="7"/>
  <c r="I404"/>
  <c r="H404"/>
  <c r="J404"/>
  <c r="AV194" i="13"/>
  <c r="AJ195" s="1"/>
  <c r="I194"/>
  <c r="AU193"/>
  <c r="AI194" s="1"/>
  <c r="H193"/>
  <c r="BA193"/>
  <c r="BD193" s="1"/>
  <c r="AW194" l="1"/>
  <c r="AK195" s="1"/>
  <c r="L404" i="7"/>
  <c r="G304" i="12" s="1"/>
  <c r="H304" s="1"/>
  <c r="I304" s="1"/>
  <c r="J305" s="1"/>
  <c r="AR194" i="13"/>
  <c r="R194"/>
  <c r="L194"/>
  <c r="O194" s="1"/>
  <c r="S194"/>
  <c r="M194"/>
  <c r="P194" s="1"/>
  <c r="BJ193"/>
  <c r="Q193"/>
  <c r="Z194" s="1"/>
  <c r="F404" i="7" s="1"/>
  <c r="K193" i="13"/>
  <c r="N193" s="1"/>
  <c r="BG194" l="1"/>
  <c r="AU194"/>
  <c r="AI195" s="1"/>
  <c r="H194"/>
  <c r="I405" i="7"/>
  <c r="J405"/>
  <c r="K405"/>
  <c r="H405"/>
  <c r="G405"/>
  <c r="BH194" i="13" l="1"/>
  <c r="BB194"/>
  <c r="BJ194"/>
  <c r="K194"/>
  <c r="N194" s="1"/>
  <c r="Q194"/>
  <c r="L405" i="7"/>
  <c r="G305" i="12" s="1"/>
  <c r="H305" s="1"/>
  <c r="I305" s="1"/>
  <c r="AA195" i="13"/>
  <c r="BI194" l="1"/>
  <c r="BC194"/>
  <c r="AB195"/>
  <c r="J306" i="12"/>
  <c r="BE194" i="13"/>
  <c r="AS195"/>
  <c r="BF194" l="1"/>
  <c r="AT195"/>
  <c r="BB195"/>
  <c r="BE195" s="1"/>
  <c r="BH195"/>
  <c r="AV195"/>
  <c r="AJ196" s="1"/>
  <c r="I195"/>
  <c r="BA194" l="1"/>
  <c r="Z195"/>
  <c r="F405" i="7" s="1"/>
  <c r="L195" i="13"/>
  <c r="O195" s="1"/>
  <c r="R195"/>
  <c r="AA196" s="1"/>
  <c r="AS196"/>
  <c r="J195"/>
  <c r="AW195"/>
  <c r="AK196" s="1"/>
  <c r="H406" i="7" l="1"/>
  <c r="AV196" i="13"/>
  <c r="AJ197" s="1"/>
  <c r="I196"/>
  <c r="S195"/>
  <c r="AB196" s="1"/>
  <c r="M195"/>
  <c r="P195" s="1"/>
  <c r="BI195"/>
  <c r="BC195"/>
  <c r="BF195" s="1"/>
  <c r="BD194"/>
  <c r="AR195"/>
  <c r="BG195" s="1"/>
  <c r="AT196" l="1"/>
  <c r="AW196" s="1"/>
  <c r="AK197" s="1"/>
  <c r="G406" i="7"/>
  <c r="K406"/>
  <c r="I406"/>
  <c r="J406"/>
  <c r="AU195" i="13"/>
  <c r="AI196" s="1"/>
  <c r="H195"/>
  <c r="L196"/>
  <c r="O196" s="1"/>
  <c r="R196"/>
  <c r="BA195"/>
  <c r="BD195" s="1"/>
  <c r="J196" l="1"/>
  <c r="S196" s="1"/>
  <c r="L406" i="7"/>
  <c r="G306" i="12" s="1"/>
  <c r="H306" s="1"/>
  <c r="I306" s="1"/>
  <c r="J307" s="1"/>
  <c r="AR196" i="13"/>
  <c r="K195"/>
  <c r="N195" s="1"/>
  <c r="BJ195"/>
  <c r="Q195"/>
  <c r="Z196" s="1"/>
  <c r="F406" i="7" s="1"/>
  <c r="BG196" i="13" l="1"/>
  <c r="M196"/>
  <c r="P196" s="1"/>
  <c r="H196"/>
  <c r="AU196"/>
  <c r="AI197" s="1"/>
  <c r="I407" i="7"/>
  <c r="K407"/>
  <c r="H407"/>
  <c r="G407"/>
  <c r="J407"/>
  <c r="BB196" i="13" l="1"/>
  <c r="BH196"/>
  <c r="AA197"/>
  <c r="L407" i="7"/>
  <c r="G307" i="12" s="1"/>
  <c r="H307" s="1"/>
  <c r="I307" s="1"/>
  <c r="Q196" i="13"/>
  <c r="K196"/>
  <c r="N196" s="1"/>
  <c r="BJ196"/>
  <c r="BI196" l="1"/>
  <c r="BC196"/>
  <c r="AB197"/>
  <c r="J308" i="12"/>
  <c r="BE196" i="13"/>
  <c r="AS197"/>
  <c r="BB197" l="1"/>
  <c r="BE197" s="1"/>
  <c r="BH197"/>
  <c r="AV197"/>
  <c r="AJ198" s="1"/>
  <c r="I197"/>
  <c r="BF196"/>
  <c r="AT197"/>
  <c r="BA196" l="1"/>
  <c r="Z197"/>
  <c r="F407" i="7" s="1"/>
  <c r="AW197" i="13"/>
  <c r="AK198" s="1"/>
  <c r="J197"/>
  <c r="AS198"/>
  <c r="L197"/>
  <c r="O197" s="1"/>
  <c r="R197"/>
  <c r="AA198" s="1"/>
  <c r="J408" i="7" l="1"/>
  <c r="BI197" i="13"/>
  <c r="BC197"/>
  <c r="BF197" s="1"/>
  <c r="BD196"/>
  <c r="AR197"/>
  <c r="BG197" s="1"/>
  <c r="AV198"/>
  <c r="AJ199" s="1"/>
  <c r="I198"/>
  <c r="M197"/>
  <c r="P197" s="1"/>
  <c r="S197"/>
  <c r="AB198" s="1"/>
  <c r="G408" i="7" l="1"/>
  <c r="K408"/>
  <c r="H408"/>
  <c r="I408"/>
  <c r="BA197" i="13"/>
  <c r="BD197" s="1"/>
  <c r="AT198"/>
  <c r="R198"/>
  <c r="L198"/>
  <c r="O198" s="1"/>
  <c r="AU197"/>
  <c r="AI198" s="1"/>
  <c r="H197"/>
  <c r="L408" i="7" l="1"/>
  <c r="G308" i="12" s="1"/>
  <c r="H308" s="1"/>
  <c r="I308" s="1"/>
  <c r="J309" s="1"/>
  <c r="J198" i="13"/>
  <c r="AW198"/>
  <c r="AK199" s="1"/>
  <c r="AR198"/>
  <c r="BG198" s="1"/>
  <c r="BJ197"/>
  <c r="Q197"/>
  <c r="Z198" s="1"/>
  <c r="F408" i="7" s="1"/>
  <c r="K197" i="13"/>
  <c r="N197" s="1"/>
  <c r="I409" i="7" l="1"/>
  <c r="K409"/>
  <c r="J409"/>
  <c r="G409"/>
  <c r="H409"/>
  <c r="S198" i="13"/>
  <c r="M198"/>
  <c r="P198" s="1"/>
  <c r="AU198"/>
  <c r="AI199" s="1"/>
  <c r="H198"/>
  <c r="BJ198" l="1"/>
  <c r="Q198"/>
  <c r="K198"/>
  <c r="N198" s="1"/>
  <c r="L409" i="7"/>
  <c r="G309" i="12" s="1"/>
  <c r="H309" s="1"/>
  <c r="I309" s="1"/>
  <c r="BB198" i="13"/>
  <c r="BH198"/>
  <c r="AB199" s="1"/>
  <c r="AA199"/>
  <c r="J310" i="12" l="1"/>
  <c r="BE198" i="13"/>
  <c r="AS199"/>
  <c r="BC198"/>
  <c r="BI198"/>
  <c r="BF198" l="1"/>
  <c r="AT199"/>
  <c r="I199"/>
  <c r="AV199"/>
  <c r="AJ200" s="1"/>
  <c r="BA198" l="1"/>
  <c r="Z199"/>
  <c r="F409" i="7" s="1"/>
  <c r="AW199" i="13"/>
  <c r="AK200" s="1"/>
  <c r="J199"/>
  <c r="BB199"/>
  <c r="BE199" s="1"/>
  <c r="BH199"/>
  <c r="L199"/>
  <c r="O199" s="1"/>
  <c r="R199"/>
  <c r="AA200" s="1"/>
  <c r="AS200" l="1"/>
  <c r="AV200" s="1"/>
  <c r="AJ201" s="1"/>
  <c r="H410" i="7"/>
  <c r="BD198" i="13"/>
  <c r="AR199"/>
  <c r="BG199" s="1"/>
  <c r="BI199"/>
  <c r="BC199"/>
  <c r="BF199" s="1"/>
  <c r="S199"/>
  <c r="AB200" s="1"/>
  <c r="M199"/>
  <c r="P199" s="1"/>
  <c r="K410" i="7" l="1"/>
  <c r="G410"/>
  <c r="J410"/>
  <c r="I410"/>
  <c r="I200" i="13"/>
  <c r="R200" s="1"/>
  <c r="BA199"/>
  <c r="BD199" s="1"/>
  <c r="AT200"/>
  <c r="AW200" s="1"/>
  <c r="AK201" s="1"/>
  <c r="AU199"/>
  <c r="AI200" s="1"/>
  <c r="H199"/>
  <c r="L410" i="7" l="1"/>
  <c r="G310" i="12" s="1"/>
  <c r="H310" s="1"/>
  <c r="I310" s="1"/>
  <c r="J311" s="1"/>
  <c r="L200" i="13"/>
  <c r="O200" s="1"/>
  <c r="J200"/>
  <c r="M200" s="1"/>
  <c r="P200" s="1"/>
  <c r="AR200"/>
  <c r="BJ199"/>
  <c r="Q199"/>
  <c r="Z200" s="1"/>
  <c r="F410" i="7" s="1"/>
  <c r="K199" i="13"/>
  <c r="N199" s="1"/>
  <c r="BG200" l="1"/>
  <c r="S200"/>
  <c r="I411" i="7"/>
  <c r="H411"/>
  <c r="J411"/>
  <c r="K411"/>
  <c r="G411"/>
  <c r="H200" i="13"/>
  <c r="AU200"/>
  <c r="AI201" s="1"/>
  <c r="Q200" l="1"/>
  <c r="BJ200"/>
  <c r="K200"/>
  <c r="N200" s="1"/>
  <c r="BH200"/>
  <c r="BB200"/>
  <c r="AA201"/>
  <c r="L411" i="7"/>
  <c r="G311" i="12" s="1"/>
  <c r="H311" s="1"/>
  <c r="I311" s="1"/>
  <c r="BE200" i="13" l="1"/>
  <c r="AS201"/>
  <c r="J312" i="12"/>
  <c r="BI200" i="13"/>
  <c r="BC200"/>
  <c r="AB201"/>
  <c r="I201" l="1"/>
  <c r="AV201"/>
  <c r="AJ202" s="1"/>
  <c r="BF200"/>
  <c r="AT201"/>
  <c r="AW201" l="1"/>
  <c r="AK202" s="1"/>
  <c r="J201"/>
  <c r="R201"/>
  <c r="AA202" s="1"/>
  <c r="L201"/>
  <c r="O201" s="1"/>
  <c r="BB201"/>
  <c r="BE201" s="1"/>
  <c r="BH201"/>
  <c r="BA200"/>
  <c r="Z201"/>
  <c r="F411" i="7" s="1"/>
  <c r="K412" l="1"/>
  <c r="S201" i="13"/>
  <c r="AB202" s="1"/>
  <c r="M201"/>
  <c r="P201" s="1"/>
  <c r="BI201"/>
  <c r="BC201"/>
  <c r="BF201" s="1"/>
  <c r="BD200"/>
  <c r="AR201"/>
  <c r="BG201" s="1"/>
  <c r="AS202"/>
  <c r="J412" i="7" l="1"/>
  <c r="G412"/>
  <c r="AT202" i="13"/>
  <c r="AW202" s="1"/>
  <c r="AK203" s="1"/>
  <c r="I412" i="7"/>
  <c r="H412"/>
  <c r="AV202" i="13"/>
  <c r="AJ203" s="1"/>
  <c r="I202"/>
  <c r="AU201"/>
  <c r="AI202" s="1"/>
  <c r="H201"/>
  <c r="BA201"/>
  <c r="BD201" s="1"/>
  <c r="J202" l="1"/>
  <c r="M202" s="1"/>
  <c r="P202" s="1"/>
  <c r="L412" i="7"/>
  <c r="G312" i="12" s="1"/>
  <c r="H312" s="1"/>
  <c r="I312" s="1"/>
  <c r="J313" s="1"/>
  <c r="AR202" i="13"/>
  <c r="R202"/>
  <c r="L202"/>
  <c r="O202" s="1"/>
  <c r="Q201"/>
  <c r="Z202" s="1"/>
  <c r="F412" i="7" s="1"/>
  <c r="K201" i="13"/>
  <c r="N201" s="1"/>
  <c r="BJ201"/>
  <c r="BG202" l="1"/>
  <c r="S202"/>
  <c r="AA203"/>
  <c r="H413" i="7"/>
  <c r="J413"/>
  <c r="I413"/>
  <c r="G413"/>
  <c r="K413"/>
  <c r="AU202" i="13"/>
  <c r="AI203" s="1"/>
  <c r="H202"/>
  <c r="BH202" l="1"/>
  <c r="BB202"/>
  <c r="L413" i="7"/>
  <c r="G313" i="12" s="1"/>
  <c r="H313" s="1"/>
  <c r="I313" s="1"/>
  <c r="Q202" i="13"/>
  <c r="K202"/>
  <c r="N202" s="1"/>
  <c r="BJ202"/>
  <c r="BE202" l="1"/>
  <c r="AS203"/>
  <c r="BI202"/>
  <c r="BC202"/>
  <c r="AB203"/>
  <c r="J314" i="12"/>
  <c r="BB203" i="13" l="1"/>
  <c r="BE203" s="1"/>
  <c r="BH203"/>
  <c r="BF202"/>
  <c r="AT203"/>
  <c r="I203"/>
  <c r="AV203"/>
  <c r="AJ204" s="1"/>
  <c r="BI203" l="1"/>
  <c r="L203"/>
  <c r="O203" s="1"/>
  <c r="R203"/>
  <c r="AA204" s="1"/>
  <c r="AS204"/>
  <c r="BA202"/>
  <c r="Z203"/>
  <c r="F413" i="7" s="1"/>
  <c r="AW203" i="13"/>
  <c r="AK204" s="1"/>
  <c r="J203"/>
  <c r="J414" i="7" l="1"/>
  <c r="BC203" i="13"/>
  <c r="BF203" s="1"/>
  <c r="AV204"/>
  <c r="AJ205" s="1"/>
  <c r="I204"/>
  <c r="M203"/>
  <c r="P203" s="1"/>
  <c r="S203"/>
  <c r="AB204" s="1"/>
  <c r="BD202"/>
  <c r="AR203"/>
  <c r="BG203" s="1"/>
  <c r="AT204" l="1"/>
  <c r="AW204" s="1"/>
  <c r="AK205" s="1"/>
  <c r="K414" i="7"/>
  <c r="H414"/>
  <c r="G414"/>
  <c r="I414"/>
  <c r="AU203" i="13"/>
  <c r="AI204" s="1"/>
  <c r="H203"/>
  <c r="R204"/>
  <c r="L204"/>
  <c r="O204" s="1"/>
  <c r="BA203"/>
  <c r="BD203" s="1"/>
  <c r="J204" l="1"/>
  <c r="M204" s="1"/>
  <c r="P204" s="1"/>
  <c r="L414" i="7"/>
  <c r="G314" i="12" s="1"/>
  <c r="H314" s="1"/>
  <c r="I314" s="1"/>
  <c r="J315" s="1"/>
  <c r="AR204" i="13"/>
  <c r="BJ203"/>
  <c r="Q203"/>
  <c r="Z204" s="1"/>
  <c r="F414" i="7" s="1"/>
  <c r="K203" i="13"/>
  <c r="N203" s="1"/>
  <c r="BG204" l="1"/>
  <c r="S204"/>
  <c r="J415" i="7"/>
  <c r="I415"/>
  <c r="H415"/>
  <c r="G415"/>
  <c r="K415"/>
  <c r="AU204" i="13"/>
  <c r="AI205" s="1"/>
  <c r="H204"/>
  <c r="BB204" l="1"/>
  <c r="BH204"/>
  <c r="AA205"/>
  <c r="L415" i="7"/>
  <c r="G315" i="12" s="1"/>
  <c r="H315" s="1"/>
  <c r="I315" s="1"/>
  <c r="Q204" i="13"/>
  <c r="BJ204"/>
  <c r="K204"/>
  <c r="N204" s="1"/>
  <c r="BE204" l="1"/>
  <c r="AS205"/>
  <c r="BI204"/>
  <c r="BC204"/>
  <c r="AB205"/>
  <c r="J316" i="12"/>
  <c r="AV205" i="13" l="1"/>
  <c r="AJ206" s="1"/>
  <c r="I205"/>
  <c r="BF204"/>
  <c r="AT205"/>
  <c r="BB205" l="1"/>
  <c r="BE205" s="1"/>
  <c r="BH205"/>
  <c r="BA204"/>
  <c r="Z205"/>
  <c r="F415" i="7" s="1"/>
  <c r="AW205" i="13"/>
  <c r="AK206" s="1"/>
  <c r="J205"/>
  <c r="R205"/>
  <c r="AA206" s="1"/>
  <c r="L205"/>
  <c r="O205" s="1"/>
  <c r="G416" i="7" l="1"/>
  <c r="M205" i="13"/>
  <c r="P205" s="1"/>
  <c r="S205"/>
  <c r="AB206" s="1"/>
  <c r="BI205"/>
  <c r="BC205"/>
  <c r="BF205" s="1"/>
  <c r="BD204"/>
  <c r="AR205"/>
  <c r="BG205" s="1"/>
  <c r="AS206"/>
  <c r="H416" i="7" l="1"/>
  <c r="J416"/>
  <c r="K416"/>
  <c r="I416"/>
  <c r="BA205" i="13"/>
  <c r="BD205" s="1"/>
  <c r="AT206"/>
  <c r="J206" s="1"/>
  <c r="AV206"/>
  <c r="AJ207" s="1"/>
  <c r="I206"/>
  <c r="AU205"/>
  <c r="AI206" s="1"/>
  <c r="H205"/>
  <c r="L416" i="7" l="1"/>
  <c r="G316" i="12" s="1"/>
  <c r="H316" s="1"/>
  <c r="I316" s="1"/>
  <c r="J317" s="1"/>
  <c r="AW206" i="13"/>
  <c r="AK207" s="1"/>
  <c r="R206"/>
  <c r="L206"/>
  <c r="O206" s="1"/>
  <c r="BJ205"/>
  <c r="K205"/>
  <c r="N205" s="1"/>
  <c r="Q205"/>
  <c r="Z206" s="1"/>
  <c r="F416" i="7" s="1"/>
  <c r="AR206" i="13"/>
  <c r="M206"/>
  <c r="P206" s="1"/>
  <c r="S206"/>
  <c r="BG206" l="1"/>
  <c r="AA207"/>
  <c r="K417" i="7"/>
  <c r="H417"/>
  <c r="I417"/>
  <c r="G417"/>
  <c r="J417"/>
  <c r="AU206" i="13"/>
  <c r="AI207" s="1"/>
  <c r="H206"/>
  <c r="BB206" l="1"/>
  <c r="BH206"/>
  <c r="L417" i="7"/>
  <c r="G317" i="12" s="1"/>
  <c r="H317" s="1"/>
  <c r="I317" s="1"/>
  <c r="BJ206" i="13"/>
  <c r="Q206"/>
  <c r="K206"/>
  <c r="N206" s="1"/>
  <c r="BE206" l="1"/>
  <c r="AS207"/>
  <c r="J318" i="12"/>
  <c r="BI206" i="13"/>
  <c r="BC206"/>
  <c r="AB207"/>
  <c r="BH207" l="1"/>
  <c r="BB207"/>
  <c r="BE207" s="1"/>
  <c r="BF206"/>
  <c r="AT207"/>
  <c r="AV207"/>
  <c r="AJ208" s="1"/>
  <c r="I207"/>
  <c r="BI207" l="1"/>
  <c r="L207"/>
  <c r="O207" s="1"/>
  <c r="R207"/>
  <c r="AA208" s="1"/>
  <c r="AW207"/>
  <c r="AK208" s="1"/>
  <c r="J207"/>
  <c r="AS208"/>
  <c r="BA206"/>
  <c r="Z207"/>
  <c r="F417" i="7" s="1"/>
  <c r="BC207" i="13" l="1"/>
  <c r="BF207" s="1"/>
  <c r="K418" i="7"/>
  <c r="S207" i="13"/>
  <c r="AB208" s="1"/>
  <c r="M207"/>
  <c r="P207" s="1"/>
  <c r="BD206"/>
  <c r="AR207"/>
  <c r="BG207" s="1"/>
  <c r="AV208"/>
  <c r="AJ209" s="1"/>
  <c r="I208"/>
  <c r="G418" i="7" l="1"/>
  <c r="H418"/>
  <c r="AT208" i="13"/>
  <c r="J208" s="1"/>
  <c r="I418" i="7"/>
  <c r="J418"/>
  <c r="BA207" i="13"/>
  <c r="BD207" s="1"/>
  <c r="H207"/>
  <c r="AU207"/>
  <c r="AI208" s="1"/>
  <c r="L208"/>
  <c r="O208" s="1"/>
  <c r="R208"/>
  <c r="L418" i="7" l="1"/>
  <c r="G318" i="12" s="1"/>
  <c r="H318" s="1"/>
  <c r="I318" s="1"/>
  <c r="J319" s="1"/>
  <c r="AW208" i="13"/>
  <c r="AK209" s="1"/>
  <c r="BJ207"/>
  <c r="K207"/>
  <c r="N207" s="1"/>
  <c r="Q207"/>
  <c r="Z208" s="1"/>
  <c r="F418" i="7" s="1"/>
  <c r="AR208" i="13"/>
  <c r="M208"/>
  <c r="P208" s="1"/>
  <c r="S208"/>
  <c r="BG208" l="1"/>
  <c r="AU208"/>
  <c r="AI209" s="1"/>
  <c r="H208"/>
  <c r="G419" i="7"/>
  <c r="J419"/>
  <c r="I419"/>
  <c r="K419"/>
  <c r="H419"/>
  <c r="BJ208" i="13" l="1"/>
  <c r="Q208"/>
  <c r="K208"/>
  <c r="N208" s="1"/>
  <c r="L419" i="7"/>
  <c r="G319" i="12" s="1"/>
  <c r="H319" s="1"/>
  <c r="I319" s="1"/>
  <c r="BH208" i="13"/>
  <c r="BB208"/>
  <c r="AA209"/>
  <c r="BI208" l="1"/>
  <c r="BC208"/>
  <c r="AB209"/>
  <c r="BE208"/>
  <c r="AS209"/>
  <c r="J320" i="12"/>
  <c r="BF208" i="13" l="1"/>
  <c r="AT209"/>
  <c r="BH209"/>
  <c r="BB209"/>
  <c r="BE209" s="1"/>
  <c r="AV209"/>
  <c r="AJ210" s="1"/>
  <c r="I209"/>
  <c r="L209" l="1"/>
  <c r="O209" s="1"/>
  <c r="R209"/>
  <c r="AA210" s="1"/>
  <c r="AS210"/>
  <c r="BA208"/>
  <c r="Z209"/>
  <c r="F419" i="7" s="1"/>
  <c r="J209" i="13"/>
  <c r="AW209"/>
  <c r="AK210" s="1"/>
  <c r="K420" i="7" l="1"/>
  <c r="BI209" i="13"/>
  <c r="BC209"/>
  <c r="BF209" s="1"/>
  <c r="BD208"/>
  <c r="AR209"/>
  <c r="BG209" s="1"/>
  <c r="M209"/>
  <c r="P209" s="1"/>
  <c r="S209"/>
  <c r="AB210" s="1"/>
  <c r="AV210"/>
  <c r="AJ211" s="1"/>
  <c r="I210"/>
  <c r="G420" i="7" l="1"/>
  <c r="I420"/>
  <c r="J420"/>
  <c r="H420"/>
  <c r="AT210" i="13"/>
  <c r="AW210" s="1"/>
  <c r="AK211" s="1"/>
  <c r="AU209"/>
  <c r="AI210" s="1"/>
  <c r="H209"/>
  <c r="R210"/>
  <c r="L210"/>
  <c r="O210" s="1"/>
  <c r="BA209"/>
  <c r="BD209" s="1"/>
  <c r="L420" i="7" l="1"/>
  <c r="G320" i="12" s="1"/>
  <c r="H320" s="1"/>
  <c r="I320" s="1"/>
  <c r="J321" s="1"/>
  <c r="J210" i="13"/>
  <c r="M210" s="1"/>
  <c r="P210" s="1"/>
  <c r="AR210"/>
  <c r="BJ209"/>
  <c r="Q209"/>
  <c r="Z210" s="1"/>
  <c r="F420" i="7" s="1"/>
  <c r="K209" i="13"/>
  <c r="N209" s="1"/>
  <c r="BG210" l="1"/>
  <c r="S210"/>
  <c r="H210"/>
  <c r="AU210"/>
  <c r="AI211" s="1"/>
  <c r="K421" i="7"/>
  <c r="I421"/>
  <c r="H421"/>
  <c r="J421"/>
  <c r="G421"/>
  <c r="BB210" i="13" l="1"/>
  <c r="BH210"/>
  <c r="AA211"/>
  <c r="BJ210"/>
  <c r="K210"/>
  <c r="N210" s="1"/>
  <c r="Q210"/>
  <c r="L421" i="7"/>
  <c r="G321" i="12" s="1"/>
  <c r="H321" s="1"/>
  <c r="I321" s="1"/>
  <c r="BI210" i="13" l="1"/>
  <c r="BC210"/>
  <c r="AB211"/>
  <c r="J322" i="12"/>
  <c r="BE210" i="13"/>
  <c r="AS211"/>
  <c r="BH211" l="1"/>
  <c r="BB211"/>
  <c r="BE211" s="1"/>
  <c r="AV211"/>
  <c r="AJ212" s="1"/>
  <c r="I211"/>
  <c r="BF210"/>
  <c r="AT211"/>
  <c r="BI211" l="1"/>
  <c r="BA210"/>
  <c r="Z211"/>
  <c r="F421" i="7" s="1"/>
  <c r="AS212" i="13"/>
  <c r="AW211"/>
  <c r="AK212" s="1"/>
  <c r="J211"/>
  <c r="L211"/>
  <c r="O211" s="1"/>
  <c r="R211"/>
  <c r="AA212" s="1"/>
  <c r="BC211" l="1"/>
  <c r="BF211" s="1"/>
  <c r="I422" i="7"/>
  <c r="I212" i="13"/>
  <c r="AV212"/>
  <c r="AJ213" s="1"/>
  <c r="BD210"/>
  <c r="AR211"/>
  <c r="BG211" s="1"/>
  <c r="M211"/>
  <c r="P211" s="1"/>
  <c r="S211"/>
  <c r="AB212" s="1"/>
  <c r="H422" i="7" l="1"/>
  <c r="G422"/>
  <c r="AT212" i="13"/>
  <c r="J212" s="1"/>
  <c r="J422" i="7"/>
  <c r="K422"/>
  <c r="BA211" i="13"/>
  <c r="BD211" s="1"/>
  <c r="AU211"/>
  <c r="AI212" s="1"/>
  <c r="H211"/>
  <c r="R212"/>
  <c r="L212"/>
  <c r="O212" s="1"/>
  <c r="L422" i="7" l="1"/>
  <c r="G322" i="12" s="1"/>
  <c r="H322" s="1"/>
  <c r="I322" s="1"/>
  <c r="J323" s="1"/>
  <c r="AW212" i="13"/>
  <c r="AK213" s="1"/>
  <c r="AR212"/>
  <c r="BJ211"/>
  <c r="Q211"/>
  <c r="Z212" s="1"/>
  <c r="F422" i="7" s="1"/>
  <c r="K211" i="13"/>
  <c r="N211" s="1"/>
  <c r="M212"/>
  <c r="P212" s="1"/>
  <c r="S212"/>
  <c r="BG212" l="1"/>
  <c r="K423" i="7"/>
  <c r="J423"/>
  <c r="H423"/>
  <c r="I423"/>
  <c r="G423"/>
  <c r="AU212" i="13"/>
  <c r="AI213" s="1"/>
  <c r="H212"/>
  <c r="BB212" l="1"/>
  <c r="BH212"/>
  <c r="AA213"/>
  <c r="L423" i="7"/>
  <c r="G323" i="12" s="1"/>
  <c r="H323" s="1"/>
  <c r="I323" s="1"/>
  <c r="BJ212" i="13"/>
  <c r="Q212"/>
  <c r="K212"/>
  <c r="N212" s="1"/>
  <c r="BI212" l="1"/>
  <c r="BC212"/>
  <c r="AB213"/>
  <c r="BE212"/>
  <c r="AS213"/>
  <c r="J324" i="12"/>
  <c r="AV213" i="13" l="1"/>
  <c r="AJ214" s="1"/>
  <c r="I213"/>
  <c r="BH213"/>
  <c r="BB213"/>
  <c r="BE213" s="1"/>
  <c r="BF212"/>
  <c r="AT213"/>
  <c r="AS214" l="1"/>
  <c r="L213"/>
  <c r="O213" s="1"/>
  <c r="R213"/>
  <c r="AA214" s="1"/>
  <c r="AW213"/>
  <c r="AK214" s="1"/>
  <c r="J213"/>
  <c r="BA212"/>
  <c r="Z213"/>
  <c r="F423" i="7" s="1"/>
  <c r="G424" l="1"/>
  <c r="BI213" i="13"/>
  <c r="BC213"/>
  <c r="BF213" s="1"/>
  <c r="M213"/>
  <c r="P213" s="1"/>
  <c r="S213"/>
  <c r="AB214" s="1"/>
  <c r="AV214"/>
  <c r="AJ215" s="1"/>
  <c r="I214"/>
  <c r="BD212"/>
  <c r="AR213"/>
  <c r="BG213" s="1"/>
  <c r="J424" i="7" l="1"/>
  <c r="K424"/>
  <c r="I424"/>
  <c r="H424"/>
  <c r="AU213" i="13"/>
  <c r="AI214" s="1"/>
  <c r="H213"/>
  <c r="BA213"/>
  <c r="BD213" s="1"/>
  <c r="R214"/>
  <c r="L214"/>
  <c r="O214" s="1"/>
  <c r="AT214"/>
  <c r="L424" i="7" l="1"/>
  <c r="G324" i="12" s="1"/>
  <c r="H324" s="1"/>
  <c r="I324" s="1"/>
  <c r="J325" s="1"/>
  <c r="AR214" i="13"/>
  <c r="BG214" s="1"/>
  <c r="AW214"/>
  <c r="AK215" s="1"/>
  <c r="J214"/>
  <c r="BJ213"/>
  <c r="Q213"/>
  <c r="Z214" s="1"/>
  <c r="F424" i="7" s="1"/>
  <c r="K213" i="13"/>
  <c r="N213" s="1"/>
  <c r="G425" i="7" l="1"/>
  <c r="I425"/>
  <c r="J425"/>
  <c r="K425"/>
  <c r="H425"/>
  <c r="AU214" i="13"/>
  <c r="AI215" s="1"/>
  <c r="H214"/>
  <c r="M214"/>
  <c r="P214" s="1"/>
  <c r="S214"/>
  <c r="BH214" l="1"/>
  <c r="AB215" s="1"/>
  <c r="BB214"/>
  <c r="AA215"/>
  <c r="L425" i="7"/>
  <c r="G325" i="12" s="1"/>
  <c r="H325" s="1"/>
  <c r="I325" s="1"/>
  <c r="Q214" i="13"/>
  <c r="BJ214"/>
  <c r="K214"/>
  <c r="N214" s="1"/>
  <c r="BE214" l="1"/>
  <c r="AS215"/>
  <c r="J326" i="12"/>
  <c r="BI214" i="13"/>
  <c r="BC214"/>
  <c r="BB215" l="1"/>
  <c r="BE215" s="1"/>
  <c r="BH215"/>
  <c r="BF214"/>
  <c r="AT215"/>
  <c r="I215"/>
  <c r="AV215"/>
  <c r="AJ216" s="1"/>
  <c r="AW215" l="1"/>
  <c r="AK216" s="1"/>
  <c r="J215"/>
  <c r="L215"/>
  <c r="O215" s="1"/>
  <c r="R215"/>
  <c r="AA216" s="1"/>
  <c r="AS216"/>
  <c r="BA214"/>
  <c r="Z215"/>
  <c r="F425" i="7" s="1"/>
  <c r="K426" l="1"/>
  <c r="AV216" i="13"/>
  <c r="AJ217" s="1"/>
  <c r="I216"/>
  <c r="S215"/>
  <c r="AB216" s="1"/>
  <c r="M215"/>
  <c r="P215" s="1"/>
  <c r="BD214"/>
  <c r="AR215"/>
  <c r="BG215" s="1"/>
  <c r="BC215"/>
  <c r="BF215" s="1"/>
  <c r="BI215"/>
  <c r="I426" i="7" l="1"/>
  <c r="J426"/>
  <c r="H426"/>
  <c r="G426"/>
  <c r="BA215" i="13"/>
  <c r="BD215" s="1"/>
  <c r="AT216"/>
  <c r="R216"/>
  <c r="L216"/>
  <c r="O216" s="1"/>
  <c r="AU215"/>
  <c r="AI216" s="1"/>
  <c r="H215"/>
  <c r="L426" i="7" l="1"/>
  <c r="G326" i="12" s="1"/>
  <c r="H326" s="1"/>
  <c r="I326" s="1"/>
  <c r="J327" s="1"/>
  <c r="J216" i="13"/>
  <c r="AW216"/>
  <c r="AK217" s="1"/>
  <c r="K215"/>
  <c r="N215" s="1"/>
  <c r="BJ215"/>
  <c r="Q215"/>
  <c r="Z216" s="1"/>
  <c r="F426" i="7" s="1"/>
  <c r="AR216" i="13"/>
  <c r="BG216" l="1"/>
  <c r="M216"/>
  <c r="P216" s="1"/>
  <c r="S216"/>
  <c r="K427" i="7"/>
  <c r="I427"/>
  <c r="H427"/>
  <c r="J427"/>
  <c r="G427"/>
  <c r="AU216" i="13"/>
  <c r="AI217" s="1"/>
  <c r="H216"/>
  <c r="Q216" l="1"/>
  <c r="K216"/>
  <c r="N216" s="1"/>
  <c r="BJ216"/>
  <c r="BH216"/>
  <c r="BB216"/>
  <c r="AA217"/>
  <c r="L427" i="7"/>
  <c r="G327" i="12" s="1"/>
  <c r="H327" s="1"/>
  <c r="I327" s="1"/>
  <c r="AB217" i="13"/>
  <c r="BE216" l="1"/>
  <c r="AS217"/>
  <c r="BC216"/>
  <c r="BI216"/>
  <c r="J328" i="12"/>
  <c r="BF216" i="13" l="1"/>
  <c r="AT217"/>
  <c r="AV217"/>
  <c r="AJ218" s="1"/>
  <c r="I217"/>
  <c r="R217" l="1"/>
  <c r="AA218" s="1"/>
  <c r="L217"/>
  <c r="O217" s="1"/>
  <c r="BB217"/>
  <c r="BE217" s="1"/>
  <c r="BH217"/>
  <c r="BA216"/>
  <c r="Z217"/>
  <c r="F427" i="7" s="1"/>
  <c r="AW217" i="13"/>
  <c r="AK218" s="1"/>
  <c r="J217"/>
  <c r="I428" i="7" l="1"/>
  <c r="AS218" i="13"/>
  <c r="AV218" s="1"/>
  <c r="AJ219" s="1"/>
  <c r="BD216"/>
  <c r="AR217"/>
  <c r="BG217" s="1"/>
  <c r="M217"/>
  <c r="P217" s="1"/>
  <c r="S217"/>
  <c r="AB218" s="1"/>
  <c r="BI217"/>
  <c r="BC217"/>
  <c r="BF217" s="1"/>
  <c r="J428" i="7" l="1"/>
  <c r="K428"/>
  <c r="I218" i="13"/>
  <c r="R218" s="1"/>
  <c r="H428" i="7"/>
  <c r="G428"/>
  <c r="AT218" i="13"/>
  <c r="AU217"/>
  <c r="AI218" s="1"/>
  <c r="H217"/>
  <c r="BA217"/>
  <c r="BD217" s="1"/>
  <c r="L218" l="1"/>
  <c r="O218" s="1"/>
  <c r="L428" i="7"/>
  <c r="G328" i="12" s="1"/>
  <c r="H328" s="1"/>
  <c r="I328" s="1"/>
  <c r="J329" s="1"/>
  <c r="AW218" i="13"/>
  <c r="AK219" s="1"/>
  <c r="J218"/>
  <c r="AR218"/>
  <c r="BG218" s="1"/>
  <c r="Q217"/>
  <c r="Z218" s="1"/>
  <c r="F428" i="7" s="1"/>
  <c r="K217" i="13"/>
  <c r="N217" s="1"/>
  <c r="BJ217"/>
  <c r="S218" l="1"/>
  <c r="M218"/>
  <c r="P218" s="1"/>
  <c r="H429" i="7"/>
  <c r="K429"/>
  <c r="J429"/>
  <c r="G429"/>
  <c r="I429"/>
  <c r="AU218" i="13"/>
  <c r="AI219" s="1"/>
  <c r="H218"/>
  <c r="BJ218" l="1"/>
  <c r="K218"/>
  <c r="N218" s="1"/>
  <c r="Q218"/>
  <c r="BH218"/>
  <c r="BB218"/>
  <c r="AA219"/>
  <c r="L429" i="7"/>
  <c r="G329" i="12" s="1"/>
  <c r="H329" s="1"/>
  <c r="I329" s="1"/>
  <c r="BI218" i="13" l="1"/>
  <c r="BC218"/>
  <c r="AB219"/>
  <c r="J330" i="12"/>
  <c r="BE218" i="13"/>
  <c r="AS219"/>
  <c r="BB219" l="1"/>
  <c r="BE219" s="1"/>
  <c r="BH219"/>
  <c r="BF218"/>
  <c r="AT219"/>
  <c r="AV219"/>
  <c r="AJ220" s="1"/>
  <c r="I219"/>
  <c r="BC219" l="1"/>
  <c r="BF219" s="1"/>
  <c r="AS220"/>
  <c r="R219"/>
  <c r="AA220" s="1"/>
  <c r="L219"/>
  <c r="O219" s="1"/>
  <c r="BA218"/>
  <c r="Z219"/>
  <c r="F429" i="7" s="1"/>
  <c r="AW219" i="13"/>
  <c r="AK220" s="1"/>
  <c r="J219"/>
  <c r="K430" i="7" l="1"/>
  <c r="BI219" i="13"/>
  <c r="I220"/>
  <c r="AV220"/>
  <c r="AJ221" s="1"/>
  <c r="S219"/>
  <c r="AB220" s="1"/>
  <c r="M219"/>
  <c r="P219" s="1"/>
  <c r="BD218"/>
  <c r="AR219"/>
  <c r="BG219" s="1"/>
  <c r="AT220"/>
  <c r="H430" i="7" l="1"/>
  <c r="I430"/>
  <c r="J430"/>
  <c r="G430"/>
  <c r="AU219" i="13"/>
  <c r="AI220" s="1"/>
  <c r="H219"/>
  <c r="J220"/>
  <c r="AW220"/>
  <c r="AK221" s="1"/>
  <c r="R220"/>
  <c r="L220"/>
  <c r="O220" s="1"/>
  <c r="BA219"/>
  <c r="BD219" s="1"/>
  <c r="L430" i="7" l="1"/>
  <c r="G330" i="12" s="1"/>
  <c r="H330" s="1"/>
  <c r="I330" s="1"/>
  <c r="J331" s="1"/>
  <c r="BJ219" i="13"/>
  <c r="K219"/>
  <c r="N219" s="1"/>
  <c r="Q219"/>
  <c r="Z220" s="1"/>
  <c r="F430" i="7" s="1"/>
  <c r="M220" i="13"/>
  <c r="P220" s="1"/>
  <c r="S220"/>
  <c r="AR220"/>
  <c r="BG220" s="1"/>
  <c r="J431" i="7" l="1"/>
  <c r="K431"/>
  <c r="I431"/>
  <c r="H431"/>
  <c r="G431"/>
  <c r="AU220" i="13"/>
  <c r="AI221" s="1"/>
  <c r="H220"/>
  <c r="L431" i="7" l="1"/>
  <c r="G331" i="12" s="1"/>
  <c r="H331" s="1"/>
  <c r="I331" s="1"/>
  <c r="BJ220" i="13"/>
  <c r="Q220"/>
  <c r="K220"/>
  <c r="N220" s="1"/>
  <c r="BB220"/>
  <c r="BH220"/>
  <c r="AA221"/>
  <c r="J332" i="12" l="1"/>
  <c r="BI220" i="13"/>
  <c r="BC220"/>
  <c r="AB221"/>
  <c r="BE220"/>
  <c r="AS221"/>
  <c r="I221" l="1"/>
  <c r="AV221"/>
  <c r="AJ222" s="1"/>
  <c r="BF220"/>
  <c r="AT221"/>
  <c r="AW221" l="1"/>
  <c r="AK222" s="1"/>
  <c r="J221"/>
  <c r="BA220"/>
  <c r="Z221"/>
  <c r="F431" i="7" s="1"/>
  <c r="L221" i="13"/>
  <c r="O221" s="1"/>
  <c r="R221"/>
  <c r="AA222" s="1"/>
  <c r="BB221"/>
  <c r="BE221" s="1"/>
  <c r="BH221"/>
  <c r="K432" i="7" l="1"/>
  <c r="BD220" i="13"/>
  <c r="AR221"/>
  <c r="BG221" s="1"/>
  <c r="M221"/>
  <c r="P221" s="1"/>
  <c r="S221"/>
  <c r="AB222" s="1"/>
  <c r="BI221"/>
  <c r="BC221"/>
  <c r="BF221" s="1"/>
  <c r="AS222"/>
  <c r="J432" i="7" l="1"/>
  <c r="H432"/>
  <c r="G432"/>
  <c r="I432"/>
  <c r="BA221" i="13"/>
  <c r="BD221" s="1"/>
  <c r="AU221"/>
  <c r="AI222" s="1"/>
  <c r="H221"/>
  <c r="AV222"/>
  <c r="AJ223" s="1"/>
  <c r="I222"/>
  <c r="AT222"/>
  <c r="L432" i="7" l="1"/>
  <c r="G332" i="12" s="1"/>
  <c r="H332" s="1"/>
  <c r="I332" s="1"/>
  <c r="J333" s="1"/>
  <c r="AR222" i="13"/>
  <c r="BG222" s="1"/>
  <c r="AW222"/>
  <c r="AK223" s="1"/>
  <c r="J222"/>
  <c r="BJ221"/>
  <c r="K221"/>
  <c r="N221" s="1"/>
  <c r="Q221"/>
  <c r="Z222" s="1"/>
  <c r="F432" i="7" s="1"/>
  <c r="L222" i="13"/>
  <c r="O222" s="1"/>
  <c r="R222"/>
  <c r="AA223" l="1"/>
  <c r="H222"/>
  <c r="AU222"/>
  <c r="AI223" s="1"/>
  <c r="K433" i="7"/>
  <c r="H433"/>
  <c r="I433"/>
  <c r="G433"/>
  <c r="J433"/>
  <c r="M222" i="13"/>
  <c r="P222" s="1"/>
  <c r="S222"/>
  <c r="L433" i="7" l="1"/>
  <c r="G333" i="12" s="1"/>
  <c r="H333" s="1"/>
  <c r="I333" s="1"/>
  <c r="BH222" i="13"/>
  <c r="BB222"/>
  <c r="BJ222"/>
  <c r="Q222"/>
  <c r="K222"/>
  <c r="N222" s="1"/>
  <c r="BC222" l="1"/>
  <c r="BI222"/>
  <c r="AB223"/>
  <c r="J334" i="12"/>
  <c r="BE222" i="13"/>
  <c r="AS223"/>
  <c r="AV223" l="1"/>
  <c r="AJ224" s="1"/>
  <c r="I223"/>
  <c r="BF222"/>
  <c r="AT223"/>
  <c r="BH223" l="1"/>
  <c r="BB223"/>
  <c r="BE223" s="1"/>
  <c r="BA222"/>
  <c r="Z223"/>
  <c r="F433" i="7" s="1"/>
  <c r="L223" i="13"/>
  <c r="O223" s="1"/>
  <c r="R223"/>
  <c r="AA224" s="1"/>
  <c r="AW223"/>
  <c r="AK224" s="1"/>
  <c r="J223"/>
  <c r="AS224" l="1"/>
  <c r="I224" s="1"/>
  <c r="I434" i="7"/>
  <c r="BI223" i="13"/>
  <c r="BC223"/>
  <c r="BF223" s="1"/>
  <c r="S223"/>
  <c r="AB224" s="1"/>
  <c r="M223"/>
  <c r="P223" s="1"/>
  <c r="BD222"/>
  <c r="AR223"/>
  <c r="BG223" s="1"/>
  <c r="AV224" l="1"/>
  <c r="AJ225" s="1"/>
  <c r="G434" i="7"/>
  <c r="J434"/>
  <c r="K434"/>
  <c r="AT224" i="13"/>
  <c r="J224" s="1"/>
  <c r="H434" i="7"/>
  <c r="R224" i="13"/>
  <c r="L224"/>
  <c r="O224" s="1"/>
  <c r="AU223"/>
  <c r="AI224" s="1"/>
  <c r="H223"/>
  <c r="BA223"/>
  <c r="BD223" s="1"/>
  <c r="L434" i="7" l="1"/>
  <c r="G334" i="12" s="1"/>
  <c r="H334" s="1"/>
  <c r="I334" s="1"/>
  <c r="J335" s="1"/>
  <c r="AW224" i="13"/>
  <c r="AK225" s="1"/>
  <c r="AR224"/>
  <c r="BG224" s="1"/>
  <c r="M224"/>
  <c r="P224" s="1"/>
  <c r="S224"/>
  <c r="K223"/>
  <c r="N223" s="1"/>
  <c r="BJ223"/>
  <c r="Q223"/>
  <c r="Z224" s="1"/>
  <c r="F434" i="7" s="1"/>
  <c r="AU224" i="13" l="1"/>
  <c r="AI225" s="1"/>
  <c r="H224"/>
  <c r="J435" i="7"/>
  <c r="G435"/>
  <c r="H435"/>
  <c r="K435"/>
  <c r="I435"/>
  <c r="BB224" i="13" l="1"/>
  <c r="BH224"/>
  <c r="AA225"/>
  <c r="L435" i="7"/>
  <c r="G335" i="12" s="1"/>
  <c r="H335" s="1"/>
  <c r="I335" s="1"/>
  <c r="Q224" i="13"/>
  <c r="K224"/>
  <c r="N224" s="1"/>
  <c r="BJ224"/>
  <c r="BE224" l="1"/>
  <c r="AS225"/>
  <c r="BI224"/>
  <c r="BC224"/>
  <c r="AB225"/>
  <c r="J336" i="12"/>
  <c r="BF224" i="13" l="1"/>
  <c r="AT225"/>
  <c r="AV225"/>
  <c r="AJ226" s="1"/>
  <c r="I225"/>
  <c r="BA224" l="1"/>
  <c r="Z225"/>
  <c r="F435" i="7" s="1"/>
  <c r="BB225" i="13"/>
  <c r="BE225" s="1"/>
  <c r="BH225"/>
  <c r="AW225"/>
  <c r="AK226" s="1"/>
  <c r="J225"/>
  <c r="AS226"/>
  <c r="L225"/>
  <c r="O225" s="1"/>
  <c r="R225"/>
  <c r="AA226" s="1"/>
  <c r="H436" i="7" l="1"/>
  <c r="S225" i="13"/>
  <c r="AB226" s="1"/>
  <c r="M225"/>
  <c r="P225" s="1"/>
  <c r="BD224"/>
  <c r="AR225"/>
  <c r="BG225" s="1"/>
  <c r="I226"/>
  <c r="AV226"/>
  <c r="AJ227" s="1"/>
  <c r="BI225"/>
  <c r="BC225"/>
  <c r="BF225" s="1"/>
  <c r="G436" i="7" l="1"/>
  <c r="K436"/>
  <c r="J436"/>
  <c r="I436"/>
  <c r="AT226" i="13"/>
  <c r="J226" s="1"/>
  <c r="AU225"/>
  <c r="AI226" s="1"/>
  <c r="H225"/>
  <c r="R226"/>
  <c r="L226"/>
  <c r="O226" s="1"/>
  <c r="BA225"/>
  <c r="BD225" s="1"/>
  <c r="L436" i="7" l="1"/>
  <c r="G336" i="12" s="1"/>
  <c r="H336" s="1"/>
  <c r="I336" s="1"/>
  <c r="J337" s="1"/>
  <c r="AW226" i="13"/>
  <c r="AK227" s="1"/>
  <c r="Q225"/>
  <c r="Z226" s="1"/>
  <c r="F436" i="7" s="1"/>
  <c r="BJ225" i="13"/>
  <c r="K225"/>
  <c r="N225" s="1"/>
  <c r="S226"/>
  <c r="M226"/>
  <c r="P226" s="1"/>
  <c r="AR226"/>
  <c r="BG226" l="1"/>
  <c r="I437" i="7"/>
  <c r="K437"/>
  <c r="H437"/>
  <c r="G437"/>
  <c r="J437"/>
  <c r="AU226" i="13"/>
  <c r="AI227" s="1"/>
  <c r="H226"/>
  <c r="BJ226" l="1"/>
  <c r="Q226"/>
  <c r="K226"/>
  <c r="N226" s="1"/>
  <c r="L437" i="7"/>
  <c r="G337" i="12" s="1"/>
  <c r="H337" s="1"/>
  <c r="I337" s="1"/>
  <c r="BB226" i="13"/>
  <c r="BH226"/>
  <c r="AA227"/>
  <c r="BI226" l="1"/>
  <c r="BC226"/>
  <c r="AB227"/>
  <c r="BE226"/>
  <c r="AS227"/>
  <c r="J338" i="12"/>
  <c r="BH227" i="13" l="1"/>
  <c r="BB227"/>
  <c r="BE227" s="1"/>
  <c r="AV227"/>
  <c r="AJ228" s="1"/>
  <c r="I227"/>
  <c r="BF226"/>
  <c r="AT227"/>
  <c r="BI227" l="1"/>
  <c r="BA226"/>
  <c r="Z227"/>
  <c r="F437" i="7" s="1"/>
  <c r="AW227" i="13"/>
  <c r="AK228" s="1"/>
  <c r="J227"/>
  <c r="R227"/>
  <c r="AA228" s="1"/>
  <c r="L227"/>
  <c r="O227" s="1"/>
  <c r="AS228"/>
  <c r="I438" i="7" l="1"/>
  <c r="BC227" i="13"/>
  <c r="BF227" s="1"/>
  <c r="AV228"/>
  <c r="AJ229" s="1"/>
  <c r="I228"/>
  <c r="M227"/>
  <c r="P227" s="1"/>
  <c r="S227"/>
  <c r="AB228" s="1"/>
  <c r="BD226"/>
  <c r="AR227"/>
  <c r="BG227" s="1"/>
  <c r="BA227" l="1"/>
  <c r="BD227" s="1"/>
  <c r="G438" i="7"/>
  <c r="K438"/>
  <c r="J438"/>
  <c r="H438"/>
  <c r="AT228" i="13"/>
  <c r="AW228" s="1"/>
  <c r="AK229" s="1"/>
  <c r="AU227"/>
  <c r="AI228" s="1"/>
  <c r="H227"/>
  <c r="R228"/>
  <c r="L228"/>
  <c r="O228" s="1"/>
  <c r="L438" i="7" l="1"/>
  <c r="G338" i="12" s="1"/>
  <c r="H338" s="1"/>
  <c r="I338" s="1"/>
  <c r="J339" s="1"/>
  <c r="J228" i="13"/>
  <c r="S228" s="1"/>
  <c r="AR228"/>
  <c r="BJ227"/>
  <c r="Q227"/>
  <c r="Z228" s="1"/>
  <c r="F438" i="7" s="1"/>
  <c r="K227" i="13"/>
  <c r="N227" s="1"/>
  <c r="BG228" l="1"/>
  <c r="M228"/>
  <c r="P228" s="1"/>
  <c r="AU228"/>
  <c r="AI229" s="1"/>
  <c r="H228"/>
  <c r="H439" i="7"/>
  <c r="K439"/>
  <c r="G439"/>
  <c r="I439"/>
  <c r="J439"/>
  <c r="BH228" i="13" l="1"/>
  <c r="BB228"/>
  <c r="AA229"/>
  <c r="L439" i="7"/>
  <c r="G339" i="12" s="1"/>
  <c r="H339" s="1"/>
  <c r="I339" s="1"/>
  <c r="BJ228" i="13"/>
  <c r="Q228"/>
  <c r="K228"/>
  <c r="N228" s="1"/>
  <c r="J340" i="12" l="1"/>
  <c r="BE228" i="13"/>
  <c r="AS229"/>
  <c r="BI228"/>
  <c r="BC228"/>
  <c r="AB229"/>
  <c r="BB229" l="1"/>
  <c r="BE229" s="1"/>
  <c r="BH229"/>
  <c r="BF228"/>
  <c r="AT229"/>
  <c r="AV229"/>
  <c r="AJ230" s="1"/>
  <c r="I229"/>
  <c r="AW229" l="1"/>
  <c r="AK230" s="1"/>
  <c r="J229"/>
  <c r="AS230"/>
  <c r="L229"/>
  <c r="O229" s="1"/>
  <c r="R229"/>
  <c r="AA230" s="1"/>
  <c r="BA228"/>
  <c r="Z229"/>
  <c r="F439" i="7" s="1"/>
  <c r="I440" l="1"/>
  <c r="M229" i="13"/>
  <c r="P229" s="1"/>
  <c r="S229"/>
  <c r="AB230" s="1"/>
  <c r="AV230"/>
  <c r="AJ231" s="1"/>
  <c r="I230"/>
  <c r="BI229"/>
  <c r="BC229"/>
  <c r="BF229" s="1"/>
  <c r="BD228"/>
  <c r="AR229"/>
  <c r="BG229" s="1"/>
  <c r="G440" i="7" l="1"/>
  <c r="J440"/>
  <c r="K440"/>
  <c r="H440"/>
  <c r="H229" i="13"/>
  <c r="AU229"/>
  <c r="AI230" s="1"/>
  <c r="R230"/>
  <c r="L230"/>
  <c r="O230" s="1"/>
  <c r="BA229"/>
  <c r="BD229" s="1"/>
  <c r="AT230"/>
  <c r="L440" i="7" l="1"/>
  <c r="G340" i="12" s="1"/>
  <c r="H340" s="1"/>
  <c r="I340" s="1"/>
  <c r="J341" s="1"/>
  <c r="J230" i="13"/>
  <c r="AW230"/>
  <c r="AK231" s="1"/>
  <c r="K229"/>
  <c r="N229" s="1"/>
  <c r="BJ229"/>
  <c r="Q229"/>
  <c r="Z230" s="1"/>
  <c r="F440" i="7" s="1"/>
  <c r="AR230" i="13"/>
  <c r="BG230" l="1"/>
  <c r="J441" i="7"/>
  <c r="H441"/>
  <c r="I441"/>
  <c r="K441"/>
  <c r="G441"/>
  <c r="M230" i="13"/>
  <c r="P230" s="1"/>
  <c r="S230"/>
  <c r="H230"/>
  <c r="AU230"/>
  <c r="AI231" s="1"/>
  <c r="Q230" l="1"/>
  <c r="K230"/>
  <c r="N230" s="1"/>
  <c r="BJ230"/>
  <c r="BH230"/>
  <c r="AB231" s="1"/>
  <c r="BB230"/>
  <c r="AA231"/>
  <c r="L441" i="7"/>
  <c r="G341" i="12" s="1"/>
  <c r="H341" s="1"/>
  <c r="I341" s="1"/>
  <c r="BI230" i="13" l="1"/>
  <c r="BC230"/>
  <c r="J342" i="12"/>
  <c r="BE230" i="13"/>
  <c r="AS231"/>
  <c r="AV231" l="1"/>
  <c r="AJ232" s="1"/>
  <c r="I231"/>
  <c r="BF230"/>
  <c r="AT231"/>
  <c r="BA230" l="1"/>
  <c r="Z231"/>
  <c r="F441" i="7" s="1"/>
  <c r="BB231" i="13"/>
  <c r="BE231" s="1"/>
  <c r="BH231"/>
  <c r="L231"/>
  <c r="O231" s="1"/>
  <c r="R231"/>
  <c r="AA232" s="1"/>
  <c r="AW231"/>
  <c r="AK232" s="1"/>
  <c r="J231"/>
  <c r="J442" i="7" l="1"/>
  <c r="AS232" i="13"/>
  <c r="I232" s="1"/>
  <c r="M231"/>
  <c r="P231" s="1"/>
  <c r="S231"/>
  <c r="AB232" s="1"/>
  <c r="BD230"/>
  <c r="AR231"/>
  <c r="BG231" s="1"/>
  <c r="BI231"/>
  <c r="BC231"/>
  <c r="BF231" s="1"/>
  <c r="I442" i="7" l="1"/>
  <c r="AV232" i="13"/>
  <c r="AJ233" s="1"/>
  <c r="K442" i="7"/>
  <c r="H442"/>
  <c r="G442"/>
  <c r="BA231" i="13"/>
  <c r="BD231" s="1"/>
  <c r="R232"/>
  <c r="L232"/>
  <c r="O232" s="1"/>
  <c r="AT232"/>
  <c r="H231"/>
  <c r="AU231"/>
  <c r="AI232" s="1"/>
  <c r="L442" i="7" l="1"/>
  <c r="G342" i="12" s="1"/>
  <c r="H342" s="1"/>
  <c r="I342" s="1"/>
  <c r="J343" s="1"/>
  <c r="AR232" i="13"/>
  <c r="AW232"/>
  <c r="AK233" s="1"/>
  <c r="J232"/>
  <c r="Q231"/>
  <c r="Z232" s="1"/>
  <c r="F442" i="7" s="1"/>
  <c r="BJ231" i="13"/>
  <c r="K231"/>
  <c r="N231" s="1"/>
  <c r="BG232" l="1"/>
  <c r="M232"/>
  <c r="P232" s="1"/>
  <c r="S232"/>
  <c r="AU232"/>
  <c r="AI233" s="1"/>
  <c r="H232"/>
  <c r="G443" i="7"/>
  <c r="K443"/>
  <c r="I443"/>
  <c r="J443"/>
  <c r="H443"/>
  <c r="BJ232" i="13" l="1"/>
  <c r="Q232"/>
  <c r="K232"/>
  <c r="N232" s="1"/>
  <c r="BB232"/>
  <c r="BH232"/>
  <c r="AB233" s="1"/>
  <c r="AA233"/>
  <c r="L443" i="7"/>
  <c r="G343" i="12" s="1"/>
  <c r="H343" s="1"/>
  <c r="I343" s="1"/>
  <c r="J344" l="1"/>
  <c r="BI232" i="13"/>
  <c r="BC232"/>
  <c r="BE232"/>
  <c r="AS233"/>
  <c r="BB233" l="1"/>
  <c r="BE233" s="1"/>
  <c r="BH233"/>
  <c r="BF232"/>
  <c r="AT233"/>
  <c r="I233"/>
  <c r="AV233"/>
  <c r="AJ234" s="1"/>
  <c r="BC233" l="1"/>
  <c r="BF233" s="1"/>
  <c r="AS234"/>
  <c r="BA232"/>
  <c r="Z233"/>
  <c r="F443" i="7" s="1"/>
  <c r="AW233" i="13"/>
  <c r="AK234" s="1"/>
  <c r="J233"/>
  <c r="L233"/>
  <c r="O233" s="1"/>
  <c r="R233"/>
  <c r="AA234" s="1"/>
  <c r="K444" i="7" l="1"/>
  <c r="BI233" i="13"/>
  <c r="AV234"/>
  <c r="AJ235" s="1"/>
  <c r="I234"/>
  <c r="AT234"/>
  <c r="BD232"/>
  <c r="AR233"/>
  <c r="BG233" s="1"/>
  <c r="S233"/>
  <c r="AB234" s="1"/>
  <c r="M233"/>
  <c r="P233" s="1"/>
  <c r="G444" i="7" l="1"/>
  <c r="H444"/>
  <c r="J444"/>
  <c r="I444"/>
  <c r="AU233" i="13"/>
  <c r="AI234" s="1"/>
  <c r="H233"/>
  <c r="AW234"/>
  <c r="AK235" s="1"/>
  <c r="J234"/>
  <c r="R234"/>
  <c r="L234"/>
  <c r="O234" s="1"/>
  <c r="BA233"/>
  <c r="BD233" s="1"/>
  <c r="L444" i="7" l="1"/>
  <c r="G344" i="12" s="1"/>
  <c r="H344" s="1"/>
  <c r="I344" s="1"/>
  <c r="J345" s="1"/>
  <c r="AR234" i="13"/>
  <c r="S234"/>
  <c r="M234"/>
  <c r="P234" s="1"/>
  <c r="BJ233"/>
  <c r="Q233"/>
  <c r="Z234" s="1"/>
  <c r="F444" i="7" s="1"/>
  <c r="K233" i="13"/>
  <c r="N233" s="1"/>
  <c r="BG234" l="1"/>
  <c r="K445" i="7"/>
  <c r="G445"/>
  <c r="J445"/>
  <c r="H445"/>
  <c r="I445"/>
  <c r="H234" i="13"/>
  <c r="AU234"/>
  <c r="AI235" s="1"/>
  <c r="K234" l="1"/>
  <c r="N234" s="1"/>
  <c r="BJ234"/>
  <c r="Q234"/>
  <c r="L445" i="7"/>
  <c r="G345" i="12" s="1"/>
  <c r="H345" s="1"/>
  <c r="I345" s="1"/>
  <c r="BH234" i="13"/>
  <c r="BB234"/>
  <c r="AA235"/>
  <c r="BE234" l="1"/>
  <c r="AS235"/>
  <c r="J346" i="12"/>
  <c r="BC234" i="13"/>
  <c r="BI234"/>
  <c r="AB235"/>
  <c r="BB235" l="1"/>
  <c r="BE235" s="1"/>
  <c r="BH235"/>
  <c r="BF234"/>
  <c r="AT235"/>
  <c r="AV235"/>
  <c r="AJ236" s="1"/>
  <c r="I235"/>
  <c r="AS236" l="1"/>
  <c r="L235"/>
  <c r="O235" s="1"/>
  <c r="R235"/>
  <c r="AA236" s="1"/>
  <c r="AW235"/>
  <c r="AK236" s="1"/>
  <c r="J235"/>
  <c r="BA234"/>
  <c r="Z235"/>
  <c r="F445" i="7" s="1"/>
  <c r="K446" l="1"/>
  <c r="AV236" i="13"/>
  <c r="AJ237" s="1"/>
  <c r="I236"/>
  <c r="S235"/>
  <c r="AB236" s="1"/>
  <c r="M235"/>
  <c r="P235" s="1"/>
  <c r="BI235"/>
  <c r="BC235"/>
  <c r="BF235" s="1"/>
  <c r="BD234"/>
  <c r="AR235"/>
  <c r="BG235" s="1"/>
  <c r="J446" i="7" l="1"/>
  <c r="I446"/>
  <c r="G446"/>
  <c r="H446"/>
  <c r="BA235" i="13"/>
  <c r="BD235" s="1"/>
  <c r="AT236"/>
  <c r="AU235"/>
  <c r="AI236" s="1"/>
  <c r="H235"/>
  <c r="R236"/>
  <c r="L236"/>
  <c r="O236" s="1"/>
  <c r="L446" i="7" l="1"/>
  <c r="G346" i="12" s="1"/>
  <c r="H346" s="1"/>
  <c r="I346" s="1"/>
  <c r="J347" s="1"/>
  <c r="AR236" i="13"/>
  <c r="BG236" s="1"/>
  <c r="J236"/>
  <c r="AW236"/>
  <c r="AK237" s="1"/>
  <c r="K235"/>
  <c r="N235" s="1"/>
  <c r="BJ235"/>
  <c r="Q235"/>
  <c r="Z236" s="1"/>
  <c r="F446" i="7" s="1"/>
  <c r="AU236" i="13" l="1"/>
  <c r="AI237" s="1"/>
  <c r="H236"/>
  <c r="S236"/>
  <c r="M236"/>
  <c r="P236" s="1"/>
  <c r="J447" i="7"/>
  <c r="K447"/>
  <c r="I447"/>
  <c r="G447"/>
  <c r="H447"/>
  <c r="BB236" i="13" l="1"/>
  <c r="BH236"/>
  <c r="AA237"/>
  <c r="L447" i="7"/>
  <c r="G347" i="12" s="1"/>
  <c r="H347" s="1"/>
  <c r="I347" s="1"/>
  <c r="Q236" i="13"/>
  <c r="BJ236"/>
  <c r="K236"/>
  <c r="N236" s="1"/>
  <c r="BI236" l="1"/>
  <c r="BC236"/>
  <c r="BE236"/>
  <c r="AS237"/>
  <c r="J348" i="12"/>
  <c r="AB237" i="13"/>
  <c r="I237" l="1"/>
  <c r="AV237"/>
  <c r="AJ238" s="1"/>
  <c r="BH237"/>
  <c r="BB237"/>
  <c r="BE237" s="1"/>
  <c r="BF236"/>
  <c r="AT237"/>
  <c r="BA236" l="1"/>
  <c r="Z237"/>
  <c r="F447" i="7" s="1"/>
  <c r="AW237" i="13"/>
  <c r="AK238" s="1"/>
  <c r="J237"/>
  <c r="R237"/>
  <c r="AA238" s="1"/>
  <c r="L237"/>
  <c r="O237" s="1"/>
  <c r="AS238"/>
  <c r="I448" i="7" l="1"/>
  <c r="BI237" i="13"/>
  <c r="BC237"/>
  <c r="BF237" s="1"/>
  <c r="BD236"/>
  <c r="AR237"/>
  <c r="BG237" s="1"/>
  <c r="AV238"/>
  <c r="AJ239" s="1"/>
  <c r="I238"/>
  <c r="S237"/>
  <c r="AB238" s="1"/>
  <c r="M237"/>
  <c r="P237" s="1"/>
  <c r="K448" i="7" l="1"/>
  <c r="G448"/>
  <c r="H448"/>
  <c r="J448"/>
  <c r="BA237" i="13"/>
  <c r="BD237" s="1"/>
  <c r="AT238"/>
  <c r="AW238" s="1"/>
  <c r="AK239" s="1"/>
  <c r="L238"/>
  <c r="O238" s="1"/>
  <c r="R238"/>
  <c r="AU237"/>
  <c r="AI238" s="1"/>
  <c r="H237"/>
  <c r="L448" i="7" l="1"/>
  <c r="G348" i="12" s="1"/>
  <c r="H348" s="1"/>
  <c r="I348" s="1"/>
  <c r="J349" s="1"/>
  <c r="J238" i="13"/>
  <c r="S238" s="1"/>
  <c r="K237"/>
  <c r="N237" s="1"/>
  <c r="Q237"/>
  <c r="Z238" s="1"/>
  <c r="F448" i="7" s="1"/>
  <c r="BJ237" i="13"/>
  <c r="AR238"/>
  <c r="BG238" s="1"/>
  <c r="M238" l="1"/>
  <c r="P238" s="1"/>
  <c r="AU238"/>
  <c r="AI239" s="1"/>
  <c r="H238"/>
  <c r="J449" i="7"/>
  <c r="K449"/>
  <c r="I449"/>
  <c r="G449"/>
  <c r="H449"/>
  <c r="L449" l="1"/>
  <c r="G349" i="12" s="1"/>
  <c r="H349" s="1"/>
  <c r="I349" s="1"/>
  <c r="BB238" i="13"/>
  <c r="BH238"/>
  <c r="AA239"/>
  <c r="Q238"/>
  <c r="BJ238"/>
  <c r="K238"/>
  <c r="N238" s="1"/>
  <c r="J350" i="12" l="1"/>
  <c r="BE238" i="13"/>
  <c r="AS239"/>
  <c r="BC238"/>
  <c r="BI238"/>
  <c r="AB239"/>
  <c r="BB239" l="1"/>
  <c r="BE239" s="1"/>
  <c r="BH239"/>
  <c r="AV239"/>
  <c r="AJ240" s="1"/>
  <c r="I239"/>
  <c r="BF238"/>
  <c r="AT239"/>
  <c r="AW239" l="1"/>
  <c r="AK240" s="1"/>
  <c r="J239"/>
  <c r="L239"/>
  <c r="O239" s="1"/>
  <c r="R239"/>
  <c r="AA240" s="1"/>
  <c r="BA238"/>
  <c r="Z239"/>
  <c r="F449" i="7" s="1"/>
  <c r="AS240" i="13"/>
  <c r="J450" i="7" l="1"/>
  <c r="AV240" i="13"/>
  <c r="AJ241" s="1"/>
  <c r="I240"/>
  <c r="BI239"/>
  <c r="BC239"/>
  <c r="BF239" s="1"/>
  <c r="BD238"/>
  <c r="AR239"/>
  <c r="BG239" s="1"/>
  <c r="S239"/>
  <c r="AB240" s="1"/>
  <c r="M239"/>
  <c r="P239" s="1"/>
  <c r="H450" i="7" l="1"/>
  <c r="I450"/>
  <c r="K450"/>
  <c r="G450"/>
  <c r="BA239" i="13"/>
  <c r="BD239" s="1"/>
  <c r="AT240"/>
  <c r="J240" s="1"/>
  <c r="H239"/>
  <c r="AU239"/>
  <c r="AI240" s="1"/>
  <c r="R240"/>
  <c r="L240"/>
  <c r="O240" s="1"/>
  <c r="L450" i="7" l="1"/>
  <c r="G350" i="12" s="1"/>
  <c r="H350" s="1"/>
  <c r="I350" s="1"/>
  <c r="J351" s="1"/>
  <c r="AW240" i="13"/>
  <c r="AK241" s="1"/>
  <c r="BJ239"/>
  <c r="K239"/>
  <c r="N239" s="1"/>
  <c r="Q239"/>
  <c r="Z240" s="1"/>
  <c r="F450" i="7" s="1"/>
  <c r="AR240" i="13"/>
  <c r="M240"/>
  <c r="P240" s="1"/>
  <c r="S240"/>
  <c r="BG240" l="1"/>
  <c r="H451" i="7"/>
  <c r="I451"/>
  <c r="J451"/>
  <c r="G451"/>
  <c r="K451"/>
  <c r="AU240" i="13"/>
  <c r="AI241" s="1"/>
  <c r="H240"/>
  <c r="BJ240" l="1"/>
  <c r="Q240"/>
  <c r="K240"/>
  <c r="N240" s="1"/>
  <c r="BB240"/>
  <c r="BH240"/>
  <c r="AA241"/>
  <c r="L451" i="7"/>
  <c r="G351" i="12" s="1"/>
  <c r="H351" s="1"/>
  <c r="I351" s="1"/>
  <c r="BE240" i="13" l="1"/>
  <c r="AS241"/>
  <c r="BI240"/>
  <c r="BC240"/>
  <c r="AB241"/>
  <c r="J352" i="12"/>
  <c r="BF240" i="13" l="1"/>
  <c r="AT241"/>
  <c r="I241"/>
  <c r="AV241"/>
  <c r="AJ242" s="1"/>
  <c r="BA240" l="1"/>
  <c r="Z241"/>
  <c r="F451" i="7" s="1"/>
  <c r="BH241" i="13"/>
  <c r="BB241"/>
  <c r="BE241" s="1"/>
  <c r="AW241"/>
  <c r="AK242" s="1"/>
  <c r="J241"/>
  <c r="R241"/>
  <c r="AA242" s="1"/>
  <c r="L241"/>
  <c r="O241" s="1"/>
  <c r="G452" i="7" l="1"/>
  <c r="S241" i="13"/>
  <c r="AB242" s="1"/>
  <c r="M241"/>
  <c r="P241" s="1"/>
  <c r="BI241"/>
  <c r="BC241"/>
  <c r="BF241" s="1"/>
  <c r="BD240"/>
  <c r="AR241"/>
  <c r="BG241" s="1"/>
  <c r="AS242"/>
  <c r="K452" i="7" l="1"/>
  <c r="I452"/>
  <c r="J452"/>
  <c r="H452"/>
  <c r="AT242" i="13"/>
  <c r="J242" s="1"/>
  <c r="AU241"/>
  <c r="AI242" s="1"/>
  <c r="H241"/>
  <c r="I242"/>
  <c r="AV242"/>
  <c r="AJ243" s="1"/>
  <c r="BA241"/>
  <c r="BD241" s="1"/>
  <c r="L452" i="7" l="1"/>
  <c r="G352" i="12" s="1"/>
  <c r="H352" s="1"/>
  <c r="I352" s="1"/>
  <c r="J353" s="1"/>
  <c r="AW242" i="13"/>
  <c r="AK243" s="1"/>
  <c r="BJ241"/>
  <c r="Q241"/>
  <c r="Z242" s="1"/>
  <c r="F452" i="7" s="1"/>
  <c r="K241" i="13"/>
  <c r="N241" s="1"/>
  <c r="R242"/>
  <c r="L242"/>
  <c r="O242" s="1"/>
  <c r="M242"/>
  <c r="P242" s="1"/>
  <c r="S242"/>
  <c r="AR242"/>
  <c r="BG242" s="1"/>
  <c r="AU242" l="1"/>
  <c r="AI243" s="1"/>
  <c r="H242"/>
  <c r="I453" i="7"/>
  <c r="J453"/>
  <c r="K453"/>
  <c r="H453"/>
  <c r="G453"/>
  <c r="BJ242" i="13" l="1"/>
  <c r="Q242"/>
  <c r="K242"/>
  <c r="N242" s="1"/>
  <c r="BB242"/>
  <c r="BH242"/>
  <c r="L453" i="7"/>
  <c r="G353" i="12" s="1"/>
  <c r="H353" s="1"/>
  <c r="I353" s="1"/>
  <c r="AA243" i="13"/>
  <c r="BC242" l="1"/>
  <c r="BI242"/>
  <c r="AB243"/>
  <c r="J354" i="12"/>
  <c r="BE242" i="13"/>
  <c r="AS243"/>
  <c r="AV243" l="1"/>
  <c r="AJ244" s="1"/>
  <c r="I243"/>
  <c r="BF242"/>
  <c r="AT243"/>
  <c r="BA242" l="1"/>
  <c r="Z243"/>
  <c r="F453" i="7" s="1"/>
  <c r="BB243" i="13"/>
  <c r="BE243" s="1"/>
  <c r="BH243"/>
  <c r="R243"/>
  <c r="AA244" s="1"/>
  <c r="L243"/>
  <c r="O243" s="1"/>
  <c r="J243"/>
  <c r="AW243"/>
  <c r="AK244" s="1"/>
  <c r="AS244" l="1"/>
  <c r="AV244" s="1"/>
  <c r="AJ245" s="1"/>
  <c r="G454" i="7"/>
  <c r="S243" i="13"/>
  <c r="AB244" s="1"/>
  <c r="M243"/>
  <c r="P243" s="1"/>
  <c r="BD242"/>
  <c r="AR243"/>
  <c r="BG243" s="1"/>
  <c r="BI243"/>
  <c r="BC243"/>
  <c r="BF243" s="1"/>
  <c r="I244" l="1"/>
  <c r="R244" s="1"/>
  <c r="K454" i="7"/>
  <c r="J454"/>
  <c r="I454"/>
  <c r="H454"/>
  <c r="BA243" i="13"/>
  <c r="BD243" s="1"/>
  <c r="AT244"/>
  <c r="AU243"/>
  <c r="AI244" s="1"/>
  <c r="H243"/>
  <c r="L244" l="1"/>
  <c r="O244" s="1"/>
  <c r="L454" i="7"/>
  <c r="G354" i="12" s="1"/>
  <c r="H354" s="1"/>
  <c r="I354" s="1"/>
  <c r="J355" s="1"/>
  <c r="Q243" i="13"/>
  <c r="Z244" s="1"/>
  <c r="F454" i="7" s="1"/>
  <c r="BJ243" i="13"/>
  <c r="K243"/>
  <c r="N243" s="1"/>
  <c r="AR244"/>
  <c r="BG244" s="1"/>
  <c r="J244"/>
  <c r="AW244"/>
  <c r="AK245" s="1"/>
  <c r="S244" l="1"/>
  <c r="M244"/>
  <c r="P244" s="1"/>
  <c r="I455" i="7"/>
  <c r="J455"/>
  <c r="G455"/>
  <c r="K455"/>
  <c r="H455"/>
  <c r="AU244" i="13"/>
  <c r="AI245" s="1"/>
  <c r="H244"/>
  <c r="L455" i="7" l="1"/>
  <c r="G355" i="12" s="1"/>
  <c r="H355" s="1"/>
  <c r="I355" s="1"/>
  <c r="BH244" i="13"/>
  <c r="BB244"/>
  <c r="AA245"/>
  <c r="K244"/>
  <c r="N244" s="1"/>
  <c r="BJ244"/>
  <c r="Q244"/>
  <c r="BI244" l="1"/>
  <c r="BC244"/>
  <c r="J356" i="12"/>
  <c r="BE244" i="13"/>
  <c r="AS245"/>
  <c r="AB245"/>
  <c r="BB245" l="1"/>
  <c r="BE245" s="1"/>
  <c r="BH245"/>
  <c r="AV245"/>
  <c r="AJ246" s="1"/>
  <c r="I245"/>
  <c r="BF244"/>
  <c r="AT245"/>
  <c r="R245" l="1"/>
  <c r="AA246" s="1"/>
  <c r="L245"/>
  <c r="O245" s="1"/>
  <c r="J245"/>
  <c r="AW245"/>
  <c r="AK246" s="1"/>
  <c r="BA244"/>
  <c r="Z245"/>
  <c r="F455" i="7" s="1"/>
  <c r="AS246" i="13"/>
  <c r="J456" i="7" l="1"/>
  <c r="BD244" i="13"/>
  <c r="AR245"/>
  <c r="BG245" s="1"/>
  <c r="S245"/>
  <c r="AB246" s="1"/>
  <c r="M245"/>
  <c r="P245" s="1"/>
  <c r="BC245"/>
  <c r="BF245" s="1"/>
  <c r="BI245"/>
  <c r="I246"/>
  <c r="AV246"/>
  <c r="AJ247" s="1"/>
  <c r="AT246" l="1"/>
  <c r="J246" s="1"/>
  <c r="K456" i="7"/>
  <c r="G456"/>
  <c r="I456"/>
  <c r="H456"/>
  <c r="R246" i="13"/>
  <c r="L246"/>
  <c r="O246" s="1"/>
  <c r="AU245"/>
  <c r="AI246" s="1"/>
  <c r="H245"/>
  <c r="BA245"/>
  <c r="BD245" s="1"/>
  <c r="AW246" l="1"/>
  <c r="AK247" s="1"/>
  <c r="L456" i="7"/>
  <c r="G356" i="12" s="1"/>
  <c r="H356" s="1"/>
  <c r="I356" s="1"/>
  <c r="J357" s="1"/>
  <c r="AR246" i="13"/>
  <c r="M246"/>
  <c r="P246" s="1"/>
  <c r="S246"/>
  <c r="Q245"/>
  <c r="Z246" s="1"/>
  <c r="F456" i="7" s="1"/>
  <c r="BJ245" i="13"/>
  <c r="K245"/>
  <c r="N245" s="1"/>
  <c r="BG246" l="1"/>
  <c r="AU246"/>
  <c r="AI247" s="1"/>
  <c r="H246"/>
  <c r="G457" i="7"/>
  <c r="H457"/>
  <c r="J457"/>
  <c r="I457"/>
  <c r="K457"/>
  <c r="Q246" i="13" l="1"/>
  <c r="BJ246"/>
  <c r="K246"/>
  <c r="N246" s="1"/>
  <c r="BH246"/>
  <c r="BB246"/>
  <c r="AA247"/>
  <c r="L457" i="7"/>
  <c r="G357" i="12" s="1"/>
  <c r="H357" s="1"/>
  <c r="I357" s="1"/>
  <c r="J358" l="1"/>
  <c r="BE246" i="13"/>
  <c r="AS247"/>
  <c r="BI246"/>
  <c r="BC246"/>
  <c r="AB247"/>
  <c r="BB247" l="1"/>
  <c r="BE247" s="1"/>
  <c r="BH247"/>
  <c r="BF246"/>
  <c r="AT247"/>
  <c r="AV247"/>
  <c r="AJ248" s="1"/>
  <c r="I247"/>
  <c r="BC247" l="1"/>
  <c r="BF247" s="1"/>
  <c r="AS248"/>
  <c r="R247"/>
  <c r="AA248" s="1"/>
  <c r="L247"/>
  <c r="O247" s="1"/>
  <c r="BA246"/>
  <c r="Z247"/>
  <c r="F457" i="7" s="1"/>
  <c r="AW247" i="13"/>
  <c r="AK248" s="1"/>
  <c r="J247"/>
  <c r="BI247" l="1"/>
  <c r="G458" i="7"/>
  <c r="BD246" i="13"/>
  <c r="AR247"/>
  <c r="BG247" s="1"/>
  <c r="AV248"/>
  <c r="AJ249" s="1"/>
  <c r="I248"/>
  <c r="AT248"/>
  <c r="M247"/>
  <c r="P247" s="1"/>
  <c r="S247"/>
  <c r="AB248" s="1"/>
  <c r="BA247" l="1"/>
  <c r="BD247" s="1"/>
  <c r="K458" i="7"/>
  <c r="H458"/>
  <c r="I458"/>
  <c r="J458"/>
  <c r="AU247" i="13"/>
  <c r="AI248" s="1"/>
  <c r="H247"/>
  <c r="AW248"/>
  <c r="AK249" s="1"/>
  <c r="J248"/>
  <c r="R248"/>
  <c r="L248"/>
  <c r="O248" s="1"/>
  <c r="L458" i="7" l="1"/>
  <c r="G358" i="12" s="1"/>
  <c r="H358" s="1"/>
  <c r="I358" s="1"/>
  <c r="J359" s="1"/>
  <c r="AR248" i="13"/>
  <c r="BJ247"/>
  <c r="K247"/>
  <c r="N247" s="1"/>
  <c r="Q247"/>
  <c r="Z248" s="1"/>
  <c r="F458" i="7" s="1"/>
  <c r="S248" i="13"/>
  <c r="M248"/>
  <c r="P248" s="1"/>
  <c r="BG248" l="1"/>
  <c r="AU248"/>
  <c r="AI249" s="1"/>
  <c r="H248"/>
  <c r="K459" i="7"/>
  <c r="I459"/>
  <c r="J459"/>
  <c r="G459"/>
  <c r="H459"/>
  <c r="Q248" i="13" l="1"/>
  <c r="K248"/>
  <c r="N248" s="1"/>
  <c r="BJ248"/>
  <c r="L459" i="7"/>
  <c r="G359" i="12" s="1"/>
  <c r="H359" s="1"/>
  <c r="I359" s="1"/>
  <c r="BH248" i="13"/>
  <c r="BB248"/>
  <c r="AA249"/>
  <c r="J360" i="12" l="1"/>
  <c r="BE248" i="13"/>
  <c r="AS249"/>
  <c r="BC248"/>
  <c r="BI248"/>
  <c r="AB249"/>
  <c r="BF248" l="1"/>
  <c r="AT249"/>
  <c r="BB249"/>
  <c r="BE249" s="1"/>
  <c r="BH249"/>
  <c r="AV249"/>
  <c r="AJ250" s="1"/>
  <c r="I249"/>
  <c r="BC249" l="1"/>
  <c r="BF249" s="1"/>
  <c r="AW249"/>
  <c r="AK250" s="1"/>
  <c r="J249"/>
  <c r="R249"/>
  <c r="AA250" s="1"/>
  <c r="L249"/>
  <c r="O249" s="1"/>
  <c r="BA248"/>
  <c r="Z249"/>
  <c r="F459" i="7" s="1"/>
  <c r="AS250" i="13"/>
  <c r="I460" i="7" l="1"/>
  <c r="BI249" i="13"/>
  <c r="BD248"/>
  <c r="AR249"/>
  <c r="BG249" s="1"/>
  <c r="AT250"/>
  <c r="AV250"/>
  <c r="AJ251" s="1"/>
  <c r="I250"/>
  <c r="S249"/>
  <c r="AB250" s="1"/>
  <c r="M249"/>
  <c r="P249" s="1"/>
  <c r="BA249" l="1"/>
  <c r="BD249" s="1"/>
  <c r="H460" i="7"/>
  <c r="K460"/>
  <c r="J460"/>
  <c r="G460"/>
  <c r="AU249" i="13"/>
  <c r="AI250" s="1"/>
  <c r="H249"/>
  <c r="R250"/>
  <c r="L250"/>
  <c r="O250" s="1"/>
  <c r="J250"/>
  <c r="AW250"/>
  <c r="AK251" s="1"/>
  <c r="L460" i="7" l="1"/>
  <c r="G360" i="12" s="1"/>
  <c r="H360" s="1"/>
  <c r="I360" s="1"/>
  <c r="J361" s="1"/>
  <c r="AR250" i="13"/>
  <c r="BG250" s="1"/>
  <c r="Q249"/>
  <c r="Z250" s="1"/>
  <c r="F460" i="7" s="1"/>
  <c r="K249" i="13"/>
  <c r="N249" s="1"/>
  <c r="BJ249"/>
  <c r="M250"/>
  <c r="P250" s="1"/>
  <c r="S250"/>
  <c r="AU250" l="1"/>
  <c r="AI251" s="1"/>
  <c r="H250"/>
  <c r="K461" i="7"/>
  <c r="G461"/>
  <c r="H461"/>
  <c r="I461"/>
  <c r="J461"/>
  <c r="BB250" i="13" l="1"/>
  <c r="BH250"/>
  <c r="AA251"/>
  <c r="L461" i="7"/>
  <c r="G361" i="12" s="1"/>
  <c r="H361" s="1"/>
  <c r="I361" s="1"/>
  <c r="BJ250" i="13"/>
  <c r="Q250"/>
  <c r="K250"/>
  <c r="N250" s="1"/>
  <c r="BI250" l="1"/>
  <c r="BC250"/>
  <c r="AB251"/>
  <c r="BE250"/>
  <c r="AS251"/>
  <c r="J362" i="12"/>
  <c r="BF250" i="13" l="1"/>
  <c r="AT251"/>
  <c r="AV251"/>
  <c r="AJ252" s="1"/>
  <c r="I251"/>
  <c r="BB251"/>
  <c r="BE251" s="1"/>
  <c r="BH251"/>
  <c r="BA250" l="1"/>
  <c r="Z251"/>
  <c r="F461" i="7" s="1"/>
  <c r="AW251" i="13"/>
  <c r="AK252" s="1"/>
  <c r="J251"/>
  <c r="AS252"/>
  <c r="R251"/>
  <c r="AA252" s="1"/>
  <c r="L251"/>
  <c r="O251" s="1"/>
  <c r="I462" i="7" l="1"/>
  <c r="I252" i="13"/>
  <c r="AV252"/>
  <c r="AJ253" s="1"/>
  <c r="BI251"/>
  <c r="BC251"/>
  <c r="BF251" s="1"/>
  <c r="BD250"/>
  <c r="AR251"/>
  <c r="BG251" s="1"/>
  <c r="S251"/>
  <c r="AB252" s="1"/>
  <c r="M251"/>
  <c r="P251" s="1"/>
  <c r="AT252" l="1"/>
  <c r="J252" s="1"/>
  <c r="H462" i="7"/>
  <c r="G462"/>
  <c r="J462"/>
  <c r="K462"/>
  <c r="AU251" i="13"/>
  <c r="AI252" s="1"/>
  <c r="H251"/>
  <c r="R252"/>
  <c r="L252"/>
  <c r="O252" s="1"/>
  <c r="BA251"/>
  <c r="BD251" s="1"/>
  <c r="L462" i="7" l="1"/>
  <c r="G362" i="12" s="1"/>
  <c r="H362" s="1"/>
  <c r="I362" s="1"/>
  <c r="J363" s="1"/>
  <c r="AW252" i="13"/>
  <c r="AK253" s="1"/>
  <c r="AR252"/>
  <c r="S252"/>
  <c r="M252"/>
  <c r="P252" s="1"/>
  <c r="Q251"/>
  <c r="Z252" s="1"/>
  <c r="F462" i="7" s="1"/>
  <c r="BJ251" i="13"/>
  <c r="K251"/>
  <c r="N251" s="1"/>
  <c r="BG252" l="1"/>
  <c r="H252"/>
  <c r="AU252"/>
  <c r="AI253" s="1"/>
  <c r="J463" i="7"/>
  <c r="I463"/>
  <c r="K463"/>
  <c r="G463"/>
  <c r="H463"/>
  <c r="BH252" i="13" l="1"/>
  <c r="BB252"/>
  <c r="AA253"/>
  <c r="Q252"/>
  <c r="BJ252"/>
  <c r="K252"/>
  <c r="N252" s="1"/>
  <c r="L463" i="7"/>
  <c r="G363" i="12" s="1"/>
  <c r="H363" s="1"/>
  <c r="I363" s="1"/>
  <c r="BI252" i="13" l="1"/>
  <c r="BC252"/>
  <c r="AB253"/>
  <c r="BE252"/>
  <c r="AS253"/>
  <c r="J364" i="12"/>
  <c r="BF252" i="13" l="1"/>
  <c r="AT253"/>
  <c r="I253"/>
  <c r="AV253"/>
  <c r="AJ254" s="1"/>
  <c r="BH253" l="1"/>
  <c r="BB253"/>
  <c r="BE253" s="1"/>
  <c r="BA252"/>
  <c r="Z253"/>
  <c r="F463" i="7" s="1"/>
  <c r="J253" i="13"/>
  <c r="AW253"/>
  <c r="AK254" s="1"/>
  <c r="R253"/>
  <c r="AA254" s="1"/>
  <c r="L253"/>
  <c r="O253" s="1"/>
  <c r="AS254" l="1"/>
  <c r="AV254" s="1"/>
  <c r="AJ255" s="1"/>
  <c r="K464" i="7"/>
  <c r="S253" i="13"/>
  <c r="AB254" s="1"/>
  <c r="M253"/>
  <c r="P253" s="1"/>
  <c r="BI253"/>
  <c r="BC253"/>
  <c r="BF253" s="1"/>
  <c r="BD252"/>
  <c r="AR253"/>
  <c r="BG253" s="1"/>
  <c r="I254" l="1"/>
  <c r="R254" s="1"/>
  <c r="AT254"/>
  <c r="AW254" s="1"/>
  <c r="AK255" s="1"/>
  <c r="J464" i="7"/>
  <c r="G464"/>
  <c r="I464"/>
  <c r="H464"/>
  <c r="AU253" i="13"/>
  <c r="AI254" s="1"/>
  <c r="H253"/>
  <c r="BA253"/>
  <c r="BD253" s="1"/>
  <c r="J254" l="1"/>
  <c r="M254" s="1"/>
  <c r="P254" s="1"/>
  <c r="L254"/>
  <c r="O254" s="1"/>
  <c r="L464" i="7"/>
  <c r="G364" i="12" s="1"/>
  <c r="H364" s="1"/>
  <c r="I364" s="1"/>
  <c r="J365" s="1"/>
  <c r="K253" i="13"/>
  <c r="N253" s="1"/>
  <c r="BJ253"/>
  <c r="Q253"/>
  <c r="Z254" s="1"/>
  <c r="F464" i="7" s="1"/>
  <c r="AR254" i="13"/>
  <c r="BG254" l="1"/>
  <c r="S254"/>
  <c r="J465" i="7"/>
  <c r="G465"/>
  <c r="I465"/>
  <c r="H465"/>
  <c r="K465"/>
  <c r="AU254" i="13"/>
  <c r="AI255" s="1"/>
  <c r="H254"/>
  <c r="BB254" l="1"/>
  <c r="BH254"/>
  <c r="AA255"/>
  <c r="BJ254"/>
  <c r="K254"/>
  <c r="N254" s="1"/>
  <c r="Q254"/>
  <c r="L465" i="7"/>
  <c r="G365" i="12" s="1"/>
  <c r="H365" s="1"/>
  <c r="I365" s="1"/>
  <c r="J366" l="1"/>
  <c r="BI254" i="13"/>
  <c r="BC254"/>
  <c r="AB255"/>
  <c r="BE254"/>
  <c r="AS255"/>
  <c r="AV255" l="1"/>
  <c r="AJ256" s="1"/>
  <c r="I255"/>
  <c r="BH255"/>
  <c r="BB255"/>
  <c r="BE255" s="1"/>
  <c r="BF254"/>
  <c r="AT255"/>
  <c r="AW255" l="1"/>
  <c r="AK256" s="1"/>
  <c r="J255"/>
  <c r="AS256"/>
  <c r="BA254"/>
  <c r="Z255"/>
  <c r="F465" i="7" s="1"/>
  <c r="R255" i="13"/>
  <c r="AA256" s="1"/>
  <c r="L255"/>
  <c r="O255" s="1"/>
  <c r="I466" i="7" l="1"/>
  <c r="BD254" i="13"/>
  <c r="AR255"/>
  <c r="BG255" s="1"/>
  <c r="M255"/>
  <c r="P255" s="1"/>
  <c r="S255"/>
  <c r="AB256" s="1"/>
  <c r="BI255"/>
  <c r="BC255"/>
  <c r="BF255" s="1"/>
  <c r="AV256"/>
  <c r="AJ257" s="1"/>
  <c r="I256"/>
  <c r="G466" i="7" l="1"/>
  <c r="H466"/>
  <c r="J466"/>
  <c r="K466"/>
  <c r="BA255" i="13"/>
  <c r="BD255" s="1"/>
  <c r="AU255"/>
  <c r="AI256" s="1"/>
  <c r="H255"/>
  <c r="L256"/>
  <c r="O256" s="1"/>
  <c r="R256"/>
  <c r="AT256"/>
  <c r="L466" i="7" l="1"/>
  <c r="G366" i="12" s="1"/>
  <c r="H366" s="1"/>
  <c r="I366" s="1"/>
  <c r="J367" s="1"/>
  <c r="AR256" i="13"/>
  <c r="AW256"/>
  <c r="AK257" s="1"/>
  <c r="J256"/>
  <c r="BJ255"/>
  <c r="Q255"/>
  <c r="Z256" s="1"/>
  <c r="F466" i="7" s="1"/>
  <c r="K255" i="13"/>
  <c r="N255" s="1"/>
  <c r="BG256" l="1"/>
  <c r="H256"/>
  <c r="AU256"/>
  <c r="AI257" s="1"/>
  <c r="M256"/>
  <c r="P256" s="1"/>
  <c r="S256"/>
  <c r="I467" i="7"/>
  <c r="G467"/>
  <c r="K467"/>
  <c r="J467"/>
  <c r="H467"/>
  <c r="BB256" i="13" l="1"/>
  <c r="BH256"/>
  <c r="AA257"/>
  <c r="L467" i="7"/>
  <c r="G367" i="12" s="1"/>
  <c r="H367" s="1"/>
  <c r="I367" s="1"/>
  <c r="K256" i="13"/>
  <c r="N256" s="1"/>
  <c r="Q256"/>
  <c r="BJ256"/>
  <c r="J368" i="12" l="1"/>
  <c r="BE256" i="13"/>
  <c r="AS257"/>
  <c r="BI256"/>
  <c r="BC256"/>
  <c r="AB257"/>
  <c r="AV257" l="1"/>
  <c r="AJ258" s="1"/>
  <c r="I257"/>
  <c r="BF256"/>
  <c r="AT257"/>
  <c r="BB257" l="1"/>
  <c r="BE257" s="1"/>
  <c r="BH257"/>
  <c r="R257"/>
  <c r="AA258" s="1"/>
  <c r="L257"/>
  <c r="O257" s="1"/>
  <c r="BA256"/>
  <c r="Z257"/>
  <c r="F467" i="7" s="1"/>
  <c r="AW257" i="13"/>
  <c r="AK258" s="1"/>
  <c r="J257"/>
  <c r="G468" i="7" l="1"/>
  <c r="BD256" i="13"/>
  <c r="AR257"/>
  <c r="BG257" s="1"/>
  <c r="S257"/>
  <c r="AB258" s="1"/>
  <c r="M257"/>
  <c r="P257" s="1"/>
  <c r="BI257"/>
  <c r="BC257"/>
  <c r="BF257" s="1"/>
  <c r="AS258"/>
  <c r="K468" i="7" l="1"/>
  <c r="J468"/>
  <c r="H468"/>
  <c r="I468"/>
  <c r="BA257" i="13"/>
  <c r="BD257" s="1"/>
  <c r="AT258"/>
  <c r="AW258" s="1"/>
  <c r="AK259" s="1"/>
  <c r="AV258"/>
  <c r="AJ259" s="1"/>
  <c r="I258"/>
  <c r="AU257"/>
  <c r="AI258" s="1"/>
  <c r="H257"/>
  <c r="L468" i="7" l="1"/>
  <c r="G368" i="12" s="1"/>
  <c r="H368" s="1"/>
  <c r="I368" s="1"/>
  <c r="J369" s="1"/>
  <c r="J258" i="13"/>
  <c r="S258" s="1"/>
  <c r="AR258"/>
  <c r="BJ257"/>
  <c r="Q257"/>
  <c r="Z258" s="1"/>
  <c r="F468" i="7" s="1"/>
  <c r="K257" i="13"/>
  <c r="N257" s="1"/>
  <c r="R258"/>
  <c r="L258"/>
  <c r="O258" s="1"/>
  <c r="BG258" l="1"/>
  <c r="M258"/>
  <c r="P258" s="1"/>
  <c r="J469" i="7"/>
  <c r="K469"/>
  <c r="G469"/>
  <c r="H469"/>
  <c r="I469"/>
  <c r="AA259" i="13"/>
  <c r="H258"/>
  <c r="AU258"/>
  <c r="AI259" s="1"/>
  <c r="L469" i="7" l="1"/>
  <c r="G369" i="12" s="1"/>
  <c r="H369" s="1"/>
  <c r="I369" s="1"/>
  <c r="BJ258" i="13"/>
  <c r="Q258"/>
  <c r="K258"/>
  <c r="N258" s="1"/>
  <c r="BH258"/>
  <c r="BB258"/>
  <c r="BE258" l="1"/>
  <c r="AS259"/>
  <c r="J370" i="12"/>
  <c r="BI258" i="13"/>
  <c r="BC258"/>
  <c r="AB259"/>
  <c r="BB259" l="1"/>
  <c r="BE259" s="1"/>
  <c r="BH259"/>
  <c r="BF258"/>
  <c r="AT259"/>
  <c r="AV259"/>
  <c r="AJ260" s="1"/>
  <c r="I259"/>
  <c r="AS260" l="1"/>
  <c r="R259"/>
  <c r="AA260" s="1"/>
  <c r="L259"/>
  <c r="O259" s="1"/>
  <c r="BA258"/>
  <c r="Z259"/>
  <c r="F469" i="7" s="1"/>
  <c r="J259" i="13"/>
  <c r="AW259"/>
  <c r="AK260" s="1"/>
  <c r="J470" i="7" l="1"/>
  <c r="BD258" i="13"/>
  <c r="AR259"/>
  <c r="BG259" s="1"/>
  <c r="I260"/>
  <c r="AV260"/>
  <c r="AJ261" s="1"/>
  <c r="BI259"/>
  <c r="BC259"/>
  <c r="BF259" s="1"/>
  <c r="M259"/>
  <c r="P259" s="1"/>
  <c r="S259"/>
  <c r="AB260" s="1"/>
  <c r="I470" i="7" l="1"/>
  <c r="G470"/>
  <c r="K470"/>
  <c r="AT260" i="13"/>
  <c r="J260" s="1"/>
  <c r="BA259"/>
  <c r="BD259" s="1"/>
  <c r="H470" i="7"/>
  <c r="AU259" i="13"/>
  <c r="AI260" s="1"/>
  <c r="H259"/>
  <c r="R260"/>
  <c r="L260"/>
  <c r="O260" s="1"/>
  <c r="L470" i="7" l="1"/>
  <c r="G370" i="12" s="1"/>
  <c r="H370" s="1"/>
  <c r="I370" s="1"/>
  <c r="J371" s="1"/>
  <c r="AW260" i="13"/>
  <c r="AK261" s="1"/>
  <c r="AR260"/>
  <c r="BG260" s="1"/>
  <c r="S260"/>
  <c r="M260"/>
  <c r="P260" s="1"/>
  <c r="BJ259"/>
  <c r="K259"/>
  <c r="N259" s="1"/>
  <c r="Q259"/>
  <c r="Z260" s="1"/>
  <c r="F470" i="7" s="1"/>
  <c r="K471" l="1"/>
  <c r="J471"/>
  <c r="G471"/>
  <c r="H471"/>
  <c r="I471"/>
  <c r="AU260" i="13"/>
  <c r="AI261" s="1"/>
  <c r="H260"/>
  <c r="Q260" l="1"/>
  <c r="BJ260"/>
  <c r="K260"/>
  <c r="N260" s="1"/>
  <c r="BB260"/>
  <c r="BH260"/>
  <c r="AA261"/>
  <c r="L471" i="7"/>
  <c r="G371" i="12" s="1"/>
  <c r="H371" s="1"/>
  <c r="I371" s="1"/>
  <c r="J372" l="1"/>
  <c r="BE260" i="13"/>
  <c r="AS261"/>
  <c r="BI260"/>
  <c r="BC260"/>
  <c r="AB261"/>
  <c r="BF260" l="1"/>
  <c r="AT261"/>
  <c r="BB261"/>
  <c r="BE261" s="1"/>
  <c r="BH261"/>
  <c r="I261"/>
  <c r="AV261"/>
  <c r="AJ262" s="1"/>
  <c r="BI261" l="1"/>
  <c r="BA260"/>
  <c r="Z261"/>
  <c r="F471" i="7" s="1"/>
  <c r="J261" i="13"/>
  <c r="AW261"/>
  <c r="AK262" s="1"/>
  <c r="AS262"/>
  <c r="L261"/>
  <c r="O261" s="1"/>
  <c r="R261"/>
  <c r="AA262" s="1"/>
  <c r="J472" i="7" l="1"/>
  <c r="BC261" i="13"/>
  <c r="BF261" s="1"/>
  <c r="AV262"/>
  <c r="AJ263" s="1"/>
  <c r="I262"/>
  <c r="S261"/>
  <c r="AB262" s="1"/>
  <c r="M261"/>
  <c r="P261" s="1"/>
  <c r="BD260"/>
  <c r="AR261"/>
  <c r="BG261" s="1"/>
  <c r="AT262" l="1"/>
  <c r="AW262" s="1"/>
  <c r="AK263" s="1"/>
  <c r="H472" i="7"/>
  <c r="G472"/>
  <c r="BA261" i="13"/>
  <c r="BD261" s="1"/>
  <c r="K472" i="7"/>
  <c r="I472"/>
  <c r="AU261" i="13"/>
  <c r="AI262" s="1"/>
  <c r="H261"/>
  <c r="L262"/>
  <c r="O262" s="1"/>
  <c r="R262"/>
  <c r="L472" i="7" l="1"/>
  <c r="G372" i="12" s="1"/>
  <c r="H372" s="1"/>
  <c r="I372" s="1"/>
  <c r="J373" s="1"/>
  <c r="J262" i="13"/>
  <c r="M262" s="1"/>
  <c r="P262" s="1"/>
  <c r="AR262"/>
  <c r="K261"/>
  <c r="N261" s="1"/>
  <c r="Q261"/>
  <c r="Z262" s="1"/>
  <c r="F472" i="7" s="1"/>
  <c r="BJ261" i="13"/>
  <c r="BG262" l="1"/>
  <c r="S262"/>
  <c r="I473" i="7"/>
  <c r="J473"/>
  <c r="K473"/>
  <c r="G473"/>
  <c r="H473"/>
  <c r="AU262" i="13"/>
  <c r="AI263" s="1"/>
  <c r="H262"/>
  <c r="BH262" l="1"/>
  <c r="BB262"/>
  <c r="AA263"/>
  <c r="K262"/>
  <c r="N262" s="1"/>
  <c r="Q262"/>
  <c r="BJ262"/>
  <c r="L473" i="7"/>
  <c r="G373" i="12" s="1"/>
  <c r="H373" s="1"/>
  <c r="I373" s="1"/>
  <c r="BI262" i="13" l="1"/>
  <c r="BC262"/>
  <c r="AB263"/>
  <c r="BE262"/>
  <c r="AS263"/>
  <c r="J374" i="12"/>
  <c r="AV263" i="13" l="1"/>
  <c r="AJ264" s="1"/>
  <c r="I263"/>
  <c r="BF262"/>
  <c r="AT263"/>
  <c r="BH263" l="1"/>
  <c r="BB263"/>
  <c r="BE263" s="1"/>
  <c r="R263"/>
  <c r="AA264" s="1"/>
  <c r="L263"/>
  <c r="O263" s="1"/>
  <c r="BA262"/>
  <c r="Z263"/>
  <c r="F473" i="7" s="1"/>
  <c r="AW263" i="13"/>
  <c r="AK264" s="1"/>
  <c r="J263"/>
  <c r="I474" i="7" l="1"/>
  <c r="BD262" i="13"/>
  <c r="AR263"/>
  <c r="BG263" s="1"/>
  <c r="AS264"/>
  <c r="BI263"/>
  <c r="BC263"/>
  <c r="BF263" s="1"/>
  <c r="M263"/>
  <c r="P263" s="1"/>
  <c r="S263"/>
  <c r="AB264" s="1"/>
  <c r="H474" i="7" l="1"/>
  <c r="K474"/>
  <c r="J474"/>
  <c r="G474"/>
  <c r="BA263" i="13"/>
  <c r="BD263" s="1"/>
  <c r="AT264"/>
  <c r="AV264"/>
  <c r="AJ265" s="1"/>
  <c r="I264"/>
  <c r="AU263"/>
  <c r="AI264" s="1"/>
  <c r="H263"/>
  <c r="L474" i="7" l="1"/>
  <c r="G374" i="12" s="1"/>
  <c r="H374" s="1"/>
  <c r="I374" s="1"/>
  <c r="J375" s="1"/>
  <c r="AW264" i="13"/>
  <c r="AK265" s="1"/>
  <c r="J264"/>
  <c r="AR264"/>
  <c r="BG264" s="1"/>
  <c r="BJ263"/>
  <c r="K263"/>
  <c r="N263" s="1"/>
  <c r="Q263"/>
  <c r="Z264" s="1"/>
  <c r="F474" i="7" s="1"/>
  <c r="R264" i="13"/>
  <c r="L264"/>
  <c r="O264" s="1"/>
  <c r="J475" i="7" l="1"/>
  <c r="I475"/>
  <c r="H475"/>
  <c r="G475"/>
  <c r="K475"/>
  <c r="AU264" i="13"/>
  <c r="AI265" s="1"/>
  <c r="H264"/>
  <c r="M264"/>
  <c r="P264" s="1"/>
  <c r="S264"/>
  <c r="L475" i="7" l="1"/>
  <c r="G375" i="12" s="1"/>
  <c r="H375" s="1"/>
  <c r="I375" s="1"/>
  <c r="Q264" i="13"/>
  <c r="BJ264"/>
  <c r="K264"/>
  <c r="N264" s="1"/>
  <c r="BB264"/>
  <c r="BH264"/>
  <c r="AA265"/>
  <c r="BE264" l="1"/>
  <c r="AS265"/>
  <c r="BC264"/>
  <c r="BI264"/>
  <c r="J376" i="12"/>
  <c r="AB265" i="13"/>
  <c r="AV265" l="1"/>
  <c r="AJ266" s="1"/>
  <c r="I265"/>
  <c r="BF264"/>
  <c r="AT265"/>
  <c r="AW265" l="1"/>
  <c r="AK266" s="1"/>
  <c r="J265"/>
  <c r="BH265"/>
  <c r="BB265"/>
  <c r="BE265" s="1"/>
  <c r="L265"/>
  <c r="O265" s="1"/>
  <c r="R265"/>
  <c r="AA266" s="1"/>
  <c r="BA264"/>
  <c r="Z265"/>
  <c r="F475" i="7" s="1"/>
  <c r="AS266" i="13" l="1"/>
  <c r="I266" s="1"/>
  <c r="J476" i="7"/>
  <c r="BI265" i="13"/>
  <c r="BC265"/>
  <c r="BF265" s="1"/>
  <c r="BD264"/>
  <c r="AR265"/>
  <c r="BG265" s="1"/>
  <c r="M265"/>
  <c r="P265" s="1"/>
  <c r="S265"/>
  <c r="AB266" s="1"/>
  <c r="AV266" l="1"/>
  <c r="AJ267" s="1"/>
  <c r="K476" i="7"/>
  <c r="H476"/>
  <c r="I476"/>
  <c r="G476"/>
  <c r="AT266" i="13"/>
  <c r="J266" s="1"/>
  <c r="H265"/>
  <c r="AU265"/>
  <c r="AI266" s="1"/>
  <c r="R266"/>
  <c r="L266"/>
  <c r="O266" s="1"/>
  <c r="BA265"/>
  <c r="BD265" s="1"/>
  <c r="L476" i="7" l="1"/>
  <c r="G376" i="12" s="1"/>
  <c r="H376" s="1"/>
  <c r="I376" s="1"/>
  <c r="J377" s="1"/>
  <c r="AW266" i="13"/>
  <c r="AK267" s="1"/>
  <c r="M266"/>
  <c r="P266" s="1"/>
  <c r="S266"/>
  <c r="BJ265"/>
  <c r="Q265"/>
  <c r="Z266" s="1"/>
  <c r="F476" i="7" s="1"/>
  <c r="K265" i="13"/>
  <c r="N265" s="1"/>
  <c r="AR266"/>
  <c r="BG266" s="1"/>
  <c r="G477" i="7" l="1"/>
  <c r="I477"/>
  <c r="K477"/>
  <c r="H477"/>
  <c r="J477"/>
  <c r="AU266" i="13"/>
  <c r="AI267" s="1"/>
  <c r="H266"/>
  <c r="BB266" l="1"/>
  <c r="BH266"/>
  <c r="AA267"/>
  <c r="Q266"/>
  <c r="K266"/>
  <c r="N266" s="1"/>
  <c r="BJ266"/>
  <c r="L477" i="7"/>
  <c r="G377" i="12" s="1"/>
  <c r="H377" s="1"/>
  <c r="I377" s="1"/>
  <c r="BE266" i="13" l="1"/>
  <c r="AS267"/>
  <c r="J378" i="12"/>
  <c r="BI266" i="13"/>
  <c r="BC266"/>
  <c r="AB267"/>
  <c r="BH267" l="1"/>
  <c r="BB267"/>
  <c r="BE267" s="1"/>
  <c r="BF266"/>
  <c r="AT267"/>
  <c r="AV267"/>
  <c r="AJ268" s="1"/>
  <c r="I267"/>
  <c r="AS268" l="1"/>
  <c r="BA266"/>
  <c r="Z267"/>
  <c r="F477" i="7" s="1"/>
  <c r="R267" i="13"/>
  <c r="AA268" s="1"/>
  <c r="L267"/>
  <c r="O267" s="1"/>
  <c r="AW267"/>
  <c r="AK268" s="1"/>
  <c r="J267"/>
  <c r="I478" i="7" l="1"/>
  <c r="BD266" i="13"/>
  <c r="AR267"/>
  <c r="BG267" s="1"/>
  <c r="S267"/>
  <c r="AB268" s="1"/>
  <c r="M267"/>
  <c r="P267" s="1"/>
  <c r="BI267"/>
  <c r="BC267"/>
  <c r="BF267" s="1"/>
  <c r="I268"/>
  <c r="AV268"/>
  <c r="AJ269" s="1"/>
  <c r="AT268" l="1"/>
  <c r="J268" s="1"/>
  <c r="H478" i="7"/>
  <c r="G478"/>
  <c r="J478"/>
  <c r="K478"/>
  <c r="BA267" i="13"/>
  <c r="BD267" s="1"/>
  <c r="AU267"/>
  <c r="AI268" s="1"/>
  <c r="H267"/>
  <c r="R268"/>
  <c r="L268"/>
  <c r="O268" s="1"/>
  <c r="AW268" l="1"/>
  <c r="AK269" s="1"/>
  <c r="L478" i="7"/>
  <c r="G378" i="12" s="1"/>
  <c r="H378" s="1"/>
  <c r="I378" s="1"/>
  <c r="J379" s="1"/>
  <c r="S268" i="13"/>
  <c r="M268"/>
  <c r="P268" s="1"/>
  <c r="Q267"/>
  <c r="Z268" s="1"/>
  <c r="F478" i="7" s="1"/>
  <c r="K267" i="13"/>
  <c r="N267" s="1"/>
  <c r="BJ267"/>
  <c r="AR268"/>
  <c r="BG268" s="1"/>
  <c r="I479" i="7" l="1"/>
  <c r="J479"/>
  <c r="H479"/>
  <c r="K479"/>
  <c r="G479"/>
  <c r="AU268" i="13"/>
  <c r="AI269" s="1"/>
  <c r="H268"/>
  <c r="BH268" l="1"/>
  <c r="BB268"/>
  <c r="AA269"/>
  <c r="L479" i="7"/>
  <c r="G379" i="12" s="1"/>
  <c r="H379" s="1"/>
  <c r="I379" s="1"/>
  <c r="BJ268" i="13"/>
  <c r="Q268"/>
  <c r="K268"/>
  <c r="N268" s="1"/>
  <c r="BI268" l="1"/>
  <c r="BC268"/>
  <c r="AB269"/>
  <c r="BE268"/>
  <c r="AS269"/>
  <c r="J380" i="12"/>
  <c r="AV269" i="13" l="1"/>
  <c r="AJ270" s="1"/>
  <c r="I269"/>
  <c r="BF268"/>
  <c r="AT269"/>
  <c r="AW269" l="1"/>
  <c r="AK270" s="1"/>
  <c r="J269"/>
  <c r="BA268"/>
  <c r="Z269"/>
  <c r="F479" i="7" s="1"/>
  <c r="L269" i="13"/>
  <c r="O269" s="1"/>
  <c r="R269"/>
  <c r="AA270" s="1"/>
  <c r="BB269"/>
  <c r="BE269" s="1"/>
  <c r="BH269"/>
  <c r="H480" i="7" l="1"/>
  <c r="BI269" i="13"/>
  <c r="BC269"/>
  <c r="BF269" s="1"/>
  <c r="S269"/>
  <c r="AB270" s="1"/>
  <c r="M269"/>
  <c r="P269" s="1"/>
  <c r="BD268"/>
  <c r="AR269"/>
  <c r="BG269" s="1"/>
  <c r="AS270"/>
  <c r="G480" i="7" l="1"/>
  <c r="K480"/>
  <c r="J480"/>
  <c r="I480"/>
  <c r="AU269" i="13"/>
  <c r="AI270" s="1"/>
  <c r="H269"/>
  <c r="AV270"/>
  <c r="AJ271" s="1"/>
  <c r="I270"/>
  <c r="AT270"/>
  <c r="BA269"/>
  <c r="BD269" s="1"/>
  <c r="L480" i="7" l="1"/>
  <c r="G380" i="12" s="1"/>
  <c r="H380" s="1"/>
  <c r="I380" s="1"/>
  <c r="J381" s="1"/>
  <c r="Q269" i="13"/>
  <c r="Z270" s="1"/>
  <c r="F480" i="7" s="1"/>
  <c r="BJ269" i="13"/>
  <c r="K269"/>
  <c r="N269" s="1"/>
  <c r="J270"/>
  <c r="AW270"/>
  <c r="AK271" s="1"/>
  <c r="AR270"/>
  <c r="L270"/>
  <c r="O270" s="1"/>
  <c r="R270"/>
  <c r="BG270" l="1"/>
  <c r="AA271"/>
  <c r="I481" i="7"/>
  <c r="K481"/>
  <c r="G481"/>
  <c r="J481"/>
  <c r="H481"/>
  <c r="AU270" i="13"/>
  <c r="AI271" s="1"/>
  <c r="H270"/>
  <c r="M270"/>
  <c r="P270" s="1"/>
  <c r="S270"/>
  <c r="Q270" l="1"/>
  <c r="BJ270"/>
  <c r="K270"/>
  <c r="N270" s="1"/>
  <c r="BB270"/>
  <c r="BH270"/>
  <c r="AB271" s="1"/>
  <c r="L481" i="7"/>
  <c r="G381" i="12" s="1"/>
  <c r="H381" s="1"/>
  <c r="I381" s="1"/>
  <c r="BE270" i="13" l="1"/>
  <c r="AS271"/>
  <c r="J382" i="12"/>
  <c r="BI270" i="13"/>
  <c r="BC270"/>
  <c r="BB271" l="1"/>
  <c r="BE271" s="1"/>
  <c r="BH271"/>
  <c r="BF270"/>
  <c r="AT271"/>
  <c r="AV271"/>
  <c r="AJ272" s="1"/>
  <c r="I271"/>
  <c r="BC271" l="1"/>
  <c r="BF271" s="1"/>
  <c r="AS272"/>
  <c r="L271"/>
  <c r="O271" s="1"/>
  <c r="R271"/>
  <c r="AA272" s="1"/>
  <c r="BA270"/>
  <c r="Z271"/>
  <c r="F481" i="7" s="1"/>
  <c r="J271" i="13"/>
  <c r="AW271"/>
  <c r="AK272" s="1"/>
  <c r="H482" i="7" l="1"/>
  <c r="BI271" i="13"/>
  <c r="BD270"/>
  <c r="AR271"/>
  <c r="BG271" s="1"/>
  <c r="S271"/>
  <c r="AB272" s="1"/>
  <c r="M271"/>
  <c r="P271" s="1"/>
  <c r="AV272"/>
  <c r="AJ273" s="1"/>
  <c r="I272"/>
  <c r="AT272"/>
  <c r="J482" i="7" l="1"/>
  <c r="I482"/>
  <c r="BA271" i="13"/>
  <c r="BD271" s="1"/>
  <c r="K482" i="7"/>
  <c r="G482"/>
  <c r="J272" i="13"/>
  <c r="AW272"/>
  <c r="AK273" s="1"/>
  <c r="AU271"/>
  <c r="AI272" s="1"/>
  <c r="H271"/>
  <c r="R272"/>
  <c r="L272"/>
  <c r="O272" s="1"/>
  <c r="L482" i="7" l="1"/>
  <c r="G382" i="12" s="1"/>
  <c r="H382" s="1"/>
  <c r="I382" s="1"/>
  <c r="J383" s="1"/>
  <c r="AR272" i="13"/>
  <c r="BJ271"/>
  <c r="K271"/>
  <c r="N271" s="1"/>
  <c r="Q271"/>
  <c r="Z272" s="1"/>
  <c r="F482" i="7" s="1"/>
  <c r="M272" i="13"/>
  <c r="P272" s="1"/>
  <c r="S272"/>
  <c r="BG272" l="1"/>
  <c r="AU272"/>
  <c r="AI273" s="1"/>
  <c r="H272"/>
  <c r="K483" i="7"/>
  <c r="I483"/>
  <c r="J483"/>
  <c r="H483"/>
  <c r="G483"/>
  <c r="Q272" i="13" l="1"/>
  <c r="BJ272"/>
  <c r="K272"/>
  <c r="N272" s="1"/>
  <c r="L483" i="7"/>
  <c r="G383" i="12" s="1"/>
  <c r="H383" s="1"/>
  <c r="I383" s="1"/>
  <c r="BB272" i="13"/>
  <c r="BH272"/>
  <c r="AA273"/>
  <c r="BE272" l="1"/>
  <c r="AS273"/>
  <c r="BI272"/>
  <c r="BC272"/>
  <c r="AB273"/>
  <c r="J384" i="12"/>
  <c r="BB273" i="13" l="1"/>
  <c r="BE273" s="1"/>
  <c r="BH273"/>
  <c r="I273"/>
  <c r="AV273"/>
  <c r="AJ274" s="1"/>
  <c r="BF272"/>
  <c r="AT273"/>
  <c r="BI273" l="1"/>
  <c r="BA272"/>
  <c r="Z273"/>
  <c r="F483" i="7" s="1"/>
  <c r="AW273" i="13"/>
  <c r="AK274" s="1"/>
  <c r="J273"/>
  <c r="L273"/>
  <c r="O273" s="1"/>
  <c r="R273"/>
  <c r="AA274" s="1"/>
  <c r="AS274"/>
  <c r="K484" i="7" l="1"/>
  <c r="BC273" i="13"/>
  <c r="BF273" s="1"/>
  <c r="BD272"/>
  <c r="AR273"/>
  <c r="BG273" s="1"/>
  <c r="AV274"/>
  <c r="AJ275" s="1"/>
  <c r="I274"/>
  <c r="M273"/>
  <c r="P273" s="1"/>
  <c r="S273"/>
  <c r="AB274" s="1"/>
  <c r="H484" i="7" l="1"/>
  <c r="AT274" i="13"/>
  <c r="J274" s="1"/>
  <c r="G484" i="7"/>
  <c r="J484"/>
  <c r="I484"/>
  <c r="AU273" i="13"/>
  <c r="AI274" s="1"/>
  <c r="H273"/>
  <c r="R274"/>
  <c r="L274"/>
  <c r="O274" s="1"/>
  <c r="BA273"/>
  <c r="BD273" s="1"/>
  <c r="L484" i="7" l="1"/>
  <c r="G384" i="12" s="1"/>
  <c r="H384" s="1"/>
  <c r="I384" s="1"/>
  <c r="J385" s="1"/>
  <c r="AW274" i="13"/>
  <c r="AK275" s="1"/>
  <c r="BJ273"/>
  <c r="Q273"/>
  <c r="Z274" s="1"/>
  <c r="F484" i="7" s="1"/>
  <c r="K273" i="13"/>
  <c r="N273" s="1"/>
  <c r="AR274"/>
  <c r="BG274" s="1"/>
  <c r="M274"/>
  <c r="P274" s="1"/>
  <c r="S274"/>
  <c r="AU274" l="1"/>
  <c r="AI275" s="1"/>
  <c r="H274"/>
  <c r="G485" i="7"/>
  <c r="K485"/>
  <c r="H485"/>
  <c r="J485"/>
  <c r="I485"/>
  <c r="BH274" i="13" l="1"/>
  <c r="BB274"/>
  <c r="AA275"/>
  <c r="L485" i="7"/>
  <c r="G385" i="12" s="1"/>
  <c r="H385" s="1"/>
  <c r="I385" s="1"/>
  <c r="K274" i="13"/>
  <c r="N274" s="1"/>
  <c r="BJ274"/>
  <c r="Q274"/>
  <c r="J386" i="12" l="1"/>
  <c r="BI274" i="13"/>
  <c r="BC274"/>
  <c r="AB275"/>
  <c r="BE274"/>
  <c r="AS275"/>
  <c r="BB275" l="1"/>
  <c r="BE275" s="1"/>
  <c r="BH275"/>
  <c r="I275"/>
  <c r="AV275"/>
  <c r="AJ276" s="1"/>
  <c r="BF274"/>
  <c r="AT275"/>
  <c r="AS276" l="1"/>
  <c r="AW275"/>
  <c r="AK276" s="1"/>
  <c r="J275"/>
  <c r="BA274"/>
  <c r="Z275"/>
  <c r="F485" i="7" s="1"/>
  <c r="R275" i="13"/>
  <c r="AA276" s="1"/>
  <c r="L275"/>
  <c r="O275" s="1"/>
  <c r="I486" i="7" l="1"/>
  <c r="BI275" i="13"/>
  <c r="BC275"/>
  <c r="BF275" s="1"/>
  <c r="BD274"/>
  <c r="AR275"/>
  <c r="BG275" s="1"/>
  <c r="AV276"/>
  <c r="AJ277" s="1"/>
  <c r="I276"/>
  <c r="M275"/>
  <c r="P275" s="1"/>
  <c r="S275"/>
  <c r="AB276" s="1"/>
  <c r="AT276" l="1"/>
  <c r="J276" s="1"/>
  <c r="J486" i="7"/>
  <c r="H486"/>
  <c r="G486"/>
  <c r="K486"/>
  <c r="BA275" i="13"/>
  <c r="BD275" s="1"/>
  <c r="R276"/>
  <c r="L276"/>
  <c r="O276" s="1"/>
  <c r="AU275"/>
  <c r="AI276" s="1"/>
  <c r="H275"/>
  <c r="L486" i="7" l="1"/>
  <c r="G386" i="12" s="1"/>
  <c r="H386" s="1"/>
  <c r="I386" s="1"/>
  <c r="J387" s="1"/>
  <c r="AW276" i="13"/>
  <c r="AK277" s="1"/>
  <c r="M276"/>
  <c r="P276" s="1"/>
  <c r="S276"/>
  <c r="AR276"/>
  <c r="BG276" s="1"/>
  <c r="Q275"/>
  <c r="Z276" s="1"/>
  <c r="F486" i="7" s="1"/>
  <c r="BJ275" i="13"/>
  <c r="K275"/>
  <c r="N275" s="1"/>
  <c r="I487" i="7" l="1"/>
  <c r="K487"/>
  <c r="H487"/>
  <c r="J487"/>
  <c r="G487"/>
  <c r="AU276" i="13"/>
  <c r="AI277" s="1"/>
  <c r="H276"/>
  <c r="L487" i="7" l="1"/>
  <c r="G387" i="12" s="1"/>
  <c r="H387" s="1"/>
  <c r="I387" s="1"/>
  <c r="BJ276" i="13"/>
  <c r="Q276"/>
  <c r="K276"/>
  <c r="N276" s="1"/>
  <c r="BB276"/>
  <c r="BH276"/>
  <c r="AA277"/>
  <c r="BE276" l="1"/>
  <c r="AS277"/>
  <c r="J388" i="12"/>
  <c r="BI276" i="13"/>
  <c r="BC276"/>
  <c r="AB277"/>
  <c r="BB277" l="1"/>
  <c r="BE277" s="1"/>
  <c r="BH277"/>
  <c r="BF276"/>
  <c r="AT277"/>
  <c r="AV277"/>
  <c r="AJ278" s="1"/>
  <c r="I277"/>
  <c r="AW277" l="1"/>
  <c r="AK278" s="1"/>
  <c r="J277"/>
  <c r="AS278"/>
  <c r="L277"/>
  <c r="O277" s="1"/>
  <c r="R277"/>
  <c r="AA278" s="1"/>
  <c r="BA276"/>
  <c r="Z277"/>
  <c r="F487" i="7" s="1"/>
  <c r="I488" l="1"/>
  <c r="S277" i="13"/>
  <c r="AB278" s="1"/>
  <c r="M277"/>
  <c r="P277" s="1"/>
  <c r="BI277"/>
  <c r="BC277"/>
  <c r="BF277" s="1"/>
  <c r="BD276"/>
  <c r="AR277"/>
  <c r="BG277" s="1"/>
  <c r="AV278"/>
  <c r="AJ279" s="1"/>
  <c r="I278"/>
  <c r="J488" i="7" l="1"/>
  <c r="H488"/>
  <c r="K488"/>
  <c r="G488"/>
  <c r="BA277" i="13"/>
  <c r="BD277" s="1"/>
  <c r="H277"/>
  <c r="AU277"/>
  <c r="AI278" s="1"/>
  <c r="L278"/>
  <c r="O278" s="1"/>
  <c r="R278"/>
  <c r="AT278"/>
  <c r="L488" i="7" l="1"/>
  <c r="G388" i="12" s="1"/>
  <c r="H388" s="1"/>
  <c r="I388" s="1"/>
  <c r="J389" s="1"/>
  <c r="AW278" i="13"/>
  <c r="AK279" s="1"/>
  <c r="J278"/>
  <c r="BJ277"/>
  <c r="Q277"/>
  <c r="Z278" s="1"/>
  <c r="F488" i="7" s="1"/>
  <c r="K277" i="13"/>
  <c r="N277" s="1"/>
  <c r="AR278"/>
  <c r="BG278" l="1"/>
  <c r="S278"/>
  <c r="M278"/>
  <c r="P278" s="1"/>
  <c r="H278"/>
  <c r="AU278"/>
  <c r="AI279" s="1"/>
  <c r="J489" i="7"/>
  <c r="I489"/>
  <c r="G489"/>
  <c r="K489"/>
  <c r="H489"/>
  <c r="Q278" i="13" l="1"/>
  <c r="BJ278"/>
  <c r="K278"/>
  <c r="N278" s="1"/>
  <c r="BB278"/>
  <c r="BH278"/>
  <c r="AB279" s="1"/>
  <c r="AA279"/>
  <c r="L489" i="7"/>
  <c r="G389" i="12" s="1"/>
  <c r="H389" s="1"/>
  <c r="I389" s="1"/>
  <c r="BE278" i="13" l="1"/>
  <c r="AS279"/>
  <c r="BC278"/>
  <c r="BI278"/>
  <c r="J390" i="12"/>
  <c r="I279" i="13" l="1"/>
  <c r="AV279"/>
  <c r="AJ280" s="1"/>
  <c r="BF278"/>
  <c r="AT279"/>
  <c r="BB279" l="1"/>
  <c r="BE279" s="1"/>
  <c r="BH279"/>
  <c r="R279"/>
  <c r="AA280" s="1"/>
  <c r="L279"/>
  <c r="O279" s="1"/>
  <c r="J279"/>
  <c r="AW279"/>
  <c r="AK280" s="1"/>
  <c r="BA278"/>
  <c r="Z279"/>
  <c r="F489" i="7" s="1"/>
  <c r="J490" l="1"/>
  <c r="AS280" i="13"/>
  <c r="BD278"/>
  <c r="AR279"/>
  <c r="BG279" s="1"/>
  <c r="S279"/>
  <c r="AB280" s="1"/>
  <c r="M279"/>
  <c r="P279" s="1"/>
  <c r="BI279"/>
  <c r="BC279"/>
  <c r="BF279" s="1"/>
  <c r="BA279" l="1"/>
  <c r="BD279" s="1"/>
  <c r="K490" i="7"/>
  <c r="H490"/>
  <c r="G490"/>
  <c r="I490"/>
  <c r="I280" i="13"/>
  <c r="AV280"/>
  <c r="AJ281" s="1"/>
  <c r="H279"/>
  <c r="AU279"/>
  <c r="AI280" s="1"/>
  <c r="AT280"/>
  <c r="L490" i="7" l="1"/>
  <c r="G390" i="12" s="1"/>
  <c r="H390" s="1"/>
  <c r="I390" s="1"/>
  <c r="J391" s="1"/>
  <c r="L280" i="13"/>
  <c r="O280" s="1"/>
  <c r="R280"/>
  <c r="AR280"/>
  <c r="BJ279"/>
  <c r="Q279"/>
  <c r="Z280" s="1"/>
  <c r="F490" i="7" s="1"/>
  <c r="K279" i="13"/>
  <c r="N279" s="1"/>
  <c r="J280"/>
  <c r="AW280"/>
  <c r="AK281" s="1"/>
  <c r="BG280" l="1"/>
  <c r="AA281"/>
  <c r="AU280"/>
  <c r="AI281" s="1"/>
  <c r="H280"/>
  <c r="S280"/>
  <c r="M280"/>
  <c r="P280" s="1"/>
  <c r="G491" i="7"/>
  <c r="I491"/>
  <c r="K491"/>
  <c r="H491"/>
  <c r="J491"/>
  <c r="Q280" i="13" l="1"/>
  <c r="K280"/>
  <c r="N280" s="1"/>
  <c r="BJ280"/>
  <c r="L491" i="7"/>
  <c r="G391" i="12" s="1"/>
  <c r="H391" s="1"/>
  <c r="I391" s="1"/>
  <c r="BB280" i="13"/>
  <c r="BH280"/>
  <c r="AB281" s="1"/>
  <c r="J392" i="12" l="1"/>
  <c r="BE280" i="13"/>
  <c r="AS281"/>
  <c r="BI280"/>
  <c r="BC280"/>
  <c r="BB281" l="1"/>
  <c r="BE281" s="1"/>
  <c r="BH281"/>
  <c r="AV281"/>
  <c r="AJ282" s="1"/>
  <c r="I281"/>
  <c r="BF280"/>
  <c r="AT281"/>
  <c r="AW281" l="1"/>
  <c r="AK282" s="1"/>
  <c r="J281"/>
  <c r="BA280"/>
  <c r="Z281"/>
  <c r="F491" i="7" s="1"/>
  <c r="AS282" i="13"/>
  <c r="L281"/>
  <c r="O281" s="1"/>
  <c r="R281"/>
  <c r="AA282" s="1"/>
  <c r="K492" i="7" l="1"/>
  <c r="BC281" i="13"/>
  <c r="BF281" s="1"/>
  <c r="BI281"/>
  <c r="I282"/>
  <c r="AV282"/>
  <c r="AJ283" s="1"/>
  <c r="S281"/>
  <c r="AB282" s="1"/>
  <c r="M281"/>
  <c r="P281" s="1"/>
  <c r="BD280"/>
  <c r="AR281"/>
  <c r="BG281" s="1"/>
  <c r="G492" i="7" l="1"/>
  <c r="H492"/>
  <c r="AT282" i="13"/>
  <c r="J282" s="1"/>
  <c r="I492" i="7"/>
  <c r="J492"/>
  <c r="R282" i="13"/>
  <c r="L282"/>
  <c r="O282" s="1"/>
  <c r="BA281"/>
  <c r="BD281" s="1"/>
  <c r="AU281"/>
  <c r="AI282" s="1"/>
  <c r="H281"/>
  <c r="AW282" l="1"/>
  <c r="AK283" s="1"/>
  <c r="L492" i="7"/>
  <c r="G392" i="12" s="1"/>
  <c r="H392" s="1"/>
  <c r="I392" s="1"/>
  <c r="J393" s="1"/>
  <c r="BJ281" i="13"/>
  <c r="K281"/>
  <c r="N281" s="1"/>
  <c r="Q281"/>
  <c r="Z282" s="1"/>
  <c r="F492" i="7" s="1"/>
  <c r="AR282" i="13"/>
  <c r="M282"/>
  <c r="P282" s="1"/>
  <c r="S282"/>
  <c r="BG282" l="1"/>
  <c r="AU282"/>
  <c r="AI283" s="1"/>
  <c r="H282"/>
  <c r="G493" i="7"/>
  <c r="I493"/>
  <c r="H493"/>
  <c r="K493"/>
  <c r="J493"/>
  <c r="BJ282" i="13" l="1"/>
  <c r="K282"/>
  <c r="N282" s="1"/>
  <c r="Q282"/>
  <c r="L493" i="7"/>
  <c r="G393" i="12" s="1"/>
  <c r="H393" s="1"/>
  <c r="I393" s="1"/>
  <c r="BB282" i="13"/>
  <c r="BH282"/>
  <c r="AA283"/>
  <c r="J394" i="12" l="1"/>
  <c r="BI282" i="13"/>
  <c r="BC282"/>
  <c r="AB283"/>
  <c r="BE282"/>
  <c r="AS283"/>
  <c r="BF282" l="1"/>
  <c r="AT283"/>
  <c r="AV283"/>
  <c r="AJ284" s="1"/>
  <c r="I283"/>
  <c r="BH283" l="1"/>
  <c r="BB283"/>
  <c r="BE283" s="1"/>
  <c r="BA282"/>
  <c r="Z283"/>
  <c r="F493" i="7" s="1"/>
  <c r="AW283" i="13"/>
  <c r="AK284" s="1"/>
  <c r="J283"/>
  <c r="R283"/>
  <c r="AA284" s="1"/>
  <c r="L283"/>
  <c r="O283" s="1"/>
  <c r="H494" i="7" l="1"/>
  <c r="M283" i="13"/>
  <c r="P283" s="1"/>
  <c r="S283"/>
  <c r="AB284" s="1"/>
  <c r="BD282"/>
  <c r="AR283"/>
  <c r="BG283" s="1"/>
  <c r="BI283"/>
  <c r="BC283"/>
  <c r="BF283" s="1"/>
  <c r="AS284"/>
  <c r="G494" i="7" l="1"/>
  <c r="J494"/>
  <c r="K494"/>
  <c r="I494"/>
  <c r="BA283" i="13"/>
  <c r="BD283" s="1"/>
  <c r="AT284"/>
  <c r="AV284"/>
  <c r="AJ285" s="1"/>
  <c r="I284"/>
  <c r="AU283"/>
  <c r="AI284" s="1"/>
  <c r="H283"/>
  <c r="L494" i="7" l="1"/>
  <c r="G394" i="12" s="1"/>
  <c r="H394" s="1"/>
  <c r="I394" s="1"/>
  <c r="J395" s="1"/>
  <c r="BJ283" i="13"/>
  <c r="Q283"/>
  <c r="Z284" s="1"/>
  <c r="F494" i="7" s="1"/>
  <c r="K283" i="13"/>
  <c r="N283" s="1"/>
  <c r="AW284"/>
  <c r="AK285" s="1"/>
  <c r="J284"/>
  <c r="R284"/>
  <c r="L284"/>
  <c r="O284" s="1"/>
  <c r="AR284"/>
  <c r="BG284" s="1"/>
  <c r="AU284" l="1"/>
  <c r="AI285" s="1"/>
  <c r="H284"/>
  <c r="M284"/>
  <c r="P284" s="1"/>
  <c r="S284"/>
  <c r="H495" i="7"/>
  <c r="K495"/>
  <c r="I495"/>
  <c r="G495"/>
  <c r="J495"/>
  <c r="BB284" i="13" l="1"/>
  <c r="BH284"/>
  <c r="BJ284"/>
  <c r="K284"/>
  <c r="N284" s="1"/>
  <c r="Q284"/>
  <c r="AA285"/>
  <c r="L495" i="7"/>
  <c r="G395" i="12" s="1"/>
  <c r="H395" s="1"/>
  <c r="I395" s="1"/>
  <c r="BC284" i="13" l="1"/>
  <c r="BI284"/>
  <c r="AB285"/>
  <c r="BE284"/>
  <c r="AS285"/>
  <c r="J396" i="12"/>
  <c r="BF284" i="13" l="1"/>
  <c r="AT285"/>
  <c r="BH285"/>
  <c r="BB285"/>
  <c r="BE285" s="1"/>
  <c r="I285"/>
  <c r="AV285"/>
  <c r="AJ286" s="1"/>
  <c r="AW285" l="1"/>
  <c r="AK286" s="1"/>
  <c r="J285"/>
  <c r="AS286"/>
  <c r="BA284"/>
  <c r="Z285"/>
  <c r="F495" i="7" s="1"/>
  <c r="R285" i="13"/>
  <c r="AA286" s="1"/>
  <c r="L285"/>
  <c r="O285" s="1"/>
  <c r="G496" i="7" l="1"/>
  <c r="BI285" i="13"/>
  <c r="BC285"/>
  <c r="BF285" s="1"/>
  <c r="M285"/>
  <c r="P285" s="1"/>
  <c r="S285"/>
  <c r="AB286" s="1"/>
  <c r="BD284"/>
  <c r="AR285"/>
  <c r="BG285" s="1"/>
  <c r="AV286"/>
  <c r="AJ287" s="1"/>
  <c r="I286"/>
  <c r="I496" i="7" l="1"/>
  <c r="H496"/>
  <c r="J496"/>
  <c r="K496"/>
  <c r="BA285" i="13"/>
  <c r="BD285" s="1"/>
  <c r="AT286"/>
  <c r="J286" s="1"/>
  <c r="R286"/>
  <c r="L286"/>
  <c r="O286" s="1"/>
  <c r="AU285"/>
  <c r="AI286" s="1"/>
  <c r="H285"/>
  <c r="L496" i="7" l="1"/>
  <c r="G396" i="12" s="1"/>
  <c r="H396" s="1"/>
  <c r="I396" s="1"/>
  <c r="J397" s="1"/>
  <c r="AW286" i="13"/>
  <c r="AK287" s="1"/>
  <c r="BJ285"/>
  <c r="K285"/>
  <c r="N285" s="1"/>
  <c r="Q285"/>
  <c r="Z286" s="1"/>
  <c r="F496" i="7" s="1"/>
  <c r="AR286" i="13"/>
  <c r="M286"/>
  <c r="P286" s="1"/>
  <c r="S286"/>
  <c r="BG286" l="1"/>
  <c r="K497" i="7"/>
  <c r="H497"/>
  <c r="J497"/>
  <c r="G497"/>
  <c r="I497"/>
  <c r="AU286" i="13"/>
  <c r="AI287" s="1"/>
  <c r="H286"/>
  <c r="BH286" l="1"/>
  <c r="BB286"/>
  <c r="AA287"/>
  <c r="L497" i="7"/>
  <c r="G397" i="12" s="1"/>
  <c r="H397" s="1"/>
  <c r="I397" s="1"/>
  <c r="BJ286" i="13"/>
  <c r="Q286"/>
  <c r="K286"/>
  <c r="N286" s="1"/>
  <c r="BI286" l="1"/>
  <c r="BC286"/>
  <c r="AB287"/>
  <c r="J398" i="12"/>
  <c r="BE286" i="13"/>
  <c r="AS287"/>
  <c r="AV287" l="1"/>
  <c r="AJ288" s="1"/>
  <c r="I287"/>
  <c r="BF286"/>
  <c r="AT287"/>
  <c r="BH287" l="1"/>
  <c r="BB287"/>
  <c r="BE287" s="1"/>
  <c r="BA286"/>
  <c r="Z287"/>
  <c r="F497" i="7" s="1"/>
  <c r="AW287" i="13"/>
  <c r="AK288" s="1"/>
  <c r="J287"/>
  <c r="L287"/>
  <c r="O287" s="1"/>
  <c r="R287"/>
  <c r="AA288" s="1"/>
  <c r="H498" i="7" l="1"/>
  <c r="AS288" i="13"/>
  <c r="I288" s="1"/>
  <c r="M287"/>
  <c r="P287" s="1"/>
  <c r="S287"/>
  <c r="AB288" s="1"/>
  <c r="BI287"/>
  <c r="BC287"/>
  <c r="BF287" s="1"/>
  <c r="BD286"/>
  <c r="AR287"/>
  <c r="BG287" s="1"/>
  <c r="J498" i="7" l="1"/>
  <c r="AV288" i="13"/>
  <c r="AJ289" s="1"/>
  <c r="G498" i="7"/>
  <c r="K498"/>
  <c r="I498"/>
  <c r="AU287" i="13"/>
  <c r="AI288" s="1"/>
  <c r="H287"/>
  <c r="AT288"/>
  <c r="L288"/>
  <c r="O288" s="1"/>
  <c r="R288"/>
  <c r="BA287"/>
  <c r="BD287" s="1"/>
  <c r="L498" i="7" l="1"/>
  <c r="G398" i="12" s="1"/>
  <c r="H398" s="1"/>
  <c r="I398" s="1"/>
  <c r="J399" s="1"/>
  <c r="AW288" i="13"/>
  <c r="AK289" s="1"/>
  <c r="J288"/>
  <c r="AR288"/>
  <c r="Q287"/>
  <c r="Z288" s="1"/>
  <c r="F498" i="7" s="1"/>
  <c r="BJ287" i="13"/>
  <c r="K287"/>
  <c r="N287" s="1"/>
  <c r="BG288" l="1"/>
  <c r="AU288"/>
  <c r="AI289" s="1"/>
  <c r="H288"/>
  <c r="K499" i="7"/>
  <c r="G499"/>
  <c r="J499"/>
  <c r="H499"/>
  <c r="I499"/>
  <c r="M288" i="13"/>
  <c r="P288" s="1"/>
  <c r="S288"/>
  <c r="L499" i="7" l="1"/>
  <c r="G399" i="12" s="1"/>
  <c r="H399" s="1"/>
  <c r="I399" s="1"/>
  <c r="BJ288" i="13"/>
  <c r="K288"/>
  <c r="N288" s="1"/>
  <c r="Q288"/>
  <c r="BH288"/>
  <c r="AB289" s="1"/>
  <c r="BB288"/>
  <c r="AA289"/>
  <c r="J400" i="12" l="1"/>
  <c r="BI288" i="13"/>
  <c r="BC288"/>
  <c r="BE288"/>
  <c r="AS289"/>
  <c r="BH289" l="1"/>
  <c r="BB289"/>
  <c r="BE289" s="1"/>
  <c r="AV289"/>
  <c r="AJ290" s="1"/>
  <c r="I289"/>
  <c r="BF288"/>
  <c r="AT289"/>
  <c r="BI289" l="1"/>
  <c r="L289"/>
  <c r="O289" s="1"/>
  <c r="R289"/>
  <c r="AA290" s="1"/>
  <c r="BA288"/>
  <c r="Z289"/>
  <c r="F499" i="7" s="1"/>
  <c r="AW289" i="13"/>
  <c r="AK290" s="1"/>
  <c r="J289"/>
  <c r="AS290"/>
  <c r="K500" i="7" l="1"/>
  <c r="BC289" i="13"/>
  <c r="BF289" s="1"/>
  <c r="AV290"/>
  <c r="AJ291" s="1"/>
  <c r="I290"/>
  <c r="M289"/>
  <c r="P289" s="1"/>
  <c r="S289"/>
  <c r="AB290" s="1"/>
  <c r="BD288"/>
  <c r="AR289"/>
  <c r="BG289" s="1"/>
  <c r="H500" i="7" l="1"/>
  <c r="G500"/>
  <c r="I500"/>
  <c r="J500"/>
  <c r="AT290" i="13"/>
  <c r="J290" s="1"/>
  <c r="H289"/>
  <c r="AU289"/>
  <c r="AI290" s="1"/>
  <c r="R290"/>
  <c r="L290"/>
  <c r="O290" s="1"/>
  <c r="BA289"/>
  <c r="BD289" s="1"/>
  <c r="L500" i="7" l="1"/>
  <c r="G400" i="12" s="1"/>
  <c r="H400" s="1"/>
  <c r="I400" s="1"/>
  <c r="J401" s="1"/>
  <c r="AW290" i="13"/>
  <c r="AK291" s="1"/>
  <c r="Q289"/>
  <c r="Z290" s="1"/>
  <c r="F500" i="7" s="1"/>
  <c r="BJ289" i="13"/>
  <c r="K289"/>
  <c r="N289" s="1"/>
  <c r="M290"/>
  <c r="P290" s="1"/>
  <c r="S290"/>
  <c r="AR290"/>
  <c r="BG290" s="1"/>
  <c r="K501" i="7" l="1"/>
  <c r="G501"/>
  <c r="I501"/>
  <c r="H501"/>
  <c r="J501"/>
  <c r="H290" i="13"/>
  <c r="AU290"/>
  <c r="AI291" s="1"/>
  <c r="BJ290" l="1"/>
  <c r="Q290"/>
  <c r="K290"/>
  <c r="N290" s="1"/>
  <c r="L501" i="7"/>
  <c r="G401" i="12" s="1"/>
  <c r="H401" s="1"/>
  <c r="I401" s="1"/>
  <c r="BB290" i="13"/>
  <c r="BH290"/>
  <c r="AA291"/>
  <c r="BI290" l="1"/>
  <c r="BC290"/>
  <c r="AB291"/>
  <c r="J402" i="12"/>
  <c r="BE290" i="13"/>
  <c r="AS291"/>
  <c r="BF290" l="1"/>
  <c r="AT291"/>
  <c r="I291"/>
  <c r="AV291"/>
  <c r="AJ292" s="1"/>
  <c r="BB291" l="1"/>
  <c r="BE291" s="1"/>
  <c r="BH291"/>
  <c r="BA290"/>
  <c r="Z291"/>
  <c r="F501" i="7" s="1"/>
  <c r="AW291" i="13"/>
  <c r="AK292" s="1"/>
  <c r="J291"/>
  <c r="R291"/>
  <c r="AA292" s="1"/>
  <c r="L291"/>
  <c r="O291" s="1"/>
  <c r="AS292"/>
  <c r="J502" i="7" l="1"/>
  <c r="BI291" i="13"/>
  <c r="BC291"/>
  <c r="BF291" s="1"/>
  <c r="AV292"/>
  <c r="AJ293" s="1"/>
  <c r="I292"/>
  <c r="M291"/>
  <c r="P291" s="1"/>
  <c r="S291"/>
  <c r="AB292" s="1"/>
  <c r="BD290"/>
  <c r="AR291"/>
  <c r="BG291" s="1"/>
  <c r="H502" i="7" l="1"/>
  <c r="I502"/>
  <c r="K502"/>
  <c r="G502"/>
  <c r="BA291" i="13"/>
  <c r="BD291" s="1"/>
  <c r="AT292"/>
  <c r="H291"/>
  <c r="AU291"/>
  <c r="AI292" s="1"/>
  <c r="L292"/>
  <c r="O292" s="1"/>
  <c r="R292"/>
  <c r="L502" i="7" l="1"/>
  <c r="G402" i="12" s="1"/>
  <c r="H402" s="1"/>
  <c r="I402" s="1"/>
  <c r="J403" s="1"/>
  <c r="BJ291" i="13"/>
  <c r="K291"/>
  <c r="N291" s="1"/>
  <c r="Q291"/>
  <c r="Z292" s="1"/>
  <c r="F502" i="7" s="1"/>
  <c r="AR292" i="13"/>
  <c r="BG292" s="1"/>
  <c r="AW292"/>
  <c r="AK293" s="1"/>
  <c r="J292"/>
  <c r="AU292" l="1"/>
  <c r="AI293" s="1"/>
  <c r="H292"/>
  <c r="K503" i="7"/>
  <c r="H503"/>
  <c r="G503"/>
  <c r="I503"/>
  <c r="J503"/>
  <c r="M292" i="13"/>
  <c r="P292" s="1"/>
  <c r="S292"/>
  <c r="BB292" l="1"/>
  <c r="BH292"/>
  <c r="AB293" s="1"/>
  <c r="AA293"/>
  <c r="L503" i="7"/>
  <c r="G403" i="12" s="1"/>
  <c r="H403" s="1"/>
  <c r="I403" s="1"/>
  <c r="Q292" i="13"/>
  <c r="K292"/>
  <c r="N292" s="1"/>
  <c r="BJ292"/>
  <c r="BI292" l="1"/>
  <c r="BC292"/>
  <c r="BE292"/>
  <c r="AS293"/>
  <c r="J404" i="12"/>
  <c r="AV293" i="13" l="1"/>
  <c r="AJ294" s="1"/>
  <c r="I293"/>
  <c r="BF292"/>
  <c r="AT293"/>
  <c r="BH293" l="1"/>
  <c r="BB293"/>
  <c r="BE293" s="1"/>
  <c r="L293"/>
  <c r="O293" s="1"/>
  <c r="R293"/>
  <c r="AA294" s="1"/>
  <c r="BA292"/>
  <c r="Z293"/>
  <c r="F503" i="7" s="1"/>
  <c r="AW293" i="13"/>
  <c r="AK294" s="1"/>
  <c r="J293"/>
  <c r="I504" i="7" l="1"/>
  <c r="AS294" i="13"/>
  <c r="I294" s="1"/>
  <c r="BD292"/>
  <c r="AR293"/>
  <c r="BG293" s="1"/>
  <c r="BI293"/>
  <c r="BC293"/>
  <c r="BF293" s="1"/>
  <c r="M293"/>
  <c r="P293" s="1"/>
  <c r="S293"/>
  <c r="AB294" s="1"/>
  <c r="G504" i="7" l="1"/>
  <c r="K504"/>
  <c r="J504"/>
  <c r="H504"/>
  <c r="AT294" i="13"/>
  <c r="AW294" s="1"/>
  <c r="AK295" s="1"/>
  <c r="AV294"/>
  <c r="AJ295" s="1"/>
  <c r="H293"/>
  <c r="AU293"/>
  <c r="AI294" s="1"/>
  <c r="R294"/>
  <c r="L294"/>
  <c r="O294" s="1"/>
  <c r="BA293"/>
  <c r="BD293" s="1"/>
  <c r="J294" l="1"/>
  <c r="M294" s="1"/>
  <c r="P294" s="1"/>
  <c r="L504" i="7"/>
  <c r="G404" i="12" s="1"/>
  <c r="H404" s="1"/>
  <c r="I404" s="1"/>
  <c r="J405" s="1"/>
  <c r="BJ293" i="13"/>
  <c r="K293"/>
  <c r="N293" s="1"/>
  <c r="Q293"/>
  <c r="Z294" s="1"/>
  <c r="F504" i="7" s="1"/>
  <c r="AR294" i="13"/>
  <c r="BG294" s="1"/>
  <c r="S294" l="1"/>
  <c r="H294"/>
  <c r="AU294"/>
  <c r="AI295" s="1"/>
  <c r="H505" i="7"/>
  <c r="J505"/>
  <c r="K505"/>
  <c r="I505"/>
  <c r="G505"/>
  <c r="BH294" i="13" l="1"/>
  <c r="BB294"/>
  <c r="AA295"/>
  <c r="BJ294"/>
  <c r="K294"/>
  <c r="N294" s="1"/>
  <c r="Q294"/>
  <c r="L505" i="7"/>
  <c r="G405" i="12" s="1"/>
  <c r="H405" s="1"/>
  <c r="I405" s="1"/>
  <c r="BI294" i="13" l="1"/>
  <c r="BC294"/>
  <c r="AB295"/>
  <c r="J406" i="12"/>
  <c r="BE294" i="13"/>
  <c r="AS295"/>
  <c r="BF294" l="1"/>
  <c r="AT295"/>
  <c r="AV295"/>
  <c r="AJ296" s="1"/>
  <c r="I295"/>
  <c r="AW295" l="1"/>
  <c r="AK296" s="1"/>
  <c r="J295"/>
  <c r="BA294"/>
  <c r="Z295"/>
  <c r="F505" i="7" s="1"/>
  <c r="BB295" i="13"/>
  <c r="BE295" s="1"/>
  <c r="BH295"/>
  <c r="L295"/>
  <c r="O295" s="1"/>
  <c r="R295"/>
  <c r="AA296" s="1"/>
  <c r="AS296" l="1"/>
  <c r="AV296" s="1"/>
  <c r="AJ297" s="1"/>
  <c r="I506" i="7"/>
  <c r="BI295" i="13"/>
  <c r="BC295"/>
  <c r="BF295" s="1"/>
  <c r="S295"/>
  <c r="AB296" s="1"/>
  <c r="M295"/>
  <c r="P295" s="1"/>
  <c r="BD294"/>
  <c r="AR295"/>
  <c r="BG295" s="1"/>
  <c r="H506" i="7" l="1"/>
  <c r="G506"/>
  <c r="I296" i="13"/>
  <c r="L296" s="1"/>
  <c r="O296" s="1"/>
  <c r="K506" i="7"/>
  <c r="J506"/>
  <c r="BA295" i="13"/>
  <c r="BD295" s="1"/>
  <c r="AT296"/>
  <c r="H295"/>
  <c r="AU295"/>
  <c r="AI296" s="1"/>
  <c r="L506" i="7" l="1"/>
  <c r="G406" i="12" s="1"/>
  <c r="H406" s="1"/>
  <c r="I406" s="1"/>
  <c r="J407" s="1"/>
  <c r="R296" i="13"/>
  <c r="AR296"/>
  <c r="BG296" s="1"/>
  <c r="AW296"/>
  <c r="AK297" s="1"/>
  <c r="J296"/>
  <c r="BJ295"/>
  <c r="K295"/>
  <c r="N295" s="1"/>
  <c r="Q295"/>
  <c r="Z296" s="1"/>
  <c r="F506" i="7" s="1"/>
  <c r="AU296" i="13" l="1"/>
  <c r="AI297" s="1"/>
  <c r="H296"/>
  <c r="H507" i="7"/>
  <c r="G507"/>
  <c r="J507"/>
  <c r="K507"/>
  <c r="I507"/>
  <c r="S296" i="13"/>
  <c r="M296"/>
  <c r="P296" s="1"/>
  <c r="BB296" l="1"/>
  <c r="BH296"/>
  <c r="AB297" s="1"/>
  <c r="AA297"/>
  <c r="L507" i="7"/>
  <c r="G407" i="12" s="1"/>
  <c r="H407" s="1"/>
  <c r="I407" s="1"/>
  <c r="BJ296" i="13"/>
  <c r="K296"/>
  <c r="N296" s="1"/>
  <c r="Q296"/>
  <c r="BC296" l="1"/>
  <c r="BI296"/>
  <c r="BE296"/>
  <c r="AS297"/>
  <c r="J408" i="12"/>
  <c r="BF296" i="13" l="1"/>
  <c r="AT297"/>
  <c r="BB297"/>
  <c r="BE297" s="1"/>
  <c r="BH297"/>
  <c r="AV297"/>
  <c r="AJ298" s="1"/>
  <c r="I297"/>
  <c r="BC297" l="1"/>
  <c r="BF297" s="1"/>
  <c r="AS298"/>
  <c r="L297"/>
  <c r="O297" s="1"/>
  <c r="R297"/>
  <c r="AA298" s="1"/>
  <c r="AW297"/>
  <c r="AK298" s="1"/>
  <c r="J297"/>
  <c r="BA296"/>
  <c r="Z297"/>
  <c r="F507" i="7" s="1"/>
  <c r="J508" l="1"/>
  <c r="BI297" i="13"/>
  <c r="BD296"/>
  <c r="AR297"/>
  <c r="BG297" s="1"/>
  <c r="AT298"/>
  <c r="M297"/>
  <c r="P297" s="1"/>
  <c r="S297"/>
  <c r="AB298" s="1"/>
  <c r="AV298"/>
  <c r="AJ299" s="1"/>
  <c r="I298"/>
  <c r="I508" i="7" l="1"/>
  <c r="K508"/>
  <c r="BA297" i="13"/>
  <c r="BD297" s="1"/>
  <c r="G508" i="7"/>
  <c r="H508"/>
  <c r="AW298" i="13"/>
  <c r="AK299" s="1"/>
  <c r="J298"/>
  <c r="R298"/>
  <c r="L298"/>
  <c r="O298" s="1"/>
  <c r="AU297"/>
  <c r="AI298" s="1"/>
  <c r="H297"/>
  <c r="L508" i="7" l="1"/>
  <c r="G408" i="12" s="1"/>
  <c r="H408" s="1"/>
  <c r="I408" s="1"/>
  <c r="J409" s="1"/>
  <c r="BJ297" i="13"/>
  <c r="Q297"/>
  <c r="Z298" s="1"/>
  <c r="F508" i="7" s="1"/>
  <c r="K297" i="13"/>
  <c r="N297" s="1"/>
  <c r="S298"/>
  <c r="M298"/>
  <c r="P298" s="1"/>
  <c r="AR298"/>
  <c r="BG298" s="1"/>
  <c r="AU298" l="1"/>
  <c r="AI299" s="1"/>
  <c r="H298"/>
  <c r="G509" i="7"/>
  <c r="J509"/>
  <c r="I509"/>
  <c r="H509"/>
  <c r="K509"/>
  <c r="BH298" i="13" l="1"/>
  <c r="BB298"/>
  <c r="AA299"/>
  <c r="Q298"/>
  <c r="BJ298"/>
  <c r="K298"/>
  <c r="N298" s="1"/>
  <c r="L509" i="7"/>
  <c r="G409" i="12" s="1"/>
  <c r="H409" s="1"/>
  <c r="I409" s="1"/>
  <c r="BI298" i="13" l="1"/>
  <c r="BC298"/>
  <c r="AB299"/>
  <c r="BE298"/>
  <c r="AS299"/>
  <c r="J410" i="12"/>
  <c r="AV299" i="13" l="1"/>
  <c r="AJ300" s="1"/>
  <c r="I299"/>
  <c r="BF298"/>
  <c r="AT299"/>
  <c r="BH299" l="1"/>
  <c r="BB299"/>
  <c r="BE299" s="1"/>
  <c r="R299"/>
  <c r="AA300" s="1"/>
  <c r="L299"/>
  <c r="O299" s="1"/>
  <c r="BA298"/>
  <c r="Z299"/>
  <c r="F509" i="7" s="1"/>
  <c r="AW299" i="13"/>
  <c r="AK300" s="1"/>
  <c r="J299"/>
  <c r="J510" i="7" l="1"/>
  <c r="M299" i="13"/>
  <c r="P299" s="1"/>
  <c r="S299"/>
  <c r="AB300" s="1"/>
  <c r="BD298"/>
  <c r="AR299"/>
  <c r="BG299" s="1"/>
  <c r="BC299"/>
  <c r="BF299" s="1"/>
  <c r="BI299"/>
  <c r="AS300"/>
  <c r="K510" i="7" l="1"/>
  <c r="G510"/>
  <c r="I510"/>
  <c r="H510"/>
  <c r="I300" i="13"/>
  <c r="AV300"/>
  <c r="AJ301" s="1"/>
  <c r="H299"/>
  <c r="AU299"/>
  <c r="AI300" s="1"/>
  <c r="BA299"/>
  <c r="BD299" s="1"/>
  <c r="AT300"/>
  <c r="L510" i="7" l="1"/>
  <c r="G410" i="12" s="1"/>
  <c r="H410" s="1"/>
  <c r="I410" s="1"/>
  <c r="J411" s="1"/>
  <c r="AR300" i="13"/>
  <c r="BJ299"/>
  <c r="K299"/>
  <c r="N299" s="1"/>
  <c r="Q299"/>
  <c r="Z300" s="1"/>
  <c r="F510" i="7" s="1"/>
  <c r="L300" i="13"/>
  <c r="O300" s="1"/>
  <c r="R300"/>
  <c r="AW300"/>
  <c r="AK301" s="1"/>
  <c r="J300"/>
  <c r="BG300" l="1"/>
  <c r="H300"/>
  <c r="AU300"/>
  <c r="AI301" s="1"/>
  <c r="J511" i="7"/>
  <c r="G511"/>
  <c r="H511"/>
  <c r="I511"/>
  <c r="K511"/>
  <c r="M300" i="13"/>
  <c r="P300" s="1"/>
  <c r="S300"/>
  <c r="AA301"/>
  <c r="L511" i="7" l="1"/>
  <c r="G411" i="12" s="1"/>
  <c r="H411" s="1"/>
  <c r="I411" s="1"/>
  <c r="Q300" i="13"/>
  <c r="K300"/>
  <c r="N300" s="1"/>
  <c r="BJ300"/>
  <c r="BB300"/>
  <c r="BH300"/>
  <c r="J412" i="12" l="1"/>
  <c r="BE300" i="13"/>
  <c r="AS301"/>
  <c r="BI300"/>
  <c r="BC300"/>
  <c r="AB301"/>
  <c r="BF300" l="1"/>
  <c r="AT301"/>
  <c r="BH301"/>
  <c r="BB301"/>
  <c r="BE301" s="1"/>
  <c r="I301"/>
  <c r="AV301"/>
  <c r="AJ302" s="1"/>
  <c r="L301" l="1"/>
  <c r="O301" s="1"/>
  <c r="R301"/>
  <c r="AA302" s="1"/>
  <c r="BA300"/>
  <c r="Z301"/>
  <c r="F511" i="7" s="1"/>
  <c r="AW301" i="13"/>
  <c r="AK302" s="1"/>
  <c r="J301"/>
  <c r="AS302"/>
  <c r="G512" i="7" l="1"/>
  <c r="BD300" i="13"/>
  <c r="AR301"/>
  <c r="BG301" s="1"/>
  <c r="BC301"/>
  <c r="BF301" s="1"/>
  <c r="BI301"/>
  <c r="M301"/>
  <c r="P301" s="1"/>
  <c r="S301"/>
  <c r="AB302" s="1"/>
  <c r="I302"/>
  <c r="AV302"/>
  <c r="AJ303" s="1"/>
  <c r="I512" i="7" l="1"/>
  <c r="K512"/>
  <c r="J512"/>
  <c r="H512"/>
  <c r="H301" i="13"/>
  <c r="AU301"/>
  <c r="AI302" s="1"/>
  <c r="R302"/>
  <c r="L302"/>
  <c r="O302" s="1"/>
  <c r="BA301"/>
  <c r="BD301" s="1"/>
  <c r="AT302"/>
  <c r="L512" i="7" l="1"/>
  <c r="G412" i="12" s="1"/>
  <c r="H412" s="1"/>
  <c r="I412" s="1"/>
  <c r="J413" s="1"/>
  <c r="AW302" i="13"/>
  <c r="AK303" s="1"/>
  <c r="J302"/>
  <c r="BJ301"/>
  <c r="K301"/>
  <c r="N301" s="1"/>
  <c r="Q301"/>
  <c r="Z302" s="1"/>
  <c r="F512" i="7" s="1"/>
  <c r="AR302" i="13"/>
  <c r="BG302" l="1"/>
  <c r="I513" i="7"/>
  <c r="G513"/>
  <c r="K513"/>
  <c r="J513"/>
  <c r="H513"/>
  <c r="AU302" i="13"/>
  <c r="AI303" s="1"/>
  <c r="H302"/>
  <c r="M302"/>
  <c r="P302" s="1"/>
  <c r="S302"/>
  <c r="L513" i="7" l="1"/>
  <c r="G413" i="12" s="1"/>
  <c r="H413" s="1"/>
  <c r="I413" s="1"/>
  <c r="BB302" i="13"/>
  <c r="BH302"/>
  <c r="AB303" s="1"/>
  <c r="AA303"/>
  <c r="BJ302"/>
  <c r="K302"/>
  <c r="N302" s="1"/>
  <c r="Q302"/>
  <c r="BE302" l="1"/>
  <c r="AS303"/>
  <c r="BC302"/>
  <c r="BI302"/>
  <c r="J414" i="12"/>
  <c r="BB303" i="13" l="1"/>
  <c r="BE303" s="1"/>
  <c r="BH303"/>
  <c r="BF302"/>
  <c r="AT303"/>
  <c r="I303"/>
  <c r="AV303"/>
  <c r="AJ304" s="1"/>
  <c r="L303" l="1"/>
  <c r="O303" s="1"/>
  <c r="R303"/>
  <c r="AA304" s="1"/>
  <c r="AS304"/>
  <c r="BA302"/>
  <c r="Z303"/>
  <c r="F513" i="7" s="1"/>
  <c r="AW303" i="13"/>
  <c r="AK304" s="1"/>
  <c r="J303"/>
  <c r="I514" i="7" l="1"/>
  <c r="S303" i="13"/>
  <c r="AB304" s="1"/>
  <c r="M303"/>
  <c r="P303" s="1"/>
  <c r="BI303"/>
  <c r="BC303"/>
  <c r="BF303" s="1"/>
  <c r="AV304"/>
  <c r="AJ305" s="1"/>
  <c r="I304"/>
  <c r="BD302"/>
  <c r="AR303"/>
  <c r="BG303" s="1"/>
  <c r="G514" i="7" l="1"/>
  <c r="J514"/>
  <c r="K514"/>
  <c r="H514"/>
  <c r="AU303" i="13"/>
  <c r="AI304" s="1"/>
  <c r="H303"/>
  <c r="AT304"/>
  <c r="R304"/>
  <c r="L304"/>
  <c r="O304" s="1"/>
  <c r="BA303"/>
  <c r="BD303" s="1"/>
  <c r="L514" i="7" l="1"/>
  <c r="G414" i="12" s="1"/>
  <c r="H414" s="1"/>
  <c r="I414" s="1"/>
  <c r="J415" s="1"/>
  <c r="AR304" i="13"/>
  <c r="BG304" s="1"/>
  <c r="AW304"/>
  <c r="AK305" s="1"/>
  <c r="J304"/>
  <c r="BJ303"/>
  <c r="K303"/>
  <c r="N303" s="1"/>
  <c r="Q303"/>
  <c r="Z304" s="1"/>
  <c r="F514" i="7" s="1"/>
  <c r="I515" l="1"/>
  <c r="K515"/>
  <c r="G515"/>
  <c r="J515"/>
  <c r="H515"/>
  <c r="M304" i="13"/>
  <c r="P304" s="1"/>
  <c r="S304"/>
  <c r="AU304"/>
  <c r="AI305" s="1"/>
  <c r="H304"/>
  <c r="BH304" l="1"/>
  <c r="BB304"/>
  <c r="AA305"/>
  <c r="K304"/>
  <c r="N304" s="1"/>
  <c r="BJ304"/>
  <c r="Q304"/>
  <c r="L515" i="7"/>
  <c r="G415" i="12" s="1"/>
  <c r="H415" s="1"/>
  <c r="I415" s="1"/>
  <c r="BI304" i="13" l="1"/>
  <c r="BC304"/>
  <c r="BE304"/>
  <c r="AS305"/>
  <c r="AB305"/>
  <c r="J416" i="12"/>
  <c r="AV305" i="13" l="1"/>
  <c r="AJ306" s="1"/>
  <c r="I305"/>
  <c r="BF304"/>
  <c r="AT305"/>
  <c r="R305" l="1"/>
  <c r="AA306" s="1"/>
  <c r="L305"/>
  <c r="O305" s="1"/>
  <c r="BB305"/>
  <c r="BE305" s="1"/>
  <c r="BH305"/>
  <c r="BA304"/>
  <c r="Z305"/>
  <c r="F515" i="7" s="1"/>
  <c r="AW305" i="13"/>
  <c r="AK306" s="1"/>
  <c r="J305"/>
  <c r="AS306" l="1"/>
  <c r="I306" s="1"/>
  <c r="I516" i="7"/>
  <c r="S305" i="13"/>
  <c r="AB306" s="1"/>
  <c r="M305"/>
  <c r="P305" s="1"/>
  <c r="BD304"/>
  <c r="AR305"/>
  <c r="BG305" s="1"/>
  <c r="BC305"/>
  <c r="BF305" s="1"/>
  <c r="BI305"/>
  <c r="AV306" l="1"/>
  <c r="AJ307" s="1"/>
  <c r="H516" i="7"/>
  <c r="BA305" i="13"/>
  <c r="BD305" s="1"/>
  <c r="J516" i="7"/>
  <c r="G516"/>
  <c r="K516"/>
  <c r="AT306" i="13"/>
  <c r="J306" s="1"/>
  <c r="R306"/>
  <c r="L306"/>
  <c r="O306" s="1"/>
  <c r="AU305"/>
  <c r="AI306" s="1"/>
  <c r="H305"/>
  <c r="L516" i="7" l="1"/>
  <c r="G416" i="12" s="1"/>
  <c r="H416" s="1"/>
  <c r="I416" s="1"/>
  <c r="J417" s="1"/>
  <c r="AW306" i="13"/>
  <c r="AK307" s="1"/>
  <c r="S306"/>
  <c r="M306"/>
  <c r="P306" s="1"/>
  <c r="AR306"/>
  <c r="BG306" s="1"/>
  <c r="BJ305"/>
  <c r="K305"/>
  <c r="N305" s="1"/>
  <c r="Q305"/>
  <c r="Z306" s="1"/>
  <c r="F516" i="7" s="1"/>
  <c r="H306" i="13" l="1"/>
  <c r="AU306"/>
  <c r="AI307" s="1"/>
  <c r="G517" i="7"/>
  <c r="J517"/>
  <c r="K517"/>
  <c r="I517"/>
  <c r="H517"/>
  <c r="L517" l="1"/>
  <c r="G417" i="12" s="1"/>
  <c r="H417" s="1"/>
  <c r="I417" s="1"/>
  <c r="BB306" i="13"/>
  <c r="BH306"/>
  <c r="AA307"/>
  <c r="Q306"/>
  <c r="BJ306"/>
  <c r="K306"/>
  <c r="N306" s="1"/>
  <c r="BE306" l="1"/>
  <c r="AS307"/>
  <c r="BI306"/>
  <c r="BC306"/>
  <c r="AB307"/>
  <c r="J418" i="12"/>
  <c r="BB307" i="13" l="1"/>
  <c r="BE307" s="1"/>
  <c r="BH307"/>
  <c r="BF306"/>
  <c r="AT307"/>
  <c r="AV307"/>
  <c r="AJ308" s="1"/>
  <c r="I307"/>
  <c r="BC307" l="1"/>
  <c r="BF307" s="1"/>
  <c r="AS308"/>
  <c r="BA306"/>
  <c r="Z307"/>
  <c r="F517" i="7" s="1"/>
  <c r="L307" i="13"/>
  <c r="O307" s="1"/>
  <c r="R307"/>
  <c r="AA308" s="1"/>
  <c r="J307"/>
  <c r="AW307"/>
  <c r="AK308" s="1"/>
  <c r="G518" i="7" l="1"/>
  <c r="BI307" i="13"/>
  <c r="AV308"/>
  <c r="AJ309" s="1"/>
  <c r="I308"/>
  <c r="S307"/>
  <c r="AB308" s="1"/>
  <c r="M307"/>
  <c r="P307" s="1"/>
  <c r="BD306"/>
  <c r="AR307"/>
  <c r="BG307" s="1"/>
  <c r="AT308"/>
  <c r="BA307" l="1"/>
  <c r="BD307" s="1"/>
  <c r="I518" i="7"/>
  <c r="H518"/>
  <c r="J518"/>
  <c r="K518"/>
  <c r="L308" i="13"/>
  <c r="O308" s="1"/>
  <c r="R308"/>
  <c r="AW308"/>
  <c r="AK309" s="1"/>
  <c r="J308"/>
  <c r="AU307"/>
  <c r="AI308" s="1"/>
  <c r="H307"/>
  <c r="L518" i="7" l="1"/>
  <c r="G418" i="12" s="1"/>
  <c r="H418" s="1"/>
  <c r="I418" s="1"/>
  <c r="J419" s="1"/>
  <c r="S308" i="13"/>
  <c r="M308"/>
  <c r="P308" s="1"/>
  <c r="AR308"/>
  <c r="BG308" s="1"/>
  <c r="BJ307"/>
  <c r="K307"/>
  <c r="N307" s="1"/>
  <c r="Q307"/>
  <c r="Z308" s="1"/>
  <c r="F518" i="7" s="1"/>
  <c r="K519" l="1"/>
  <c r="G519"/>
  <c r="I519"/>
  <c r="H519"/>
  <c r="J519"/>
  <c r="H308" i="13"/>
  <c r="AU308"/>
  <c r="AI309" s="1"/>
  <c r="BH308" l="1"/>
  <c r="BB308"/>
  <c r="AA309"/>
  <c r="Q308"/>
  <c r="K308"/>
  <c r="N308" s="1"/>
  <c r="BJ308"/>
  <c r="L519" i="7"/>
  <c r="G419" i="12" s="1"/>
  <c r="H419" s="1"/>
  <c r="I419" s="1"/>
  <c r="J420" l="1"/>
  <c r="BI308" i="13"/>
  <c r="BC308"/>
  <c r="AB309"/>
  <c r="BE308"/>
  <c r="AS309"/>
  <c r="AV309" l="1"/>
  <c r="AJ310" s="1"/>
  <c r="I309"/>
  <c r="BF308"/>
  <c r="AT309"/>
  <c r="AW309" l="1"/>
  <c r="AK310" s="1"/>
  <c r="J309"/>
  <c r="BB309"/>
  <c r="BE309" s="1"/>
  <c r="BH309"/>
  <c r="R309"/>
  <c r="AA310" s="1"/>
  <c r="L309"/>
  <c r="O309" s="1"/>
  <c r="BA308"/>
  <c r="Z309"/>
  <c r="F519" i="7" s="1"/>
  <c r="G520" l="1"/>
  <c r="BD308" i="13"/>
  <c r="AR309"/>
  <c r="BG309" s="1"/>
  <c r="AS310"/>
  <c r="BI309"/>
  <c r="BC309"/>
  <c r="BF309" s="1"/>
  <c r="S309"/>
  <c r="AB310" s="1"/>
  <c r="M309"/>
  <c r="P309" s="1"/>
  <c r="AT310" l="1"/>
  <c r="J310" s="1"/>
  <c r="K520" i="7"/>
  <c r="I520"/>
  <c r="J520"/>
  <c r="H520"/>
  <c r="BA309" i="13"/>
  <c r="BD309" s="1"/>
  <c r="AV310"/>
  <c r="AJ311" s="1"/>
  <c r="I310"/>
  <c r="AU309"/>
  <c r="AI310" s="1"/>
  <c r="H309"/>
  <c r="L520" i="7" l="1"/>
  <c r="G420" i="12" s="1"/>
  <c r="H420" s="1"/>
  <c r="I420" s="1"/>
  <c r="J421" s="1"/>
  <c r="AW310" i="13"/>
  <c r="AK311" s="1"/>
  <c r="BJ309"/>
  <c r="Q309"/>
  <c r="Z310" s="1"/>
  <c r="F520" i="7" s="1"/>
  <c r="K309" i="13"/>
  <c r="N309" s="1"/>
  <c r="L310"/>
  <c r="O310" s="1"/>
  <c r="R310"/>
  <c r="M310"/>
  <c r="P310" s="1"/>
  <c r="S310"/>
  <c r="AR310"/>
  <c r="BG310" s="1"/>
  <c r="AU310" l="1"/>
  <c r="AI311" s="1"/>
  <c r="H310"/>
  <c r="AA311"/>
  <c r="G521" i="7"/>
  <c r="J521"/>
  <c r="I521"/>
  <c r="K521"/>
  <c r="H521"/>
  <c r="L521" l="1"/>
  <c r="G421" i="12" s="1"/>
  <c r="H421" s="1"/>
  <c r="I421" s="1"/>
  <c r="BB310" i="13"/>
  <c r="BH310"/>
  <c r="BJ310"/>
  <c r="Q310"/>
  <c r="K310"/>
  <c r="N310" s="1"/>
  <c r="J422" i="12" l="1"/>
  <c r="BE310" i="13"/>
  <c r="AS311"/>
  <c r="BI310"/>
  <c r="BC310"/>
  <c r="AB311"/>
  <c r="BB311" l="1"/>
  <c r="BE311" s="1"/>
  <c r="BH311"/>
  <c r="BF310"/>
  <c r="AT311"/>
  <c r="AV311"/>
  <c r="AJ312" s="1"/>
  <c r="I311"/>
  <c r="AW311" l="1"/>
  <c r="AK312" s="1"/>
  <c r="J311"/>
  <c r="AS312"/>
  <c r="L311"/>
  <c r="O311" s="1"/>
  <c r="R311"/>
  <c r="AA312" s="1"/>
  <c r="BA310"/>
  <c r="Z311"/>
  <c r="F521" i="7" s="1"/>
  <c r="H522" l="1"/>
  <c r="BD310" i="13"/>
  <c r="AR311"/>
  <c r="BG311" s="1"/>
  <c r="BI311"/>
  <c r="BC311"/>
  <c r="BF311" s="1"/>
  <c r="M311"/>
  <c r="P311" s="1"/>
  <c r="S311"/>
  <c r="AB312" s="1"/>
  <c r="I312"/>
  <c r="AV312"/>
  <c r="AJ313" s="1"/>
  <c r="G522" i="7" l="1"/>
  <c r="BA311" i="13"/>
  <c r="BD311" s="1"/>
  <c r="I522" i="7"/>
  <c r="J522"/>
  <c r="K522"/>
  <c r="AU311" i="13"/>
  <c r="AI312" s="1"/>
  <c r="H311"/>
  <c r="R312"/>
  <c r="L312"/>
  <c r="O312" s="1"/>
  <c r="AT312"/>
  <c r="L522" i="7" l="1"/>
  <c r="G422" i="12" s="1"/>
  <c r="H422" s="1"/>
  <c r="I422" s="1"/>
  <c r="J423" s="1"/>
  <c r="AR312" i="13"/>
  <c r="BG312" s="1"/>
  <c r="AW312"/>
  <c r="AK313" s="1"/>
  <c r="J312"/>
  <c r="BJ311"/>
  <c r="Q311"/>
  <c r="Z312" s="1"/>
  <c r="F522" i="7" s="1"/>
  <c r="K311" i="13"/>
  <c r="N311" s="1"/>
  <c r="J523" i="7" l="1"/>
  <c r="K523"/>
  <c r="G523"/>
  <c r="I523"/>
  <c r="H523"/>
  <c r="AU312" i="13"/>
  <c r="AI313" s="1"/>
  <c r="H312"/>
  <c r="M312"/>
  <c r="P312" s="1"/>
  <c r="S312"/>
  <c r="BJ312" l="1"/>
  <c r="K312"/>
  <c r="N312" s="1"/>
  <c r="Q312"/>
  <c r="BB312"/>
  <c r="BH312"/>
  <c r="AB313" s="1"/>
  <c r="AA313"/>
  <c r="L523" i="7"/>
  <c r="G423" i="12" s="1"/>
  <c r="H423" s="1"/>
  <c r="I423" s="1"/>
  <c r="BC312" i="13" l="1"/>
  <c r="BI312"/>
  <c r="J424" i="12"/>
  <c r="BE312" i="13"/>
  <c r="AS313"/>
  <c r="AV313" l="1"/>
  <c r="AJ314" s="1"/>
  <c r="I313"/>
  <c r="BF312"/>
  <c r="AT313"/>
  <c r="J313" l="1"/>
  <c r="AW313"/>
  <c r="AK314" s="1"/>
  <c r="R313"/>
  <c r="AA314" s="1"/>
  <c r="L313"/>
  <c r="O313" s="1"/>
  <c r="BH313"/>
  <c r="BB313"/>
  <c r="BE313" s="1"/>
  <c r="BA312"/>
  <c r="Z313"/>
  <c r="F523" i="7" s="1"/>
  <c r="G524" l="1"/>
  <c r="BD312" i="13"/>
  <c r="AR313"/>
  <c r="BG313" s="1"/>
  <c r="BI313"/>
  <c r="BC313"/>
  <c r="BF313" s="1"/>
  <c r="M313"/>
  <c r="P313" s="1"/>
  <c r="S313"/>
  <c r="AB314" s="1"/>
  <c r="AS314"/>
  <c r="H524" i="7" l="1"/>
  <c r="J524"/>
  <c r="K524"/>
  <c r="BA313" i="13"/>
  <c r="BD313" s="1"/>
  <c r="I524" i="7"/>
  <c r="AT314" i="13"/>
  <c r="J314" s="1"/>
  <c r="AV314"/>
  <c r="AJ315" s="1"/>
  <c r="I314"/>
  <c r="H313"/>
  <c r="AU313"/>
  <c r="AI314" s="1"/>
  <c r="L524" i="7" l="1"/>
  <c r="G424" i="12" s="1"/>
  <c r="H424" s="1"/>
  <c r="I424" s="1"/>
  <c r="J425" s="1"/>
  <c r="AW314" i="13"/>
  <c r="AK315" s="1"/>
  <c r="BJ313"/>
  <c r="K313"/>
  <c r="N313" s="1"/>
  <c r="Q313"/>
  <c r="Z314" s="1"/>
  <c r="F524" i="7" s="1"/>
  <c r="AR314" i="13"/>
  <c r="BG314" s="1"/>
  <c r="R314"/>
  <c r="L314"/>
  <c r="O314" s="1"/>
  <c r="S314"/>
  <c r="M314"/>
  <c r="P314" s="1"/>
  <c r="AA315" l="1"/>
  <c r="J525" i="7"/>
  <c r="H525"/>
  <c r="K525"/>
  <c r="I525"/>
  <c r="G525"/>
  <c r="AU314" i="13"/>
  <c r="AI315" s="1"/>
  <c r="H314"/>
  <c r="L525" i="7" l="1"/>
  <c r="G425" i="12" s="1"/>
  <c r="H425" s="1"/>
  <c r="I425" s="1"/>
  <c r="BJ314" i="13"/>
  <c r="K314"/>
  <c r="N314" s="1"/>
  <c r="Q314"/>
  <c r="BB314"/>
  <c r="BH314"/>
  <c r="J426" i="12" l="1"/>
  <c r="BE314" i="13"/>
  <c r="AS315"/>
  <c r="BI314"/>
  <c r="BC314"/>
  <c r="AB315"/>
  <c r="AV315" l="1"/>
  <c r="AJ316" s="1"/>
  <c r="I315"/>
  <c r="BF314"/>
  <c r="AT315"/>
  <c r="J315" l="1"/>
  <c r="AW315"/>
  <c r="AK316" s="1"/>
  <c r="L315"/>
  <c r="O315" s="1"/>
  <c r="R315"/>
  <c r="AA316" s="1"/>
  <c r="BB315"/>
  <c r="BE315" s="1"/>
  <c r="BH315"/>
  <c r="BA314"/>
  <c r="Z315"/>
  <c r="F525" i="7" s="1"/>
  <c r="I526" l="1"/>
  <c r="AS316" i="13"/>
  <c r="AV316" s="1"/>
  <c r="AJ317" s="1"/>
  <c r="BI315"/>
  <c r="BC315"/>
  <c r="BF315" s="1"/>
  <c r="BD314"/>
  <c r="AR315"/>
  <c r="BG315" s="1"/>
  <c r="M315"/>
  <c r="P315" s="1"/>
  <c r="S315"/>
  <c r="AB316" s="1"/>
  <c r="H526" i="7" l="1"/>
  <c r="J526"/>
  <c r="I316" i="13"/>
  <c r="L316" s="1"/>
  <c r="O316" s="1"/>
  <c r="K526" i="7"/>
  <c r="G526"/>
  <c r="AT316" i="13"/>
  <c r="AW316" s="1"/>
  <c r="AK317" s="1"/>
  <c r="BA315"/>
  <c r="BD315" s="1"/>
  <c r="H315"/>
  <c r="AU315"/>
  <c r="AI316" s="1"/>
  <c r="L526" i="7" l="1"/>
  <c r="G426" i="12" s="1"/>
  <c r="H426" s="1"/>
  <c r="I426" s="1"/>
  <c r="J427" s="1"/>
  <c r="R316" i="13"/>
  <c r="J316"/>
  <c r="M316" s="1"/>
  <c r="P316" s="1"/>
  <c r="BJ315"/>
  <c r="K315"/>
  <c r="N315" s="1"/>
  <c r="Q315"/>
  <c r="Z316" s="1"/>
  <c r="F526" i="7" s="1"/>
  <c r="AR316" i="13"/>
  <c r="BG316" l="1"/>
  <c r="S316"/>
  <c r="AU316"/>
  <c r="AI317" s="1"/>
  <c r="H316"/>
  <c r="J527" i="7"/>
  <c r="G527"/>
  <c r="H527"/>
  <c r="I527"/>
  <c r="K527"/>
  <c r="BH316" i="13" l="1"/>
  <c r="BB316"/>
  <c r="AA317"/>
  <c r="L527" i="7"/>
  <c r="G427" i="12" s="1"/>
  <c r="H427" s="1"/>
  <c r="I427" s="1"/>
  <c r="BJ316" i="13"/>
  <c r="K316"/>
  <c r="N316" s="1"/>
  <c r="Q316"/>
  <c r="BI316" l="1"/>
  <c r="BC316"/>
  <c r="AB317"/>
  <c r="BE316"/>
  <c r="AS317"/>
  <c r="J428" i="12"/>
  <c r="AV317" i="13" l="1"/>
  <c r="AJ318" s="1"/>
  <c r="I317"/>
  <c r="BF316"/>
  <c r="AT317"/>
  <c r="L317" l="1"/>
  <c r="O317" s="1"/>
  <c r="R317"/>
  <c r="AA318" s="1"/>
  <c r="BA316"/>
  <c r="Z317"/>
  <c r="F527" i="7" s="1"/>
  <c r="AW317" i="13"/>
  <c r="AK318" s="1"/>
  <c r="J317"/>
  <c r="BB317"/>
  <c r="BE317" s="1"/>
  <c r="BH317"/>
  <c r="J528" i="7" l="1"/>
  <c r="BI317" i="13"/>
  <c r="BC317"/>
  <c r="BF317" s="1"/>
  <c r="BD316"/>
  <c r="AR317"/>
  <c r="BG317" s="1"/>
  <c r="S317"/>
  <c r="AB318" s="1"/>
  <c r="M317"/>
  <c r="P317" s="1"/>
  <c r="AS318"/>
  <c r="G528" i="7" l="1"/>
  <c r="H528"/>
  <c r="K528"/>
  <c r="I528"/>
  <c r="BA317" i="13"/>
  <c r="BD317" s="1"/>
  <c r="AT318"/>
  <c r="AU317"/>
  <c r="AI318" s="1"/>
  <c r="H317"/>
  <c r="AV318"/>
  <c r="AJ319" s="1"/>
  <c r="I318"/>
  <c r="L528" i="7" l="1"/>
  <c r="G428" i="12" s="1"/>
  <c r="H428" s="1"/>
  <c r="I428" s="1"/>
  <c r="J429" s="1"/>
  <c r="R318" i="13"/>
  <c r="L318"/>
  <c r="O318" s="1"/>
  <c r="AR318"/>
  <c r="J318"/>
  <c r="AW318"/>
  <c r="AK319" s="1"/>
  <c r="Q317"/>
  <c r="Z318" s="1"/>
  <c r="F528" i="7" s="1"/>
  <c r="BJ317" i="13"/>
  <c r="K317"/>
  <c r="N317" s="1"/>
  <c r="BG318" l="1"/>
  <c r="AA319"/>
  <c r="M318"/>
  <c r="P318" s="1"/>
  <c r="S318"/>
  <c r="G529" i="7"/>
  <c r="H529"/>
  <c r="I529"/>
  <c r="K529"/>
  <c r="J529"/>
  <c r="AU318" i="13"/>
  <c r="AI319" s="1"/>
  <c r="H318"/>
  <c r="Q318" l="1"/>
  <c r="K318"/>
  <c r="N318" s="1"/>
  <c r="BJ318"/>
  <c r="BB318"/>
  <c r="BH318"/>
  <c r="AB319" s="1"/>
  <c r="L529" i="7"/>
  <c r="G429" i="12" s="1"/>
  <c r="H429" s="1"/>
  <c r="I429" s="1"/>
  <c r="BI318" i="13" l="1"/>
  <c r="BC318"/>
  <c r="BE318"/>
  <c r="AS319"/>
  <c r="J430" i="12"/>
  <c r="BB319" i="13" l="1"/>
  <c r="BE319" s="1"/>
  <c r="BH319"/>
  <c r="I319"/>
  <c r="AV319"/>
  <c r="AJ320" s="1"/>
  <c r="BF318"/>
  <c r="AT319"/>
  <c r="BI319" l="1"/>
  <c r="BA318"/>
  <c r="Z319"/>
  <c r="F529" i="7" s="1"/>
  <c r="AW319" i="13"/>
  <c r="AK320" s="1"/>
  <c r="J319"/>
  <c r="AS320"/>
  <c r="R319"/>
  <c r="AA320" s="1"/>
  <c r="L319"/>
  <c r="O319" s="1"/>
  <c r="K530" i="7" l="1"/>
  <c r="BC319" i="13"/>
  <c r="BF319" s="1"/>
  <c r="BD318"/>
  <c r="AR319"/>
  <c r="BG319" s="1"/>
  <c r="AV320"/>
  <c r="AJ321" s="1"/>
  <c r="I320"/>
  <c r="S319"/>
  <c r="AB320" s="1"/>
  <c r="M319"/>
  <c r="P319" s="1"/>
  <c r="AT320" l="1"/>
  <c r="J320" s="1"/>
  <c r="J530" i="7"/>
  <c r="G530"/>
  <c r="I530"/>
  <c r="BA319" i="13"/>
  <c r="BD319" s="1"/>
  <c r="H530" i="7"/>
  <c r="R320" i="13"/>
  <c r="L320"/>
  <c r="O320" s="1"/>
  <c r="AU319"/>
  <c r="AI320" s="1"/>
  <c r="H319"/>
  <c r="AW320" l="1"/>
  <c r="AK321" s="1"/>
  <c r="L530" i="7"/>
  <c r="G430" i="12" s="1"/>
  <c r="H430" s="1"/>
  <c r="I430" s="1"/>
  <c r="J431" s="1"/>
  <c r="AR320" i="13"/>
  <c r="BG320" s="1"/>
  <c r="S320"/>
  <c r="M320"/>
  <c r="P320" s="1"/>
  <c r="BJ319"/>
  <c r="Q319"/>
  <c r="Z320" s="1"/>
  <c r="F530" i="7" s="1"/>
  <c r="K319" i="13"/>
  <c r="N319" s="1"/>
  <c r="I531" i="7" l="1"/>
  <c r="K531"/>
  <c r="H531"/>
  <c r="J531"/>
  <c r="G531"/>
  <c r="H320" i="13"/>
  <c r="AU320"/>
  <c r="AI321" s="1"/>
  <c r="L531" i="7" l="1"/>
  <c r="G431" i="12" s="1"/>
  <c r="H431" s="1"/>
  <c r="I431" s="1"/>
  <c r="BH320" i="13"/>
  <c r="BB320"/>
  <c r="AA321"/>
  <c r="K320"/>
  <c r="N320" s="1"/>
  <c r="Q320"/>
  <c r="BJ320"/>
  <c r="BI320" l="1"/>
  <c r="BC320"/>
  <c r="AB321"/>
  <c r="J432" i="12"/>
  <c r="BE320" i="13"/>
  <c r="AS321"/>
  <c r="BH321" l="1"/>
  <c r="BB321"/>
  <c r="BE321" s="1"/>
  <c r="AV321"/>
  <c r="AJ322" s="1"/>
  <c r="I321"/>
  <c r="BF320"/>
  <c r="AT321"/>
  <c r="BA320" l="1"/>
  <c r="Z321"/>
  <c r="F531" i="7" s="1"/>
  <c r="AS322" i="13"/>
  <c r="AW321"/>
  <c r="AK322" s="1"/>
  <c r="J321"/>
  <c r="R321"/>
  <c r="AA322" s="1"/>
  <c r="L321"/>
  <c r="O321" s="1"/>
  <c r="J532" i="7" l="1"/>
  <c r="M321" i="13"/>
  <c r="P321" s="1"/>
  <c r="S321"/>
  <c r="AB322" s="1"/>
  <c r="BI321"/>
  <c r="BC321"/>
  <c r="BF321" s="1"/>
  <c r="BD320"/>
  <c r="AR321"/>
  <c r="BG321" s="1"/>
  <c r="I322"/>
  <c r="AV322"/>
  <c r="AJ323" s="1"/>
  <c r="G532" i="7" l="1"/>
  <c r="H532"/>
  <c r="I532"/>
  <c r="K532"/>
  <c r="BA321" i="13"/>
  <c r="BD321" s="1"/>
  <c r="R322"/>
  <c r="L322"/>
  <c r="O322" s="1"/>
  <c r="H321"/>
  <c r="AU321"/>
  <c r="AI322" s="1"/>
  <c r="AT322"/>
  <c r="L532" i="7" l="1"/>
  <c r="G432" i="12" s="1"/>
  <c r="H432" s="1"/>
  <c r="I432" s="1"/>
  <c r="J433" s="1"/>
  <c r="BJ321" i="13"/>
  <c r="K321"/>
  <c r="N321" s="1"/>
  <c r="Q321"/>
  <c r="Z322" s="1"/>
  <c r="F532" i="7" s="1"/>
  <c r="AR322" i="13"/>
  <c r="BG322" s="1"/>
  <c r="AW322"/>
  <c r="AK323" s="1"/>
  <c r="J322"/>
  <c r="S322" l="1"/>
  <c r="M322"/>
  <c r="P322" s="1"/>
  <c r="I533" i="7"/>
  <c r="H533"/>
  <c r="J533"/>
  <c r="K533"/>
  <c r="G533"/>
  <c r="AU322" i="13"/>
  <c r="AI323" s="1"/>
  <c r="H322"/>
  <c r="K322" l="1"/>
  <c r="N322" s="1"/>
  <c r="BJ322"/>
  <c r="Q322"/>
  <c r="BB322"/>
  <c r="BH322"/>
  <c r="AA323"/>
  <c r="L533" i="7"/>
  <c r="G433" i="12" s="1"/>
  <c r="H433" s="1"/>
  <c r="I433" s="1"/>
  <c r="J434" l="1"/>
  <c r="BI322" i="13"/>
  <c r="BC322"/>
  <c r="BE322"/>
  <c r="AS323"/>
  <c r="AB323"/>
  <c r="BB323" l="1"/>
  <c r="BE323" s="1"/>
  <c r="BH323"/>
  <c r="AV323"/>
  <c r="AJ324" s="1"/>
  <c r="I323"/>
  <c r="BF322"/>
  <c r="AT323"/>
  <c r="BC323" l="1"/>
  <c r="BF323" s="1"/>
  <c r="BA322"/>
  <c r="Z323"/>
  <c r="F533" i="7" s="1"/>
  <c r="AW323" i="13"/>
  <c r="AK324" s="1"/>
  <c r="J323"/>
  <c r="L323"/>
  <c r="O323" s="1"/>
  <c r="R323"/>
  <c r="AA324" s="1"/>
  <c r="AS324"/>
  <c r="J534" i="7" l="1"/>
  <c r="BI323" i="13"/>
  <c r="BD322"/>
  <c r="AR323"/>
  <c r="BG323" s="1"/>
  <c r="AT324"/>
  <c r="AV324"/>
  <c r="AJ325" s="1"/>
  <c r="I324"/>
  <c r="S323"/>
  <c r="AB324" s="1"/>
  <c r="M323"/>
  <c r="P323" s="1"/>
  <c r="G534" i="7" l="1"/>
  <c r="BA323" i="13"/>
  <c r="BD323" s="1"/>
  <c r="I534" i="7"/>
  <c r="K534"/>
  <c r="H534"/>
  <c r="H323" i="13"/>
  <c r="AU323"/>
  <c r="AI324" s="1"/>
  <c r="L324"/>
  <c r="O324" s="1"/>
  <c r="R324"/>
  <c r="AW324"/>
  <c r="AK325" s="1"/>
  <c r="J324"/>
  <c r="L534" i="7" l="1"/>
  <c r="G434" i="12" s="1"/>
  <c r="H434" s="1"/>
  <c r="I434" s="1"/>
  <c r="J435" s="1"/>
  <c r="BJ323" i="13"/>
  <c r="K323"/>
  <c r="N323" s="1"/>
  <c r="Q323"/>
  <c r="Z324" s="1"/>
  <c r="F534" i="7" s="1"/>
  <c r="M324" i="13"/>
  <c r="P324" s="1"/>
  <c r="S324"/>
  <c r="AR324"/>
  <c r="BG324" s="1"/>
  <c r="I535" i="7" l="1"/>
  <c r="G535"/>
  <c r="J535"/>
  <c r="H535"/>
  <c r="K535"/>
  <c r="H324" i="13"/>
  <c r="AU324"/>
  <c r="AI325" s="1"/>
  <c r="BH324" l="1"/>
  <c r="BB324"/>
  <c r="AA325"/>
  <c r="L535" i="7"/>
  <c r="G435" i="12" s="1"/>
  <c r="H435" s="1"/>
  <c r="I435" s="1"/>
  <c r="BJ324" i="13"/>
  <c r="K324"/>
  <c r="N324" s="1"/>
  <c r="Q324"/>
  <c r="J436" i="12" l="1"/>
  <c r="BI324" i="13"/>
  <c r="BC324"/>
  <c r="AB325"/>
  <c r="BE324"/>
  <c r="AS325"/>
  <c r="BH325" l="1"/>
  <c r="BB325"/>
  <c r="BE325" s="1"/>
  <c r="BF324"/>
  <c r="AT325"/>
  <c r="AV325"/>
  <c r="AJ326" s="1"/>
  <c r="I325"/>
  <c r="AS326" l="1"/>
  <c r="BA324"/>
  <c r="Z325"/>
  <c r="F535" i="7" s="1"/>
  <c r="BI325" i="13"/>
  <c r="BC325"/>
  <c r="BF325" s="1"/>
  <c r="R325"/>
  <c r="AA326" s="1"/>
  <c r="L325"/>
  <c r="O325" s="1"/>
  <c r="J325"/>
  <c r="AW325"/>
  <c r="AK326" s="1"/>
  <c r="H536" i="7" l="1"/>
  <c r="AV326" i="13"/>
  <c r="AJ327" s="1"/>
  <c r="I326"/>
  <c r="BD324"/>
  <c r="AR325"/>
  <c r="BG325" s="1"/>
  <c r="S325"/>
  <c r="AB326" s="1"/>
  <c r="M325"/>
  <c r="P325" s="1"/>
  <c r="AT326"/>
  <c r="BA325" l="1"/>
  <c r="BD325" s="1"/>
  <c r="I536" i="7"/>
  <c r="K536"/>
  <c r="J536"/>
  <c r="G536"/>
  <c r="R326" i="13"/>
  <c r="L326"/>
  <c r="O326" s="1"/>
  <c r="AW326"/>
  <c r="AK327" s="1"/>
  <c r="J326"/>
  <c r="AU325"/>
  <c r="AI326" s="1"/>
  <c r="H325"/>
  <c r="L536" i="7" l="1"/>
  <c r="G436" i="12" s="1"/>
  <c r="H436" s="1"/>
  <c r="I436" s="1"/>
  <c r="J437" s="1"/>
  <c r="AR326" i="13"/>
  <c r="K325"/>
  <c r="N325" s="1"/>
  <c r="BJ325"/>
  <c r="Q325"/>
  <c r="Z326" s="1"/>
  <c r="F536" i="7" s="1"/>
  <c r="M326" i="13"/>
  <c r="P326" s="1"/>
  <c r="S326"/>
  <c r="BG326" l="1"/>
  <c r="H326"/>
  <c r="AU326"/>
  <c r="AI327" s="1"/>
  <c r="J537" i="7"/>
  <c r="H537"/>
  <c r="K537"/>
  <c r="I537"/>
  <c r="G537"/>
  <c r="BB326" i="13" l="1"/>
  <c r="BH326"/>
  <c r="AA327"/>
  <c r="BJ326"/>
  <c r="K326"/>
  <c r="N326" s="1"/>
  <c r="Q326"/>
  <c r="L537" i="7"/>
  <c r="G437" i="12" s="1"/>
  <c r="H437" s="1"/>
  <c r="I437" s="1"/>
  <c r="BC326" i="13" l="1"/>
  <c r="BI326"/>
  <c r="AB327"/>
  <c r="BE326"/>
  <c r="AS327"/>
  <c r="J438" i="12"/>
  <c r="AV327" i="13" l="1"/>
  <c r="AJ328" s="1"/>
  <c r="I327"/>
  <c r="BF326"/>
  <c r="AT327"/>
  <c r="R327" l="1"/>
  <c r="AA328" s="1"/>
  <c r="L327"/>
  <c r="O327" s="1"/>
  <c r="BA326"/>
  <c r="Z327"/>
  <c r="F537" i="7" s="1"/>
  <c r="BH327" i="13"/>
  <c r="BB327"/>
  <c r="BE327" s="1"/>
  <c r="AW327"/>
  <c r="AK328" s="1"/>
  <c r="J327"/>
  <c r="AS328" l="1"/>
  <c r="I328" s="1"/>
  <c r="H538" i="7"/>
  <c r="BD326" i="13"/>
  <c r="AR327"/>
  <c r="BG327" s="1"/>
  <c r="BI327"/>
  <c r="BC327"/>
  <c r="BF327" s="1"/>
  <c r="S327"/>
  <c r="AB328" s="1"/>
  <c r="M327"/>
  <c r="P327" s="1"/>
  <c r="AV328" l="1"/>
  <c r="AJ329" s="1"/>
  <c r="K538" i="7"/>
  <c r="G538"/>
  <c r="J538"/>
  <c r="I538"/>
  <c r="BA327" i="13"/>
  <c r="BD327" s="1"/>
  <c r="R328"/>
  <c r="L328"/>
  <c r="O328" s="1"/>
  <c r="H327"/>
  <c r="AU327"/>
  <c r="AI328" s="1"/>
  <c r="AT328"/>
  <c r="L538" i="7" l="1"/>
  <c r="G438" i="12" s="1"/>
  <c r="H438" s="1"/>
  <c r="I438" s="1"/>
  <c r="J439" s="1"/>
  <c r="AW328" i="13"/>
  <c r="AK329" s="1"/>
  <c r="J328"/>
  <c r="K327"/>
  <c r="N327" s="1"/>
  <c r="BJ327"/>
  <c r="Q327"/>
  <c r="Z328" s="1"/>
  <c r="F538" i="7" s="1"/>
  <c r="AR328" i="13"/>
  <c r="BG328" l="1"/>
  <c r="AU328"/>
  <c r="AI329" s="1"/>
  <c r="H328"/>
  <c r="M328"/>
  <c r="P328" s="1"/>
  <c r="S328"/>
  <c r="J539" i="7"/>
  <c r="H539"/>
  <c r="K539"/>
  <c r="G539"/>
  <c r="I539"/>
  <c r="BB328" i="13" l="1"/>
  <c r="BH328"/>
  <c r="AA329"/>
  <c r="L539" i="7"/>
  <c r="G439" i="12" s="1"/>
  <c r="H439" s="1"/>
  <c r="I439" s="1"/>
  <c r="BJ328" i="13"/>
  <c r="K328"/>
  <c r="N328" s="1"/>
  <c r="Q328"/>
  <c r="BI328" l="1"/>
  <c r="BC328"/>
  <c r="BE328"/>
  <c r="AS329"/>
  <c r="J440" i="12"/>
  <c r="AB329" i="13"/>
  <c r="BF328" l="1"/>
  <c r="AT329"/>
  <c r="I329"/>
  <c r="AV329"/>
  <c r="AJ330" s="1"/>
  <c r="AW329" l="1"/>
  <c r="AK330" s="1"/>
  <c r="J329"/>
  <c r="BA328"/>
  <c r="Z329"/>
  <c r="F539" i="7" s="1"/>
  <c r="BB329" i="13"/>
  <c r="BE329" s="1"/>
  <c r="BH329"/>
  <c r="R329"/>
  <c r="AA330" s="1"/>
  <c r="L329"/>
  <c r="O329" s="1"/>
  <c r="AS330" l="1"/>
  <c r="I330" s="1"/>
  <c r="G540" i="7"/>
  <c r="BD328" i="13"/>
  <c r="AR329"/>
  <c r="BG329" s="1"/>
  <c r="BC329"/>
  <c r="BF329" s="1"/>
  <c r="BI329"/>
  <c r="M329"/>
  <c r="P329" s="1"/>
  <c r="S329"/>
  <c r="AB330" s="1"/>
  <c r="AV330" l="1"/>
  <c r="AJ331" s="1"/>
  <c r="BA329"/>
  <c r="BD329" s="1"/>
  <c r="K540" i="7"/>
  <c r="J540"/>
  <c r="I540"/>
  <c r="H540"/>
  <c r="AT330" i="13"/>
  <c r="AU329"/>
  <c r="AI330" s="1"/>
  <c r="H329"/>
  <c r="R330"/>
  <c r="L330"/>
  <c r="O330" s="1"/>
  <c r="L540" i="7" l="1"/>
  <c r="G440" i="12" s="1"/>
  <c r="H440" s="1"/>
  <c r="I440" s="1"/>
  <c r="J441" s="1"/>
  <c r="Q329" i="13"/>
  <c r="Z330" s="1"/>
  <c r="F540" i="7" s="1"/>
  <c r="K329" i="13"/>
  <c r="N329" s="1"/>
  <c r="BJ329"/>
  <c r="J330"/>
  <c r="AW330"/>
  <c r="AK331" s="1"/>
  <c r="AR330"/>
  <c r="BG330" s="1"/>
  <c r="M330" l="1"/>
  <c r="P330" s="1"/>
  <c r="S330"/>
  <c r="G541" i="7"/>
  <c r="I541"/>
  <c r="H541"/>
  <c r="J541"/>
  <c r="K541"/>
  <c r="AU330" i="13"/>
  <c r="AI331" s="1"/>
  <c r="H330"/>
  <c r="BJ330" l="1"/>
  <c r="K330"/>
  <c r="N330" s="1"/>
  <c r="Q330"/>
  <c r="BB330"/>
  <c r="BH330"/>
  <c r="AB331" s="1"/>
  <c r="AA331"/>
  <c r="L541" i="7"/>
  <c r="G441" i="12" s="1"/>
  <c r="H441" s="1"/>
  <c r="I441" s="1"/>
  <c r="J442" l="1"/>
  <c r="BE330" i="13"/>
  <c r="AS331"/>
  <c r="BI330"/>
  <c r="BC330"/>
  <c r="BF330" l="1"/>
  <c r="AT331"/>
  <c r="AV331"/>
  <c r="AJ332" s="1"/>
  <c r="I331"/>
  <c r="BA330" l="1"/>
  <c r="Z331"/>
  <c r="F541" i="7" s="1"/>
  <c r="BB331" i="13"/>
  <c r="BE331" s="1"/>
  <c r="BH331"/>
  <c r="AW331"/>
  <c r="AK332" s="1"/>
  <c r="J331"/>
  <c r="L331"/>
  <c r="O331" s="1"/>
  <c r="R331"/>
  <c r="AA332" s="1"/>
  <c r="AS332" l="1"/>
  <c r="I332" s="1"/>
  <c r="G542" i="7"/>
  <c r="BD330" i="13"/>
  <c r="AR331"/>
  <c r="BG331" s="1"/>
  <c r="S331"/>
  <c r="AB332" s="1"/>
  <c r="M331"/>
  <c r="P331" s="1"/>
  <c r="BI331"/>
  <c r="BC331"/>
  <c r="BF331" s="1"/>
  <c r="AV332" l="1"/>
  <c r="AJ333" s="1"/>
  <c r="K542" i="7"/>
  <c r="I542"/>
  <c r="J542"/>
  <c r="H542"/>
  <c r="AT332" i="13"/>
  <c r="AU331"/>
  <c r="AI332" s="1"/>
  <c r="H331"/>
  <c r="R332"/>
  <c r="L332"/>
  <c r="O332" s="1"/>
  <c r="BA331"/>
  <c r="BD331" s="1"/>
  <c r="L542" i="7" l="1"/>
  <c r="G442" i="12" s="1"/>
  <c r="H442" s="1"/>
  <c r="I442" s="1"/>
  <c r="J443" s="1"/>
  <c r="BJ331" i="13"/>
  <c r="K331"/>
  <c r="N331" s="1"/>
  <c r="Q331"/>
  <c r="Z332" s="1"/>
  <c r="F542" i="7" s="1"/>
  <c r="J332" i="13"/>
  <c r="AW332"/>
  <c r="AK333" s="1"/>
  <c r="AR332"/>
  <c r="BG332" s="1"/>
  <c r="AU332" l="1"/>
  <c r="AI333" s="1"/>
  <c r="H332"/>
  <c r="G543" i="7"/>
  <c r="K543"/>
  <c r="J543"/>
  <c r="H543"/>
  <c r="I543"/>
  <c r="S332" i="13"/>
  <c r="M332"/>
  <c r="P332" s="1"/>
  <c r="BJ332" l="1"/>
  <c r="K332"/>
  <c r="N332" s="1"/>
  <c r="Q332"/>
  <c r="L543" i="7"/>
  <c r="G443" i="12" s="1"/>
  <c r="H443" s="1"/>
  <c r="I443" s="1"/>
  <c r="BB332" i="13"/>
  <c r="BH332"/>
  <c r="AA333"/>
  <c r="BE332" l="1"/>
  <c r="AS333"/>
  <c r="BI332"/>
  <c r="BC332"/>
  <c r="J444" i="12"/>
  <c r="AB333" i="13"/>
  <c r="AV333" l="1"/>
  <c r="AJ334" s="1"/>
  <c r="I333"/>
  <c r="BB333"/>
  <c r="BE333" s="1"/>
  <c r="BH333"/>
  <c r="BF332"/>
  <c r="AT333"/>
  <c r="BA332" l="1"/>
  <c r="Z333"/>
  <c r="F543" i="7" s="1"/>
  <c r="AS334" i="13"/>
  <c r="AW333"/>
  <c r="AK334" s="1"/>
  <c r="J333"/>
  <c r="R333"/>
  <c r="AA334" s="1"/>
  <c r="L333"/>
  <c r="O333" s="1"/>
  <c r="H544" i="7" l="1"/>
  <c r="BC333" i="13"/>
  <c r="BF333" s="1"/>
  <c r="BI333"/>
  <c r="BD332"/>
  <c r="AR333"/>
  <c r="BG333" s="1"/>
  <c r="S333"/>
  <c r="AB334" s="1"/>
  <c r="M333"/>
  <c r="P333" s="1"/>
  <c r="I334"/>
  <c r="AV334"/>
  <c r="AJ335" s="1"/>
  <c r="I544" i="7" l="1"/>
  <c r="K544"/>
  <c r="J544"/>
  <c r="G544"/>
  <c r="AT334" i="13"/>
  <c r="J334" s="1"/>
  <c r="L334"/>
  <c r="O334" s="1"/>
  <c r="R334"/>
  <c r="BA333"/>
  <c r="BD333" s="1"/>
  <c r="H333"/>
  <c r="AU333"/>
  <c r="AI334" s="1"/>
  <c r="L544" i="7" l="1"/>
  <c r="G444" i="12" s="1"/>
  <c r="H444" s="1"/>
  <c r="I444" s="1"/>
  <c r="J445" s="1"/>
  <c r="AW334" i="13"/>
  <c r="AK335" s="1"/>
  <c r="S334"/>
  <c r="M334"/>
  <c r="P334" s="1"/>
  <c r="BJ333"/>
  <c r="Q333"/>
  <c r="Z334" s="1"/>
  <c r="F544" i="7" s="1"/>
  <c r="K333" i="13"/>
  <c r="N333" s="1"/>
  <c r="AR334"/>
  <c r="BG334" l="1"/>
  <c r="H334"/>
  <c r="AU334"/>
  <c r="AI335" s="1"/>
  <c r="H545" i="7"/>
  <c r="K545"/>
  <c r="J545"/>
  <c r="G545"/>
  <c r="I545"/>
  <c r="L545" l="1"/>
  <c r="G445" i="12" s="1"/>
  <c r="H445" s="1"/>
  <c r="I445" s="1"/>
  <c r="Q334" i="13"/>
  <c r="BJ334"/>
  <c r="K334"/>
  <c r="N334" s="1"/>
  <c r="BB334"/>
  <c r="BH334"/>
  <c r="AA335"/>
  <c r="BE334" l="1"/>
  <c r="AS335"/>
  <c r="BI334"/>
  <c r="BC334"/>
  <c r="AB335"/>
  <c r="J446" i="12"/>
  <c r="I335" i="13" l="1"/>
  <c r="AV335"/>
  <c r="AJ336" s="1"/>
  <c r="BH335"/>
  <c r="BB335"/>
  <c r="BE335" s="1"/>
  <c r="BF334"/>
  <c r="AT335"/>
  <c r="AS336" l="1"/>
  <c r="L335"/>
  <c r="O335" s="1"/>
  <c r="R335"/>
  <c r="AA336" s="1"/>
  <c r="BA334"/>
  <c r="Z335"/>
  <c r="F545" i="7" s="1"/>
  <c r="J335" i="13"/>
  <c r="AW335"/>
  <c r="AK336" s="1"/>
  <c r="J546" i="7" l="1"/>
  <c r="BI335" i="13"/>
  <c r="BC335"/>
  <c r="BF335" s="1"/>
  <c r="BD334"/>
  <c r="AR335"/>
  <c r="BG335" s="1"/>
  <c r="I336"/>
  <c r="AV336"/>
  <c r="AJ337" s="1"/>
  <c r="M335"/>
  <c r="P335" s="1"/>
  <c r="S335"/>
  <c r="AB336" s="1"/>
  <c r="H546" i="7" l="1"/>
  <c r="K546"/>
  <c r="G546"/>
  <c r="I546"/>
  <c r="BA335" i="13"/>
  <c r="BD335" s="1"/>
  <c r="AT336"/>
  <c r="L336"/>
  <c r="O336" s="1"/>
  <c r="R336"/>
  <c r="AU335"/>
  <c r="AI336" s="1"/>
  <c r="H335"/>
  <c r="L546" i="7" l="1"/>
  <c r="G446" i="12" s="1"/>
  <c r="H446" s="1"/>
  <c r="I446" s="1"/>
  <c r="J447" s="1"/>
  <c r="AR336" i="13"/>
  <c r="BG336" s="1"/>
  <c r="BJ335"/>
  <c r="Q335"/>
  <c r="Z336" s="1"/>
  <c r="F546" i="7" s="1"/>
  <c r="K335" i="13"/>
  <c r="N335" s="1"/>
  <c r="AW336"/>
  <c r="AK337" s="1"/>
  <c r="J336"/>
  <c r="AU336" l="1"/>
  <c r="AI337" s="1"/>
  <c r="H336"/>
  <c r="M336"/>
  <c r="P336" s="1"/>
  <c r="S336"/>
  <c r="K547" i="7"/>
  <c r="G547"/>
  <c r="I547"/>
  <c r="J547"/>
  <c r="H547"/>
  <c r="Q336" i="13" l="1"/>
  <c r="K336"/>
  <c r="N336" s="1"/>
  <c r="BJ336"/>
  <c r="L547" i="7"/>
  <c r="G447" i="12" s="1"/>
  <c r="H447" s="1"/>
  <c r="I447" s="1"/>
  <c r="BB336" i="13"/>
  <c r="BH336"/>
  <c r="AB337" s="1"/>
  <c r="AA337"/>
  <c r="BE336" l="1"/>
  <c r="AS337"/>
  <c r="BC336"/>
  <c r="BI336"/>
  <c r="J448" i="12"/>
  <c r="AV337" i="13" l="1"/>
  <c r="AJ338" s="1"/>
  <c r="I337"/>
  <c r="BF336"/>
  <c r="AT337"/>
  <c r="BB337" l="1"/>
  <c r="BE337" s="1"/>
  <c r="BH337"/>
  <c r="L337"/>
  <c r="O337" s="1"/>
  <c r="R337"/>
  <c r="AA338" s="1"/>
  <c r="J337"/>
  <c r="AW337"/>
  <c r="AK338" s="1"/>
  <c r="BA336"/>
  <c r="Z337"/>
  <c r="F547" i="7" s="1"/>
  <c r="J548" l="1"/>
  <c r="BD336" i="13"/>
  <c r="AR337"/>
  <c r="BG337" s="1"/>
  <c r="S337"/>
  <c r="AB338" s="1"/>
  <c r="M337"/>
  <c r="P337" s="1"/>
  <c r="BI337"/>
  <c r="BC337"/>
  <c r="BF337" s="1"/>
  <c r="AS338"/>
  <c r="H548" i="7" l="1"/>
  <c r="K548"/>
  <c r="G548"/>
  <c r="I548"/>
  <c r="BA337" i="13"/>
  <c r="BD337" s="1"/>
  <c r="AV338"/>
  <c r="AJ339" s="1"/>
  <c r="I338"/>
  <c r="AT338"/>
  <c r="H337"/>
  <c r="AU337"/>
  <c r="AI338" s="1"/>
  <c r="L548" i="7" l="1"/>
  <c r="G448" i="12" s="1"/>
  <c r="H448" s="1"/>
  <c r="I448" s="1"/>
  <c r="J449" s="1"/>
  <c r="BJ337" i="13"/>
  <c r="K337"/>
  <c r="N337" s="1"/>
  <c r="Q337"/>
  <c r="Z338" s="1"/>
  <c r="F548" i="7" s="1"/>
  <c r="AR338" i="13"/>
  <c r="BG338" s="1"/>
  <c r="J338"/>
  <c r="AW338"/>
  <c r="AK339" s="1"/>
  <c r="R338"/>
  <c r="L338"/>
  <c r="O338" s="1"/>
  <c r="M338" l="1"/>
  <c r="P338" s="1"/>
  <c r="S338"/>
  <c r="J549" i="7"/>
  <c r="I549"/>
  <c r="K549"/>
  <c r="G549"/>
  <c r="H549"/>
  <c r="H338" i="13"/>
  <c r="AU338"/>
  <c r="AI339" s="1"/>
  <c r="L549" i="7" l="1"/>
  <c r="G449" i="12" s="1"/>
  <c r="H449" s="1"/>
  <c r="I449" s="1"/>
  <c r="BB338" i="13"/>
  <c r="BH338"/>
  <c r="AB339" s="1"/>
  <c r="BJ338"/>
  <c r="Q338"/>
  <c r="K338"/>
  <c r="N338" s="1"/>
  <c r="AA339"/>
  <c r="BE338" l="1"/>
  <c r="AS339"/>
  <c r="BI338"/>
  <c r="BC338"/>
  <c r="J450" i="12"/>
  <c r="BH339" i="13" l="1"/>
  <c r="BB339"/>
  <c r="BE339" s="1"/>
  <c r="I339"/>
  <c r="AV339"/>
  <c r="AJ340" s="1"/>
  <c r="BF338"/>
  <c r="AT339"/>
  <c r="BA338" l="1"/>
  <c r="Z339"/>
  <c r="F549" i="7" s="1"/>
  <c r="AW339" i="13"/>
  <c r="AK340" s="1"/>
  <c r="J339"/>
  <c r="L339"/>
  <c r="O339" s="1"/>
  <c r="R339"/>
  <c r="AA340" s="1"/>
  <c r="AS340"/>
  <c r="K550" i="7" l="1"/>
  <c r="BI339" i="13"/>
  <c r="BC339"/>
  <c r="BF339" s="1"/>
  <c r="BD338"/>
  <c r="AR339"/>
  <c r="BG339" s="1"/>
  <c r="I340"/>
  <c r="AV340"/>
  <c r="AJ341" s="1"/>
  <c r="M339"/>
  <c r="P339" s="1"/>
  <c r="S339"/>
  <c r="AB340" s="1"/>
  <c r="J550" i="7" l="1"/>
  <c r="H550"/>
  <c r="G550"/>
  <c r="AT340" i="13"/>
  <c r="AW340" s="1"/>
  <c r="AK341" s="1"/>
  <c r="I550" i="7"/>
  <c r="H339" i="13"/>
  <c r="AU339"/>
  <c r="AI340" s="1"/>
  <c r="L340"/>
  <c r="O340" s="1"/>
  <c r="R340"/>
  <c r="BA339"/>
  <c r="BD339" s="1"/>
  <c r="J340" l="1"/>
  <c r="S340" s="1"/>
  <c r="L550" i="7"/>
  <c r="G450" i="12" s="1"/>
  <c r="H450" s="1"/>
  <c r="I450" s="1"/>
  <c r="J451" s="1"/>
  <c r="BJ339" i="13"/>
  <c r="K339"/>
  <c r="N339" s="1"/>
  <c r="Q339"/>
  <c r="Z340" s="1"/>
  <c r="F550" i="7" s="1"/>
  <c r="AR340" i="13"/>
  <c r="BG340" l="1"/>
  <c r="M340"/>
  <c r="P340" s="1"/>
  <c r="G551" i="7"/>
  <c r="I551"/>
  <c r="K551"/>
  <c r="H551"/>
  <c r="J551"/>
  <c r="AU340" i="13"/>
  <c r="AI341" s="1"/>
  <c r="H340"/>
  <c r="L551" i="7" l="1"/>
  <c r="G451" i="12" s="1"/>
  <c r="H451" s="1"/>
  <c r="I451" s="1"/>
  <c r="Q340" i="13"/>
  <c r="K340"/>
  <c r="N340" s="1"/>
  <c r="BJ340"/>
  <c r="BH340"/>
  <c r="BB340"/>
  <c r="AA341"/>
  <c r="J452" i="12" l="1"/>
  <c r="BC340" i="13"/>
  <c r="BI340"/>
  <c r="AB341"/>
  <c r="BE340"/>
  <c r="AS341"/>
  <c r="AV341" l="1"/>
  <c r="AJ342" s="1"/>
  <c r="I341"/>
  <c r="BF340"/>
  <c r="AT341"/>
  <c r="BB341" l="1"/>
  <c r="BE341" s="1"/>
  <c r="BH341"/>
  <c r="L341"/>
  <c r="O341" s="1"/>
  <c r="R341"/>
  <c r="AA342" s="1"/>
  <c r="BA340"/>
  <c r="Z341"/>
  <c r="F551" i="7" s="1"/>
  <c r="AW341" i="13"/>
  <c r="AK342" s="1"/>
  <c r="J341"/>
  <c r="G552" i="7" l="1"/>
  <c r="BI341" i="13"/>
  <c r="BC341"/>
  <c r="BF341" s="1"/>
  <c r="BD340"/>
  <c r="AR341"/>
  <c r="BG341" s="1"/>
  <c r="M341"/>
  <c r="P341" s="1"/>
  <c r="S341"/>
  <c r="AB342" s="1"/>
  <c r="AS342"/>
  <c r="J552" i="7" l="1"/>
  <c r="I552"/>
  <c r="K552"/>
  <c r="H552"/>
  <c r="AT342" i="13"/>
  <c r="J342" s="1"/>
  <c r="H341"/>
  <c r="AU341"/>
  <c r="AI342" s="1"/>
  <c r="I342"/>
  <c r="AV342"/>
  <c r="AJ343" s="1"/>
  <c r="BA341"/>
  <c r="BD341" s="1"/>
  <c r="L552" i="7" l="1"/>
  <c r="G452" i="12" s="1"/>
  <c r="H452" s="1"/>
  <c r="I452" s="1"/>
  <c r="J453" s="1"/>
  <c r="AW342" i="13"/>
  <c r="AK343" s="1"/>
  <c r="L342"/>
  <c r="O342" s="1"/>
  <c r="R342"/>
  <c r="Q341"/>
  <c r="Z342" s="1"/>
  <c r="F552" i="7" s="1"/>
  <c r="K341" i="13"/>
  <c r="N341" s="1"/>
  <c r="BJ341"/>
  <c r="AR342"/>
  <c r="S342"/>
  <c r="M342"/>
  <c r="P342" s="1"/>
  <c r="BG342" l="1"/>
  <c r="G553" i="7"/>
  <c r="H553"/>
  <c r="K553"/>
  <c r="J553"/>
  <c r="I553"/>
  <c r="H342" i="13"/>
  <c r="AU342"/>
  <c r="AI343" s="1"/>
  <c r="K342" l="1"/>
  <c r="N342" s="1"/>
  <c r="Q342"/>
  <c r="BJ342"/>
  <c r="BH342"/>
  <c r="BB342"/>
  <c r="L553" i="7"/>
  <c r="G453" i="12" s="1"/>
  <c r="H453" s="1"/>
  <c r="I453" s="1"/>
  <c r="AA343" i="13"/>
  <c r="BI342" l="1"/>
  <c r="BC342"/>
  <c r="AB343"/>
  <c r="J454" i="12"/>
  <c r="BE342" i="13"/>
  <c r="AS343"/>
  <c r="BF342" l="1"/>
  <c r="AT343"/>
  <c r="AV343"/>
  <c r="AJ344" s="1"/>
  <c r="I343"/>
  <c r="BB343" l="1"/>
  <c r="BE343" s="1"/>
  <c r="BH343"/>
  <c r="BA342"/>
  <c r="Z343"/>
  <c r="F553" i="7" s="1"/>
  <c r="AW343" i="13"/>
  <c r="AK344" s="1"/>
  <c r="J343"/>
  <c r="R343"/>
  <c r="AA344" s="1"/>
  <c r="L343"/>
  <c r="O343" s="1"/>
  <c r="I554" i="7" l="1"/>
  <c r="S343" i="13"/>
  <c r="AB344" s="1"/>
  <c r="M343"/>
  <c r="P343" s="1"/>
  <c r="BI343"/>
  <c r="BC343"/>
  <c r="BF343" s="1"/>
  <c r="BD342"/>
  <c r="AR343"/>
  <c r="BG343" s="1"/>
  <c r="AS344"/>
  <c r="AT344" l="1"/>
  <c r="AW344" s="1"/>
  <c r="AK345" s="1"/>
  <c r="K554" i="7"/>
  <c r="H554"/>
  <c r="G554"/>
  <c r="J554"/>
  <c r="AU343" i="13"/>
  <c r="AI344" s="1"/>
  <c r="H343"/>
  <c r="I344"/>
  <c r="AV344"/>
  <c r="AJ345" s="1"/>
  <c r="BA343"/>
  <c r="BD343" s="1"/>
  <c r="L554" i="7" l="1"/>
  <c r="G454" i="12" s="1"/>
  <c r="H454" s="1"/>
  <c r="I454" s="1"/>
  <c r="J455" s="1"/>
  <c r="J344" i="13"/>
  <c r="S344" s="1"/>
  <c r="BJ343"/>
  <c r="K343"/>
  <c r="N343" s="1"/>
  <c r="Q343"/>
  <c r="Z344" s="1"/>
  <c r="F554" i="7" s="1"/>
  <c r="AR344" i="13"/>
  <c r="BG344" s="1"/>
  <c r="R344"/>
  <c r="L344"/>
  <c r="O344" s="1"/>
  <c r="M344"/>
  <c r="P344" s="1"/>
  <c r="AA345" l="1"/>
  <c r="H344"/>
  <c r="AU344"/>
  <c r="AI345" s="1"/>
  <c r="I555" i="7"/>
  <c r="G555"/>
  <c r="K555"/>
  <c r="J555"/>
  <c r="H555"/>
  <c r="L555" l="1"/>
  <c r="G455" i="12" s="1"/>
  <c r="H455" s="1"/>
  <c r="I455" s="1"/>
  <c r="BB344" i="13"/>
  <c r="BH344"/>
  <c r="BJ344"/>
  <c r="Q344"/>
  <c r="K344"/>
  <c r="N344" s="1"/>
  <c r="J456" i="12" l="1"/>
  <c r="BE344" i="13"/>
  <c r="AS345"/>
  <c r="BC344"/>
  <c r="BI344"/>
  <c r="AB345"/>
  <c r="BB345" l="1"/>
  <c r="BE345" s="1"/>
  <c r="BH345"/>
  <c r="BF344"/>
  <c r="AT345"/>
  <c r="AV345"/>
  <c r="AJ346" s="1"/>
  <c r="AS346" s="1"/>
  <c r="I345"/>
  <c r="BI345" l="1"/>
  <c r="L345"/>
  <c r="O345" s="1"/>
  <c r="R345"/>
  <c r="AA346" s="1"/>
  <c r="BA344"/>
  <c r="Z345"/>
  <c r="F555" i="7" s="1"/>
  <c r="AV346" i="13"/>
  <c r="I346"/>
  <c r="AW345"/>
  <c r="AK346" s="1"/>
  <c r="J345"/>
  <c r="K556" i="7" l="1"/>
  <c r="BC345" i="13"/>
  <c r="BF345" s="1"/>
  <c r="L346"/>
  <c r="O346" s="1"/>
  <c r="R346"/>
  <c r="BD344"/>
  <c r="AR345"/>
  <c r="BG345" s="1"/>
  <c r="M345"/>
  <c r="P345" s="1"/>
  <c r="S345"/>
  <c r="AB346" s="1"/>
  <c r="BA345" l="1"/>
  <c r="BD345" s="1"/>
  <c r="AT346"/>
  <c r="J346" s="1"/>
  <c r="S346" s="1"/>
  <c r="J556" i="7"/>
  <c r="I556"/>
  <c r="H556"/>
  <c r="G556"/>
  <c r="AU345" i="13"/>
  <c r="AI346" s="1"/>
  <c r="H345"/>
  <c r="M346" l="1"/>
  <c r="P346" s="1"/>
  <c r="AR346"/>
  <c r="AW346"/>
  <c r="L556" i="7"/>
  <c r="G456" i="12" s="1"/>
  <c r="H456" s="1"/>
  <c r="I456" s="1"/>
  <c r="BJ345" i="13"/>
  <c r="Q345"/>
  <c r="Z346" s="1"/>
  <c r="F556" i="7" s="1"/>
  <c r="K345" i="13"/>
  <c r="N345" s="1"/>
  <c r="H346" l="1"/>
  <c r="Q346" s="1"/>
  <c r="BG346"/>
  <c r="AU346"/>
  <c r="BH346"/>
  <c r="BJ346" l="1"/>
  <c r="K346"/>
  <c r="N346" s="1"/>
  <c r="BB346"/>
  <c r="BE346" s="1"/>
  <c r="BI346"/>
  <c r="BC346"/>
  <c r="BF346" s="1"/>
  <c r="BA346" s="1"/>
  <c r="BD346" s="1"/>
</calcChain>
</file>

<file path=xl/sharedStrings.xml><?xml version="1.0" encoding="utf-8"?>
<sst xmlns="http://schemas.openxmlformats.org/spreadsheetml/2006/main" count="132" uniqueCount="59">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</sst>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610"/>
  <sheetViews>
    <sheetView workbookViewId="0">
      <pane xSplit="5" ySplit="5" topLeftCell="F537" activePane="bottomRight" state="frozen"/>
      <selection pane="topRight" activeCell="F1" sqref="F1"/>
      <selection pane="bottomLeft" activeCell="A6" sqref="A6"/>
      <selection pane="bottomRight" activeCell="F554" sqref="F554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>
      <c r="A1" s="2" t="s">
        <v>10</v>
      </c>
      <c r="G1" s="2" t="s">
        <v>11</v>
      </c>
    </row>
    <row r="2" spans="1:37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9877.5319119164251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10296.751192384781</v>
      </c>
      <c r="G273" s="13">
        <f t="shared" si="20"/>
        <v>25.686991597743848</v>
      </c>
      <c r="H273" s="13">
        <f t="shared" si="20"/>
        <v>35.991560934069625</v>
      </c>
      <c r="I273" s="13">
        <f t="shared" si="20"/>
        <v>42.378425031502147</v>
      </c>
      <c r="J273" s="13">
        <f t="shared" si="20"/>
        <v>15.296234233481105</v>
      </c>
      <c r="K273" s="13">
        <f t="shared" si="20"/>
        <v>1.1505971476269772</v>
      </c>
      <c r="L273" s="13">
        <f t="shared" si="22"/>
        <v>395.50380894442372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10534.736153421973</v>
      </c>
      <c r="G274" s="13">
        <f t="shared" si="20"/>
        <v>26.315431811363577</v>
      </c>
      <c r="H274" s="13">
        <f t="shared" si="20"/>
        <v>36.85937817168859</v>
      </c>
      <c r="I274" s="13">
        <f t="shared" si="20"/>
        <v>43.35652546649527</v>
      </c>
      <c r="J274" s="13">
        <f t="shared" si="20"/>
        <v>15.630947333208525</v>
      </c>
      <c r="K274" s="13">
        <f t="shared" si="20"/>
        <v>1.1812879959519174</v>
      </c>
      <c r="L274" s="13">
        <f t="shared" si="22"/>
        <v>398.34357077870789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10772.585582313104</v>
      </c>
      <c r="G275" s="13">
        <f t="shared" si="20"/>
        <v>26.958396928708581</v>
      </c>
      <c r="H275" s="13">
        <f t="shared" si="20"/>
        <v>37.747154023870792</v>
      </c>
      <c r="I275" s="13">
        <f t="shared" si="20"/>
        <v>44.357250844208593</v>
      </c>
      <c r="J275" s="13">
        <f t="shared" si="20"/>
        <v>15.974471833001918</v>
      </c>
      <c r="K275" s="13">
        <f t="shared" si="20"/>
        <v>1.2110759392991794</v>
      </c>
      <c r="L275" s="13">
        <f t="shared" si="22"/>
        <v>401.24834956908904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11011.088682952362</v>
      </c>
      <c r="G276" s="13">
        <f t="shared" si="20"/>
        <v>27.61587867786384</v>
      </c>
      <c r="H276" s="13">
        <f t="shared" si="20"/>
        <v>38.654820857847724</v>
      </c>
      <c r="I276" s="13">
        <f t="shared" si="20"/>
        <v>45.380277117089264</v>
      </c>
      <c r="J276" s="13">
        <f t="shared" si="20"/>
        <v>16.326288457748394</v>
      </c>
      <c r="K276" s="13">
        <f t="shared" si="20"/>
        <v>1.2403098800831207</v>
      </c>
      <c r="L276" s="13">
        <f t="shared" si="22"/>
        <v>404.21757499063233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11250.134095339794</v>
      </c>
      <c r="G277" s="13">
        <f t="shared" si="20"/>
        <v>28.287916954288164</v>
      </c>
      <c r="H277" s="13">
        <f t="shared" si="20"/>
        <v>39.582385330562659</v>
      </c>
      <c r="I277" s="13">
        <f t="shared" si="20"/>
        <v>46.425403152993532</v>
      </c>
      <c r="J277" s="13">
        <f t="shared" si="20"/>
        <v>16.686000226454791</v>
      </c>
      <c r="K277" s="13">
        <f t="shared" si="20"/>
        <v>1.2692384901413145</v>
      </c>
      <c r="L277" s="13">
        <f t="shared" si="22"/>
        <v>407.25094415444045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11489.615183408017</v>
      </c>
      <c r="G278" s="13">
        <f t="shared" si="20"/>
        <v>28.974544856820639</v>
      </c>
      <c r="H278" s="13">
        <f t="shared" si="20"/>
        <v>40.529843624307418</v>
      </c>
      <c r="I278" s="13">
        <f t="shared" si="20"/>
        <v>47.492413789356327</v>
      </c>
      <c r="J278" s="13">
        <f t="shared" si="20"/>
        <v>17.053219765981499</v>
      </c>
      <c r="K278" s="13">
        <f t="shared" si="20"/>
        <v>1.2980073683984443</v>
      </c>
      <c r="L278" s="13">
        <f t="shared" si="22"/>
        <v>410.34802940486435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11729.429843185048</v>
      </c>
      <c r="G279" s="13">
        <f t="shared" ref="G279:K294" si="23">G278*(1-G$5)+G$4*$F278*$L$4/1000</f>
        <v>29.675788975995776</v>
      </c>
      <c r="H279" s="13">
        <f t="shared" si="23"/>
        <v>41.49718191910015</v>
      </c>
      <c r="I279" s="13">
        <f t="shared" si="23"/>
        <v>48.581080731214996</v>
      </c>
      <c r="J279" s="13">
        <f t="shared" si="23"/>
        <v>17.42756931662818</v>
      </c>
      <c r="K279" s="13">
        <f t="shared" si="23"/>
        <v>1.3266998186782115</v>
      </c>
      <c r="L279" s="13">
        <f t="shared" si="22"/>
        <v>413.50832076161731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11969.480311485755</v>
      </c>
      <c r="G280" s="13">
        <f t="shared" si="23"/>
        <v>30.391669670650263</v>
      </c>
      <c r="H280" s="13">
        <f t="shared" si="23"/>
        <v>42.484376845750795</v>
      </c>
      <c r="I280" s="13">
        <f t="shared" si="23"/>
        <v>49.691163408358605</v>
      </c>
      <c r="J280" s="13">
        <f t="shared" si="23"/>
        <v>17.808680714884286</v>
      </c>
      <c r="K280" s="13">
        <f t="shared" si="23"/>
        <v>1.3553615736900548</v>
      </c>
      <c r="L280" s="13">
        <f t="shared" si="22"/>
        <v>416.73125221333402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12209.672977109041</v>
      </c>
      <c r="G281" s="13">
        <f t="shared" si="23"/>
        <v>31.122201332853617</v>
      </c>
      <c r="H281" s="13">
        <f t="shared" si="23"/>
        <v>43.491395919716823</v>
      </c>
      <c r="I281" s="13">
        <f t="shared" si="23"/>
        <v>50.8224097922309</v>
      </c>
      <c r="J281" s="13">
        <f t="shared" si="23"/>
        <v>18.19619535471093</v>
      </c>
      <c r="K281" s="13">
        <f t="shared" si="23"/>
        <v>1.3840157819035019</v>
      </c>
      <c r="L281" s="13">
        <f t="shared" si="22"/>
        <v>420.01621818141575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12449.918196043231</v>
      </c>
      <c r="G282" s="13">
        <f t="shared" si="23"/>
        <v>31.867392641315671</v>
      </c>
      <c r="H282" s="13">
        <f t="shared" si="23"/>
        <v>44.518197956037511</v>
      </c>
      <c r="I282" s="13">
        <f t="shared" si="23"/>
        <v>51.974557173503491</v>
      </c>
      <c r="J282" s="13">
        <f t="shared" si="23"/>
        <v>18.589764128874638</v>
      </c>
      <c r="K282" s="13">
        <f t="shared" si="23"/>
        <v>1.4126720886829767</v>
      </c>
      <c r="L282" s="13">
        <f t="shared" si="22"/>
        <v>423.36258398841426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12690.130111798589</v>
      </c>
      <c r="G283" s="13">
        <f t="shared" si="23"/>
        <v>32.62724680351549</v>
      </c>
      <c r="H283" s="13">
        <f t="shared" si="23"/>
        <v>45.564733465775106</v>
      </c>
      <c r="I283" s="13">
        <f t="shared" si="23"/>
        <v>53.147332901449467</v>
      </c>
      <c r="J283" s="13">
        <f t="shared" si="23"/>
        <v>18.989047351943036</v>
      </c>
      <c r="K283" s="13">
        <f t="shared" si="23"/>
        <v>1.4413321355986801</v>
      </c>
      <c r="L283" s="13">
        <f t="shared" si="22"/>
        <v>426.76969265828177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12930.22648167801</v>
      </c>
      <c r="G284" s="13">
        <f t="shared" si="23"/>
        <v>33.401761786864697</v>
      </c>
      <c r="H284" s="13">
        <f t="shared" si="23"/>
        <v>46.63094503449517</v>
      </c>
      <c r="I284" s="13">
        <f t="shared" si="23"/>
        <v>54.340455086400318</v>
      </c>
      <c r="J284" s="13">
        <f t="shared" si="23"/>
        <v>19.393714666591791</v>
      </c>
      <c r="K284" s="13">
        <f t="shared" si="23"/>
        <v>1.4699928874921553</v>
      </c>
      <c r="L284" s="13">
        <f t="shared" si="22"/>
        <v>430.23686946184415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13170.128509551112</v>
      </c>
      <c r="G285" s="13">
        <f t="shared" si="23"/>
        <v>34.190930539267583</v>
      </c>
      <c r="H285" s="13">
        <f t="shared" si="23"/>
        <v>47.716767683393115</v>
      </c>
      <c r="I285" s="13">
        <f t="shared" si="23"/>
        <v>55.553633266673927</v>
      </c>
      <c r="J285" s="13">
        <f t="shared" si="23"/>
        <v>19.803444934873191</v>
      </c>
      <c r="K285" s="13">
        <f t="shared" si="23"/>
        <v>1.498648642287252</v>
      </c>
      <c r="L285" s="13">
        <f t="shared" si="22"/>
        <v>433.76342506649507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13409.760685500767</v>
      </c>
      <c r="G286" s="13">
        <f t="shared" si="23"/>
        <v>34.99474119947493</v>
      </c>
      <c r="H286" s="13">
        <f t="shared" si="23"/>
        <v>48.822129213725312</v>
      </c>
      <c r="I286" s="13">
        <f t="shared" si="23"/>
        <v>56.786569041427455</v>
      </c>
      <c r="J286" s="13">
        <f t="shared" si="23"/>
        <v>20.217926116068757</v>
      </c>
      <c r="K286" s="13">
        <f t="shared" si="23"/>
        <v>1.5272922421511179</v>
      </c>
      <c r="L286" s="13">
        <f t="shared" si="22"/>
        <v>437.34865781284753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13649.050632556075</v>
      </c>
      <c r="G287" s="13">
        <f t="shared" si="23"/>
        <v>35.813177297651031</v>
      </c>
      <c r="H287" s="13">
        <f t="shared" si="23"/>
        <v>49.946950535235949</v>
      </c>
      <c r="I287" s="13">
        <f t="shared" si="23"/>
        <v>58.038956670925081</v>
      </c>
      <c r="J287" s="13">
        <f t="shared" si="23"/>
        <v>20.636855132698912</v>
      </c>
      <c r="K287" s="13">
        <f t="shared" si="23"/>
        <v>1.5559158005721381</v>
      </c>
      <c r="L287" s="13">
        <f t="shared" si="22"/>
        <v>440.99185543708313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13887.928960603629</v>
      </c>
      <c r="G288" s="13">
        <f t="shared" si="23"/>
        <v>36.646217946586376</v>
      </c>
      <c r="H288" s="13">
        <f t="shared" si="23"/>
        <v>51.09114597928918</v>
      </c>
      <c r="I288" s="13">
        <f t="shared" si="23"/>
        <v>59.310483645722464</v>
      </c>
      <c r="J288" s="13">
        <f t="shared" si="23"/>
        <v>21.059937726198026</v>
      </c>
      <c r="K288" s="13">
        <f t="shared" si="23"/>
        <v>1.5845111361593656</v>
      </c>
      <c r="L288" s="13">
        <f t="shared" si="22"/>
        <v>444.69229643395545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14126.329127473036</v>
      </c>
      <c r="G289" s="13">
        <f t="shared" si="23"/>
        <v>37.493838023994108</v>
      </c>
      <c r="H289" s="13">
        <f t="shared" si="23"/>
        <v>52.254623597422516</v>
      </c>
      <c r="I289" s="13">
        <f t="shared" si="23"/>
        <v>60.60083122626375</v>
      </c>
      <c r="J289" s="13">
        <f t="shared" si="23"/>
        <v>21.486888303687707</v>
      </c>
      <c r="K289" s="13">
        <f t="shared" si="23"/>
        <v>1.6130700288965492</v>
      </c>
      <c r="L289" s="13">
        <f t="shared" si="22"/>
        <v>448.44925118026458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14364.187307118675</v>
      </c>
      <c r="G290" s="13">
        <f t="shared" si="23"/>
        <v>38.356008346328146</v>
      </c>
      <c r="H290" s="13">
        <f t="shared" si="23"/>
        <v>53.437285446035339</v>
      </c>
      <c r="I290" s="13">
        <f t="shared" si="23"/>
        <v>61.909674954365912</v>
      </c>
      <c r="J290" s="13">
        <f t="shared" si="23"/>
        <v>21.917429777198944</v>
      </c>
      <c r="K290" s="13">
        <f t="shared" si="23"/>
        <v>1.6415843690462508</v>
      </c>
      <c r="L290" s="13">
        <f t="shared" si="22"/>
        <v>452.26198289297463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14601.442264762625</v>
      </c>
      <c r="G291" s="13">
        <f t="shared" si="23"/>
        <v>39.232695834556047</v>
      </c>
      <c r="H291" s="13">
        <f t="shared" si="23"/>
        <v>54.639027857916865</v>
      </c>
      <c r="I291" s="13">
        <f t="shared" si="23"/>
        <v>63.236685138034019</v>
      </c>
      <c r="J291" s="13">
        <f t="shared" si="23"/>
        <v>22.351293396607367</v>
      </c>
      <c r="K291" s="13">
        <f t="shared" si="23"/>
        <v>1.6700462412761081</v>
      </c>
      <c r="L291" s="13">
        <f t="shared" si="22"/>
        <v>456.1297484683904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14838.035238820745</v>
      </c>
      <c r="G292" s="13">
        <f t="shared" si="23"/>
        <v>40.123863672311515</v>
      </c>
      <c r="H292" s="13">
        <f t="shared" si="23"/>
        <v>55.859741701303506</v>
      </c>
      <c r="I292" s="13">
        <f t="shared" si="23"/>
        <v>64.581527311011087</v>
      </c>
      <c r="J292" s="13">
        <f t="shared" si="23"/>
        <v>22.788218577457791</v>
      </c>
      <c r="K292" s="13">
        <f t="shared" si="23"/>
        <v>1.6984479698221597</v>
      </c>
      <c r="L292" s="13">
        <f t="shared" si="22"/>
        <v>460.0517992319061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15073.909829401455</v>
      </c>
      <c r="G293" s="13">
        <f t="shared" si="23"/>
        <v>41.029471456840483</v>
      </c>
      <c r="H293" s="13">
        <f t="shared" si="23"/>
        <v>57.099312627136776</v>
      </c>
      <c r="I293" s="13">
        <f t="shared" si="23"/>
        <v>65.943862668420834</v>
      </c>
      <c r="J293" s="13">
        <f t="shared" si="23"/>
        <v>23.227952724766165</v>
      </c>
      <c r="K293" s="13">
        <f t="shared" si="23"/>
        <v>1.7267821403384063</v>
      </c>
      <c r="L293" s="13">
        <f t="shared" si="22"/>
        <v>464.02738161750267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15309.011893144461</v>
      </c>
      <c r="G294" s="13">
        <f t="shared" si="23"/>
        <v>41.949475343141977</v>
      </c>
      <c r="H294" s="13">
        <f t="shared" si="23"/>
        <v>58.357621305171406</v>
      </c>
      <c r="I294" s="13">
        <f t="shared" si="23"/>
        <v>67.323348479811528</v>
      </c>
      <c r="J294" s="13">
        <f t="shared" si="23"/>
        <v>23.670251053800179</v>
      </c>
      <c r="K294" s="13">
        <f t="shared" si="23"/>
        <v>1.7550416079144446</v>
      </c>
      <c r="L294" s="13">
        <f t="shared" si="22"/>
        <v>468.05573778983955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15543.28944414977</v>
      </c>
      <c r="G295" s="13">
        <f t="shared" ref="G295:K310" si="24">G294*(1-G$5)+G$4*$F294*$L$4/1000</f>
        <v>42.883828181690703</v>
      </c>
      <c r="H295" s="13">
        <f t="shared" si="24"/>
        <v>59.634543649559603</v>
      </c>
      <c r="I295" s="13">
        <f t="shared" si="24"/>
        <v>68.719638480856901</v>
      </c>
      <c r="J295" s="13">
        <f t="shared" si="24"/>
        <v>24.114876408755208</v>
      </c>
      <c r="K295" s="13">
        <f t="shared" si="24"/>
        <v>1.783219497001256</v>
      </c>
      <c r="L295" s="13">
        <f t="shared" si="22"/>
        <v>472.1361062178637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15776.692560737871</v>
      </c>
      <c r="G296" s="13">
        <f t="shared" si="24"/>
        <v>43.832479650112987</v>
      </c>
      <c r="H296" s="13">
        <f t="shared" si="24"/>
        <v>60.929951034512285</v>
      </c>
      <c r="I296" s="13">
        <f t="shared" si="24"/>
        <v>70.132383244915488</v>
      </c>
      <c r="J296" s="13">
        <f t="shared" si="24"/>
        <v>24.561599080160718</v>
      </c>
      <c r="K296" s="13">
        <f t="shared" si="24"/>
        <v>1.8113091967149764</v>
      </c>
      <c r="L296" s="13">
        <f t="shared" si="22"/>
        <v>476.26772220641647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16009.173297775524</v>
      </c>
      <c r="G297" s="13">
        <f t="shared" si="24"/>
        <v>44.795376379172104</v>
      </c>
      <c r="H297" s="13">
        <f t="shared" si="24"/>
        <v>62.243710500612124</v>
      </c>
      <c r="I297" s="13">
        <f t="shared" si="24"/>
        <v>71.561230535594774</v>
      </c>
      <c r="J297" s="13">
        <f t="shared" si="24"/>
        <v>25.010196621773986</v>
      </c>
      <c r="K297" s="13">
        <f t="shared" si="24"/>
        <v>1.8393043536110323</v>
      </c>
      <c r="L297" s="13">
        <f t="shared" si="22"/>
        <v>480.44981839076399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16240.685604299802</v>
      </c>
      <c r="G298" s="13">
        <f t="shared" si="24"/>
        <v>45.772462073402536</v>
      </c>
      <c r="H298" s="13">
        <f t="shared" si="24"/>
        <v>63.575684952326668</v>
      </c>
      <c r="I298" s="13">
        <f t="shared" si="24"/>
        <v>73.00582564141132</v>
      </c>
      <c r="J298" s="13">
        <f t="shared" si="24"/>
        <v>25.460453667643748</v>
      </c>
      <c r="K298" s="13">
        <f t="shared" si="24"/>
        <v>1.8671988631852727</v>
      </c>
      <c r="L298" s="13">
        <f t="shared" si="22"/>
        <v>484.68162519796954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16471.185246173533</v>
      </c>
      <c r="G299" s="13">
        <f t="shared" si="24"/>
        <v>46.763677626716607</v>
      </c>
      <c r="H299" s="13">
        <f t="shared" si="24"/>
        <v>64.925733347243295</v>
      </c>
      <c r="I299" s="13">
        <f t="shared" si="24"/>
        <v>74.465811693583177</v>
      </c>
      <c r="J299" s="13">
        <f t="shared" si="24"/>
        <v>25.91216174995586</v>
      </c>
      <c r="K299" s="13">
        <f t="shared" si="24"/>
        <v>1.8949868608517293</v>
      </c>
      <c r="L299" s="13">
        <f t="shared" si="22"/>
        <v>488.96237127835064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16700.629733508023</v>
      </c>
      <c r="G300" s="13">
        <f t="shared" si="24"/>
        <v>47.768961233290575</v>
      </c>
      <c r="H300" s="13">
        <f t="shared" si="24"/>
        <v>66.293710877521193</v>
      </c>
      <c r="I300" s="13">
        <f t="shared" si="24"/>
        <v>75.940829967936807</v>
      </c>
      <c r="J300" s="13">
        <f t="shared" si="24"/>
        <v>26.365119118206866</v>
      </c>
      <c r="K300" s="13">
        <f t="shared" si="24"/>
        <v>1.9226627128391498</v>
      </c>
      <c r="L300" s="13">
        <f t="shared" si="22"/>
        <v>493.29128390979463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16928.978252593624</v>
      </c>
      <c r="G301" s="13">
        <f t="shared" si="24"/>
        <v>48.788248494021111</v>
      </c>
      <c r="H301" s="13">
        <f t="shared" si="24"/>
        <v>67.679469144029312</v>
      </c>
      <c r="I301" s="13">
        <f t="shared" si="24"/>
        <v>77.430520171858035</v>
      </c>
      <c r="J301" s="13">
        <f t="shared" si="24"/>
        <v>26.819130560189162</v>
      </c>
      <c r="K301" s="13">
        <f t="shared" si="24"/>
        <v>1.9502210072620854</v>
      </c>
      <c r="L301" s="13">
        <f t="shared" si="22"/>
        <v>497.66758937735972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17156.191602084637</v>
      </c>
      <c r="G302" s="13">
        <f t="shared" si="24"/>
        <v>49.821472518827292</v>
      </c>
      <c r="H302" s="13">
        <f t="shared" si="24"/>
        <v>69.082856323613854</v>
      </c>
      <c r="I302" s="13">
        <f t="shared" si="24"/>
        <v>78.934520717164858</v>
      </c>
      <c r="J302" s="13">
        <f t="shared" si="24"/>
        <v>27.274007225213342</v>
      </c>
      <c r="K302" s="13">
        <f t="shared" si="24"/>
        <v>1.977656545509481</v>
      </c>
      <c r="L302" s="13">
        <f t="shared" si="22"/>
        <v>502.0905133303288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17382.232133191905</v>
      </c>
      <c r="G303" s="13">
        <f t="shared" si="24"/>
        <v>50.868564025057807</v>
      </c>
      <c r="H303" s="13">
        <f t="shared" si="24"/>
        <v>70.503717329913513</v>
      </c>
      <c r="I303" s="13">
        <f t="shared" si="24"/>
        <v>80.452468979730583</v>
      </c>
      <c r="J303" s="13">
        <f t="shared" si="24"/>
        <v>27.729566449939242</v>
      </c>
      <c r="K303" s="13">
        <f t="shared" si="24"/>
        <v>2.0049643340255789</v>
      </c>
      <c r="L303" s="13">
        <f t="shared" si="22"/>
        <v>506.55928111866672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17607.063693644126</v>
      </c>
      <c r="G304" s="13">
        <f t="shared" si="24"/>
        <v>51.929451432247923</v>
      </c>
      <c r="H304" s="13">
        <f t="shared" si="24"/>
        <v>71.941893968116645</v>
      </c>
      <c r="I304" s="13">
        <f t="shared" si="24"/>
        <v>81.984001546636705</v>
      </c>
      <c r="J304" s="13">
        <f t="shared" si="24"/>
        <v>28.185631587137102</v>
      </c>
      <c r="K304" s="13">
        <f t="shared" si="24"/>
        <v>2.0321395765169248</v>
      </c>
      <c r="L304" s="13">
        <f t="shared" si="22"/>
        <v>511.07311811065529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17830.651575187141</v>
      </c>
      <c r="G305" s="13">
        <f t="shared" si="24"/>
        <v>53.004060953456253</v>
      </c>
      <c r="H305" s="13">
        <f t="shared" si="24"/>
        <v>73.397225084030794</v>
      </c>
      <c r="I305" s="13">
        <f t="shared" si="24"/>
        <v>83.528754451589634</v>
      </c>
      <c r="J305" s="13">
        <f t="shared" si="24"/>
        <v>28.642031837653704</v>
      </c>
      <c r="K305" s="13">
        <f t="shared" si="24"/>
        <v>2.0591776665947519</v>
      </c>
      <c r="L305" s="13">
        <f t="shared" si="22"/>
        <v>515.63124999332513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18052.962464399228</v>
      </c>
      <c r="G306" s="13">
        <f t="shared" si="24"/>
        <v>54.09231668339725</v>
      </c>
      <c r="H306" s="13">
        <f t="shared" si="24"/>
        <v>74.869546707812489</v>
      </c>
      <c r="I306" s="13">
        <f t="shared" si="24"/>
        <v>85.086363399289922</v>
      </c>
      <c r="J306" s="13">
        <f t="shared" si="24"/>
        <v>29.098602085815738</v>
      </c>
      <c r="K306" s="13">
        <f t="shared" si="24"/>
        <v>2.0860741808475431</v>
      </c>
      <c r="L306" s="13">
        <f t="shared" si="22"/>
        <v>520.23290305716296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18273.964396608953</v>
      </c>
      <c r="G307" s="13">
        <f t="shared" si="24"/>
        <v>55.194140683571852</v>
      </c>
      <c r="H307" s="13">
        <f t="shared" si="24"/>
        <v>76.358692192683392</v>
      </c>
      <c r="I307" s="13">
        <f t="shared" si="24"/>
        <v>86.656463979400684</v>
      </c>
      <c r="J307" s="13">
        <f t="shared" si="24"/>
        <v>29.555182738463188</v>
      </c>
      <c r="K307" s="13">
        <f t="shared" si="24"/>
        <v>2.112824872330183</v>
      </c>
      <c r="L307" s="13">
        <f t="shared" si="22"/>
        <v>524.87730446644923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18493.626712711564</v>
      </c>
      <c r="G308" s="13">
        <f t="shared" si="24"/>
        <v>56.309453064585547</v>
      </c>
      <c r="H308" s="13">
        <f t="shared" si="24"/>
        <v>77.864492348937858</v>
      </c>
      <c r="I308" s="13">
        <f t="shared" si="24"/>
        <v>88.238691870720871</v>
      </c>
      <c r="J308" s="13">
        <f t="shared" si="24"/>
        <v>30.011619567769529</v>
      </c>
      <c r="K308" s="13">
        <f t="shared" si="24"/>
        <v>2.1394256644514495</v>
      </c>
      <c r="L308" s="13">
        <f t="shared" si="22"/>
        <v>529.56368251646518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18711.920018688557</v>
      </c>
      <c r="G309" s="13">
        <f t="shared" si="24"/>
        <v>57.438172065830855</v>
      </c>
      <c r="H309" s="13">
        <f t="shared" si="24"/>
        <v>79.386775573526961</v>
      </c>
      <c r="I309" s="13">
        <f t="shared" si="24"/>
        <v>89.832683036130277</v>
      </c>
      <c r="J309" s="13">
        <f t="shared" si="24"/>
        <v>30.467763557972621</v>
      </c>
      <c r="K309" s="13">
        <f t="shared" si="24"/>
        <v>2.1658726452391899</v>
      </c>
      <c r="L309" s="13">
        <f t="shared" si="22"/>
        <v>534.29126687869984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18928.816147644331</v>
      </c>
      <c r="G310" s="13">
        <f t="shared" si="24"/>
        <v>58.580214132699169</v>
      </c>
      <c r="H310" s="13">
        <f t="shared" si="24"/>
        <v>80.925367975485187</v>
      </c>
      <c r="I310" s="13">
        <f t="shared" si="24"/>
        <v>91.438073908836387</v>
      </c>
      <c r="J310" s="13">
        <f t="shared" si="24"/>
        <v>30.923470756110166</v>
      </c>
      <c r="K310" s="13">
        <f t="shared" si="24"/>
        <v>2.1921620619614846</v>
      </c>
      <c r="L310" s="13">
        <f t="shared" si="22"/>
        <v>539.05928883509239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19144.288124182553</v>
      </c>
      <c r="G311" s="13">
        <f t="shared" ref="G311:K326" si="25">G310*(1-G$5)+G$4*$F310*$L$4/1000</f>
        <v>59.735493991475586</v>
      </c>
      <c r="H311" s="13">
        <f t="shared" si="25"/>
        <v>82.480093497447328</v>
      </c>
      <c r="I311" s="13">
        <f t="shared" si="25"/>
        <v>93.05450157041777</v>
      </c>
      <c r="J311" s="13">
        <f t="shared" si="25"/>
        <v>31.378602126826369</v>
      </c>
      <c r="K311" s="13">
        <f t="shared" si="25"/>
        <v>2.2182903160819016</v>
      </c>
      <c r="L311" s="13">
        <f t="shared" si="22"/>
        <v>543.86698150224902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19358.31013095396</v>
      </c>
      <c r="G312" s="13">
        <f t="shared" si="25"/>
        <v>60.9039247220595</v>
      </c>
      <c r="H312" s="13">
        <f t="shared" si="25"/>
        <v>84.050774033486178</v>
      </c>
      <c r="I312" s="13">
        <f t="shared" si="25"/>
        <v>94.68160392112587</v>
      </c>
      <c r="J312" s="13">
        <f t="shared" si="25"/>
        <v>31.833023411291872</v>
      </c>
      <c r="K312" s="13">
        <f t="shared" si="25"/>
        <v>2.2442539585272341</v>
      </c>
      <c r="L312" s="13">
        <f t="shared" si="22"/>
        <v>548.71358004649073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19570.857477215683</v>
      </c>
      <c r="G313" s="13">
        <f t="shared" si="25"/>
        <v>62.085417828643543</v>
      </c>
      <c r="H313" s="13">
        <f t="shared" si="25"/>
        <v>85.63722954348502</v>
      </c>
      <c r="I313" s="13">
        <f t="shared" si="25"/>
        <v>96.319019842875193</v>
      </c>
      <c r="J313" s="13">
        <f t="shared" si="25"/>
        <v>32.286604990256848</v>
      </c>
      <c r="K313" s="13">
        <f t="shared" si="25"/>
        <v>2.270049685246708</v>
      </c>
      <c r="L313" s="13">
        <f t="shared" si="22"/>
        <v>553.59832189050735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19781.906569250757</v>
      </c>
      <c r="G314" s="13">
        <f t="shared" si="25"/>
        <v>63.279883308473607</v>
      </c>
      <c r="H314" s="13">
        <f t="shared" si="25"/>
        <v>87.239278164243288</v>
      </c>
      <c r="I314" s="13">
        <f t="shared" si="25"/>
        <v>97.966389355322221</v>
      </c>
      <c r="J314" s="13">
        <f t="shared" si="25"/>
        <v>32.739221751237174</v>
      </c>
      <c r="K314" s="13">
        <f t="shared" si="25"/>
        <v>2.295674333042423</v>
      </c>
      <c r="L314" s="13">
        <f t="shared" si="22"/>
        <v>558.52044691231868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19991.43488250468</v>
      </c>
      <c r="G315" s="13">
        <f t="shared" si="25"/>
        <v>64.487229718803462</v>
      </c>
      <c r="H315" s="13">
        <f t="shared" si="25"/>
        <v>88.856736317498999</v>
      </c>
      <c r="I315" s="13">
        <f t="shared" si="25"/>
        <v>99.623353765405341</v>
      </c>
      <c r="J315" s="13">
        <f t="shared" si="25"/>
        <v>33.19075295981601</v>
      </c>
      <c r="K315" s="13">
        <f t="shared" si="25"/>
        <v>2.3211248756516256</v>
      </c>
      <c r="L315" s="13">
        <f t="shared" si="22"/>
        <v>563.47919763717539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20199.420935303948</v>
      </c>
      <c r="G316" s="13">
        <f t="shared" si="25"/>
        <v>65.707364242148813</v>
      </c>
      <c r="H316" s="13">
        <f t="shared" si="25"/>
        <v>90.489418815037837</v>
      </c>
      <c r="I316" s="13">
        <f t="shared" si="25"/>
        <v>101.28955581069147</v>
      </c>
      <c r="J316" s="13">
        <f t="shared" si="25"/>
        <v>33.641082135027133</v>
      </c>
      <c r="K316" s="13">
        <f t="shared" si="25"/>
        <v>2.3463984200623509</v>
      </c>
      <c r="L316" s="13">
        <f t="shared" si="22"/>
        <v>568.47381942296761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20405.844264029107</v>
      </c>
      <c r="G317" s="13">
        <f t="shared" si="25"/>
        <v>66.94019274993731</v>
      </c>
      <c r="H317" s="13">
        <f t="shared" si="25"/>
        <v>92.137138961045252</v>
      </c>
      <c r="I317" s="13">
        <f t="shared" si="25"/>
        <v>102.96463979685031</v>
      </c>
      <c r="J317" s="13">
        <f t="shared" si="25"/>
        <v>34.090096928772532</v>
      </c>
      <c r="K317" s="13">
        <f t="shared" si="25"/>
        <v>2.3714922030448706</v>
      </c>
      <c r="L317" s="13">
        <f t="shared" si="22"/>
        <v>573.50356063965023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20610.685399622427</v>
      </c>
      <c r="G318" s="13">
        <f t="shared" si="25"/>
        <v>68.185619864643314</v>
      </c>
      <c r="H318" s="13">
        <f t="shared" si="25"/>
        <v>93.799708651845833</v>
      </c>
      <c r="I318" s="13">
        <f t="shared" si="25"/>
        <v>104.64825172955332</v>
      </c>
      <c r="J318" s="13">
        <f t="shared" si="25"/>
        <v>34.53768900921456</v>
      </c>
      <c r="K318" s="13">
        <f t="shared" si="25"/>
        <v>2.3964035878823271</v>
      </c>
      <c r="L318" s="13">
        <f t="shared" si="22"/>
        <v>578.56767284313935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20813.925845317703</v>
      </c>
      <c r="G319" s="13">
        <f t="shared" si="25"/>
        <v>69.443549020488817</v>
      </c>
      <c r="H319" s="13">
        <f t="shared" si="25"/>
        <v>95.476938473162491</v>
      </c>
      <c r="I319" s="13">
        <f t="shared" si="25"/>
        <v>106.34003944107303</v>
      </c>
      <c r="J319" s="13">
        <f t="shared" si="25"/>
        <v>34.983753948072213</v>
      </c>
      <c r="K319" s="13">
        <f t="shared" si="25"/>
        <v>2.4211300612848361</v>
      </c>
      <c r="L319" s="13">
        <f t="shared" si="22"/>
        <v>583.66541094408137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21015.54805548619</v>
      </c>
      <c r="G320" s="13">
        <f t="shared" si="25"/>
        <v>70.713882522785198</v>
      </c>
      <c r="H320" s="13">
        <f t="shared" si="25"/>
        <v>97.168637795016892</v>
      </c>
      <c r="I320" s="13">
        <f t="shared" si="25"/>
        <v>108.03965271183718</v>
      </c>
      <c r="J320" s="13">
        <f t="shared" si="25"/>
        <v>35.42819111174191</v>
      </c>
      <c r="K320" s="13">
        <f t="shared" si="25"/>
        <v>2.4456692304722463</v>
      </c>
      <c r="L320" s="13">
        <f t="shared" si="22"/>
        <v>588.79603337185335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21215.535415499911</v>
      </c>
      <c r="G321" s="13">
        <f t="shared" si="25"/>
        <v>71.996521605983887</v>
      </c>
      <c r="H321" s="13">
        <f t="shared" si="25"/>
        <v>98.874614864382607</v>
      </c>
      <c r="I321" s="13">
        <f t="shared" si="25"/>
        <v>109.74674338717334</v>
      </c>
      <c r="J321" s="13">
        <f t="shared" si="25"/>
        <v>35.870903556155369</v>
      </c>
      <c r="K321" s="13">
        <f t="shared" si="25"/>
        <v>2.4700188204115952</v>
      </c>
      <c r="L321" s="13">
        <f t="shared" si="22"/>
        <v>593.95880223410677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21413.87222251968</v>
      </c>
      <c r="G322" s="13">
        <f t="shared" si="25"/>
        <v>73.291366490497964</v>
      </c>
      <c r="H322" s="13">
        <f t="shared" si="25"/>
        <v>100.59467689569256</v>
      </c>
      <c r="I322" s="13">
        <f t="shared" si="25"/>
        <v>111.46096548946116</v>
      </c>
      <c r="J322" s="13">
        <f t="shared" si="25"/>
        <v>36.311797925280459</v>
      </c>
      <c r="K322" s="13">
        <f t="shared" si="25"/>
        <v>2.4941766711961568</v>
      </c>
      <c r="L322" s="13">
        <f t="shared" si="22"/>
        <v>599.15298347212831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21610.543667121347</v>
      </c>
      <c r="G323" s="13">
        <f t="shared" si="25"/>
        <v>74.598316438351276</v>
      </c>
      <c r="H323" s="13">
        <f t="shared" si="25"/>
        <v>102.32863015929351</v>
      </c>
      <c r="I323" s="13">
        <f t="shared" si="25"/>
        <v>113.18197532589299</v>
      </c>
      <c r="J323" s="13">
        <f t="shared" si="25"/>
        <v>36.750784353165407</v>
      </c>
      <c r="K323" s="13">
        <f t="shared" si="25"/>
        <v>2.518140735553783</v>
      </c>
      <c r="L323" s="13">
        <f t="shared" si="22"/>
        <v>604.37784701225701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21805.535815679865</v>
      </c>
      <c r="G324" s="13">
        <f t="shared" si="25"/>
        <v>75.917269807706106</v>
      </c>
      <c r="H324" s="13">
        <f t="shared" si="25"/>
        <v>104.07628006793206</v>
      </c>
      <c r="I324" s="13">
        <f t="shared" si="25"/>
        <v>114.90943159202774</v>
      </c>
      <c r="J324" s="13">
        <f t="shared" si="25"/>
        <v>37.18777636942243</v>
      </c>
      <c r="K324" s="13">
        <f t="shared" si="25"/>
        <v>2.5419090764730181</v>
      </c>
      <c r="L324" s="13">
        <f t="shared" si="22"/>
        <v>609.63266691356125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21998.835593436001</v>
      </c>
      <c r="G325" s="13">
        <f t="shared" si="25"/>
        <v>77.248124106315672</v>
      </c>
      <c r="H325" s="13">
        <f t="shared" si="25"/>
        <v>105.83743126134854</v>
      </c>
      <c r="I325" s="13">
        <f t="shared" si="25"/>
        <v>116.64299547130817</v>
      </c>
      <c r="J325" s="13">
        <f t="shared" si="25"/>
        <v>37.622690808043139</v>
      </c>
      <c r="K325" s="13">
        <f t="shared" si="25"/>
        <v>2.5654798649362252</v>
      </c>
      <c r="L325" s="13">
        <f t="shared" si="22"/>
        <v>614.91672151195166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22190.430768176655</v>
      </c>
      <c r="G326" s="13">
        <f t="shared" si="25"/>
        <v>78.590776043943222</v>
      </c>
      <c r="H326" s="13">
        <f t="shared" si="25"/>
        <v>107.6118876890483</v>
      </c>
      <c r="I326" s="13">
        <f t="shared" si="25"/>
        <v>118.38233073069847</v>
      </c>
      <c r="J326" s="13">
        <f t="shared" si="25"/>
        <v>38.055447719435598</v>
      </c>
      <c r="K326" s="13">
        <f t="shared" si="25"/>
        <v>2.5888513777496689</v>
      </c>
      <c r="L326" s="13">
        <f t="shared" si="22"/>
        <v>620.22929356087525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22380.309934463763</v>
      </c>
      <c r="G327" s="13">
        <f t="shared" ref="G327:K342" si="26">G326*(1-G$5)+G$4*$F326*$L$4/1000</f>
        <v>79.945121583784996</v>
      </c>
      <c r="H327" s="13">
        <f t="shared" si="26"/>
        <v>109.39945269131283</v>
      </c>
      <c r="I327" s="13">
        <f t="shared" si="26"/>
        <v>120.12710381258633</v>
      </c>
      <c r="J327" s="13">
        <f t="shared" si="26"/>
        <v>38.485970285570936</v>
      </c>
      <c r="K327" s="13">
        <f t="shared" si="26"/>
        <v>2.6120219954612116</v>
      </c>
      <c r="L327" s="13">
        <f t="shared" si="22"/>
        <v>625.56967036871629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22568.462498352717</v>
      </c>
      <c r="G328" s="13">
        <f t="shared" si="26"/>
        <v>81.311055992930676</v>
      </c>
      <c r="H328" s="13">
        <f t="shared" si="26"/>
        <v>111.19992907850724</v>
      </c>
      <c r="I328" s="13">
        <f t="shared" si="26"/>
        <v>121.87698392308214</v>
      </c>
      <c r="J328" s="13">
        <f t="shared" si="26"/>
        <v>38.91418473812633</v>
      </c>
      <c r="K328" s="13">
        <f t="shared" si="26"/>
        <v>2.6349902003569019</v>
      </c>
      <c r="L328" s="13">
        <f t="shared" si="22"/>
        <v>630.93714393300331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22754.878662545223</v>
      </c>
      <c r="G329" s="13">
        <f t="shared" si="26"/>
        <v>82.688473891891164</v>
      </c>
      <c r="H329" s="13">
        <f t="shared" si="26"/>
        <v>113.01311920873464</v>
      </c>
      <c r="I329" s="13">
        <f t="shared" si="26"/>
        <v>123.63164311683703</v>
      </c>
      <c r="J329" s="13">
        <f t="shared" si="26"/>
        <v>39.340020279510597</v>
      </c>
      <c r="K329" s="13">
        <f t="shared" si="26"/>
        <v>2.6577545745284068</v>
      </c>
      <c r="L329" s="13">
        <f t="shared" si="22"/>
        <v>636.33101107150185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22939.549411925917</v>
      </c>
      <c r="G330" s="13">
        <f t="shared" si="26"/>
        <v>84.07726930322022</v>
      </c>
      <c r="H330" s="13">
        <f t="shared" si="26"/>
        <v>114.83882506388278</v>
      </c>
      <c r="I330" s="13">
        <f t="shared" si="26"/>
        <v>125.39075637849204</v>
      </c>
      <c r="J330" s="13">
        <f t="shared" si="26"/>
        <v>39.763409006658719</v>
      </c>
      <c r="K330" s="13">
        <f t="shared" si="26"/>
        <v>2.6803137980037928</v>
      </c>
      <c r="L330" s="13">
        <f t="shared" ref="L330:L393" si="28">SUM(G330:K330,L$5)</f>
        <v>641.75057355025751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23122.46649943681</v>
      </c>
      <c r="G331" s="13">
        <f t="shared" si="26"/>
        <v>85.47733569925326</v>
      </c>
      <c r="H331" s="13">
        <f t="shared" si="26"/>
        <v>116.67684832410347</v>
      </c>
      <c r="I331" s="13">
        <f t="shared" si="26"/>
        <v>127.15400170086102</v>
      </c>
      <c r="J331" s="13">
        <f t="shared" si="26"/>
        <v>40.184285837482165</v>
      </c>
      <c r="K331" s="13">
        <f t="shared" si="26"/>
        <v>2.7026666469347589</v>
      </c>
      <c r="L331" s="13">
        <f t="shared" si="28"/>
        <v>647.19513820863472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23303.622432246735</v>
      </c>
      <c r="G332" s="13">
        <f t="shared" si="26"/>
        <v>86.888566048984146</v>
      </c>
      <c r="H332" s="13">
        <f t="shared" si="26"/>
        <v>118.52699044076073</v>
      </c>
      <c r="I332" s="13">
        <f t="shared" si="26"/>
        <v>128.92106015994193</v>
      </c>
      <c r="J332" s="13">
        <f t="shared" si="26"/>
        <v>40.602588439862977</v>
      </c>
      <c r="K332" s="13">
        <f t="shared" si="26"/>
        <v>2.7248119918339664</v>
      </c>
      <c r="L332" s="13">
        <f t="shared" si="28"/>
        <v>652.66401708138369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23483.010458177389</v>
      </c>
      <c r="G333" s="13">
        <f t="shared" si="26"/>
        <v>88.310852864097797</v>
      </c>
      <c r="H333" s="13">
        <f t="shared" si="26"/>
        <v>120.38905270787954</v>
      </c>
      <c r="I333" s="13">
        <f t="shared" si="26"/>
        <v>130.69161598684357</v>
      </c>
      <c r="J333" s="13">
        <f t="shared" si="26"/>
        <v>41.01825716308084</v>
      </c>
      <c r="K333" s="13">
        <f t="shared" si="26"/>
        <v>2.7467487958566048</v>
      </c>
      <c r="L333" s="13">
        <f t="shared" si="28"/>
        <v>658.15652751775838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23660.624552350691</v>
      </c>
      <c r="G334" s="13">
        <f t="shared" si="26"/>
        <v>89.74408824417435</v>
      </c>
      <c r="H334" s="13">
        <f t="shared" si="26"/>
        <v>122.26283633212364</v>
      </c>
      <c r="I334" s="13">
        <f t="shared" si="26"/>
        <v>132.46535663670755</v>
      </c>
      <c r="J334" s="13">
        <f t="shared" si="26"/>
        <v>41.431234971564379</v>
      </c>
      <c r="K334" s="13">
        <f t="shared" si="26"/>
        <v>2.7684761131208298</v>
      </c>
      <c r="L334" s="13">
        <f t="shared" si="28"/>
        <v>663.67199229769074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23836.459404025882</v>
      </c>
      <c r="G335" s="13">
        <f t="shared" si="26"/>
        <v>91.188163921078385</v>
      </c>
      <c r="H335" s="13">
        <f t="shared" si="26"/>
        <v>124.14814250132693</v>
      </c>
      <c r="I335" s="13">
        <f t="shared" si="26"/>
        <v>134.24197285469899</v>
      </c>
      <c r="J335" s="13">
        <f t="shared" si="26"/>
        <v>41.841467380859783</v>
      </c>
      <c r="K335" s="13">
        <f t="shared" si="26"/>
        <v>2.789993087062177</v>
      </c>
      <c r="L335" s="13">
        <f t="shared" si="28"/>
        <v>669.20973974502624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24010.510403597302</v>
      </c>
      <c r="G336" s="13">
        <f t="shared" si="26"/>
        <v>92.642971302544751</v>
      </c>
      <c r="H336" s="13">
        <f t="shared" si="26"/>
        <v>126.04477245160041</v>
      </c>
      <c r="I336" s="13">
        <f t="shared" si="26"/>
        <v>136.02115873913417</v>
      </c>
      <c r="J336" s="13">
        <f t="shared" si="26"/>
        <v>42.248902395712406</v>
      </c>
      <c r="K336" s="13">
        <f t="shared" si="26"/>
        <v>2.8112989488174849</v>
      </c>
      <c r="L336" s="13">
        <f t="shared" si="28"/>
        <v>674.76910383780921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24182.773629727559</v>
      </c>
      <c r="G337" s="13">
        <f t="shared" si="26"/>
        <v>94.108401514970879</v>
      </c>
      <c r="H337" s="13">
        <f t="shared" si="26"/>
        <v>127.95252753303365</v>
      </c>
      <c r="I337" s="13">
        <f t="shared" si="26"/>
        <v>137.80261180180725</v>
      </c>
      <c r="J337" s="13">
        <f t="shared" si="26"/>
        <v>42.653490450159509</v>
      </c>
      <c r="K337" s="13">
        <f t="shared" si="26"/>
        <v>2.8323930156342607</v>
      </c>
      <c r="L337" s="13">
        <f t="shared" si="28"/>
        <v>680.34942431560557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24353.24583659261</v>
      </c>
      <c r="G338" s="13">
        <f t="shared" si="26"/>
        <v>95.584345445423736</v>
      </c>
      <c r="H338" s="13">
        <f t="shared" si="26"/>
        <v>129.87120927400738</v>
      </c>
      <c r="I338" s="13">
        <f t="shared" si="26"/>
        <v>139.58603302557424</v>
      </c>
      <c r="J338" s="13">
        <f t="shared" si="26"/>
        <v>43.055184349535118</v>
      </c>
      <c r="K338" s="13">
        <f t="shared" si="26"/>
        <v>2.8532746893018386</v>
      </c>
      <c r="L338" s="13">
        <f t="shared" si="28"/>
        <v>685.95004678384225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24521.92444121898</v>
      </c>
      <c r="G339" s="13">
        <f t="shared" si="26"/>
        <v>97.070693782868361</v>
      </c>
      <c r="H339" s="13">
        <f t="shared" si="26"/>
        <v>131.80061944413148</v>
      </c>
      <c r="I339" s="13">
        <f t="shared" si="26"/>
        <v>141.3711269192479</v>
      </c>
      <c r="J339" s="13">
        <f t="shared" si="26"/>
        <v>43.453939214290884</v>
      </c>
      <c r="K339" s="13">
        <f t="shared" si="26"/>
        <v>2.8739434546010028</v>
      </c>
      <c r="L339" s="13">
        <f t="shared" si="28"/>
        <v>691.57032281513966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24688.807510894596</v>
      </c>
      <c r="G340" s="13">
        <f t="shared" si="26"/>
        <v>98.567337058623508</v>
      </c>
      <c r="H340" s="13">
        <f t="shared" si="26"/>
        <v>133.74056011582087</v>
      </c>
      <c r="I340" s="13">
        <f t="shared" si="26"/>
        <v>143.15760156985337</v>
      </c>
      <c r="J340" s="13">
        <f t="shared" si="26"/>
        <v>43.849712425540055</v>
      </c>
      <c r="K340" s="13">
        <f t="shared" si="26"/>
        <v>2.8943988777691425</v>
      </c>
      <c r="L340" s="13">
        <f t="shared" si="28"/>
        <v>697.20961004760693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24853.893750637893</v>
      </c>
      <c r="G341" s="13">
        <f t="shared" si="26"/>
        <v>100.074165686049</v>
      </c>
      <c r="H341" s="13">
        <f t="shared" si="26"/>
        <v>135.69083372451979</v>
      </c>
      <c r="I341" s="13">
        <f t="shared" si="26"/>
        <v>144.94516869229102</v>
      </c>
      <c r="J341" s="13">
        <f t="shared" si="26"/>
        <v>44.242463572234769</v>
      </c>
      <c r="K341" s="13">
        <f t="shared" si="26"/>
        <v>2.9146406049782789</v>
      </c>
      <c r="L341" s="13">
        <f t="shared" si="28"/>
        <v>702.86727228007294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25017.182490711613</v>
      </c>
      <c r="G342" s="13">
        <f t="shared" si="26"/>
        <v>101.59106999946822</v>
      </c>
      <c r="H342" s="13">
        <f t="shared" si="26"/>
        <v>137.65124312758402</v>
      </c>
      <c r="I342" s="13">
        <f t="shared" si="26"/>
        <v>146.73354367645015</v>
      </c>
      <c r="J342" s="13">
        <f t="shared" si="26"/>
        <v>44.632154399890112</v>
      </c>
      <c r="K342" s="13">
        <f t="shared" si="26"/>
        <v>2.9346683608236388</v>
      </c>
      <c r="L342" s="13">
        <f t="shared" si="28"/>
        <v>708.54267956421609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25178.673674169557</v>
      </c>
      <c r="G343" s="13">
        <f t="shared" ref="G343:K358" si="29">G342*(1-G$5)+G$4*$F342*$L$4/1000</f>
        <v>103.11794029232856</v>
      </c>
      <c r="H343" s="13">
        <f t="shared" si="29"/>
        <v>139.62159166182855</v>
      </c>
      <c r="I343" s="13">
        <f t="shared" si="29"/>
        <v>148.52244563181449</v>
      </c>
      <c r="J343" s="13">
        <f t="shared" si="29"/>
        <v>45.018748760771992</v>
      </c>
      <c r="K343" s="13">
        <f t="shared" si="29"/>
        <v>2.9544819468207182</v>
      </c>
      <c r="L343" s="13">
        <f t="shared" si="28"/>
        <v>714.23520829356426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25338.36784442663</v>
      </c>
      <c r="G344" s="13">
        <f t="shared" si="29"/>
        <v>104.65466685460181</v>
      </c>
      <c r="H344" s="13">
        <f t="shared" si="29"/>
        <v>141.60168319974753</v>
      </c>
      <c r="I344" s="13">
        <f t="shared" si="29"/>
        <v>150.31159742959787</v>
      </c>
      <c r="J344" s="13">
        <f t="shared" si="29"/>
        <v>45.402212565468879</v>
      </c>
      <c r="K344" s="13">
        <f t="shared" si="29"/>
        <v>2.9740812399090508</v>
      </c>
      <c r="L344" s="13">
        <f t="shared" si="28"/>
        <v>719.94424128932519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25496.266132844223</v>
      </c>
      <c r="G345" s="13">
        <f t="shared" si="29"/>
        <v>106.20114000942597</v>
      </c>
      <c r="H345" s="13">
        <f t="shared" si="29"/>
        <v>143.59132220441265</v>
      </c>
      <c r="I345" s="13">
        <f t="shared" si="29"/>
        <v>152.10072574244731</v>
      </c>
      <c r="J345" s="13">
        <f t="shared" si="29"/>
        <v>45.782513735771261</v>
      </c>
      <c r="K345" s="13">
        <f t="shared" si="29"/>
        <v>2.9934661909611266</v>
      </c>
      <c r="L345" s="13">
        <f t="shared" si="28"/>
        <v>725.6691678830183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25652.370246324186</v>
      </c>
      <c r="G346" s="13">
        <f t="shared" si="29"/>
        <v>107.75725014898923</v>
      </c>
      <c r="H346" s="13">
        <f t="shared" si="29"/>
        <v>145.59031378305468</v>
      </c>
      <c r="I346" s="13">
        <f t="shared" si="29"/>
        <v>153.88956108174764</v>
      </c>
      <c r="J346" s="13">
        <f t="shared" si="29"/>
        <v>46.159622158785766</v>
      </c>
      <c r="K346" s="13">
        <f t="shared" si="29"/>
        <v>3.0126368232951641</v>
      </c>
      <c r="L346" s="13">
        <f t="shared" si="28"/>
        <v>731.40938399587253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25806.682454906575</v>
      </c>
      <c r="G347" s="13">
        <f t="shared" si="29"/>
        <v>109.3228877696569</v>
      </c>
      <c r="H347" s="13">
        <f t="shared" si="29"/>
        <v>147.59846373933269</v>
      </c>
      <c r="I347" s="13">
        <f t="shared" si="29"/>
        <v>155.67783783256175</v>
      </c>
      <c r="J347" s="13">
        <f t="shared" si="29"/>
        <v>46.533509642214547</v>
      </c>
      <c r="K347" s="13">
        <f t="shared" si="29"/>
        <v>3.0315932311906142</v>
      </c>
      <c r="L347" s="13">
        <f t="shared" si="28"/>
        <v>737.1642922149565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25959.205579367506</v>
      </c>
      <c r="G348" s="13">
        <f t="shared" si="29"/>
        <v>110.89794350634133</v>
      </c>
      <c r="H348" s="13">
        <f t="shared" si="29"/>
        <v>149.61557862429493</v>
      </c>
      <c r="I348" s="13">
        <f t="shared" si="29"/>
        <v>157.46529428623882</v>
      </c>
      <c r="J348" s="13">
        <f t="shared" si="29"/>
        <v>46.904149870733733</v>
      </c>
      <c r="K348" s="13">
        <f t="shared" si="29"/>
        <v>3.0503355784055044</v>
      </c>
      <c r="L348" s="13">
        <f t="shared" si="28"/>
        <v>742.93330186601429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26109.942978814463</v>
      </c>
      <c r="G349" s="13">
        <f t="shared" si="29"/>
        <v>112.48230816611493</v>
      </c>
      <c r="H349" s="13">
        <f t="shared" si="29"/>
        <v>151.64146578603518</v>
      </c>
      <c r="I349" s="13">
        <f t="shared" si="29"/>
        <v>159.25167267072118</v>
      </c>
      <c r="J349" s="13">
        <f t="shared" si="29"/>
        <v>47.271518363408184</v>
      </c>
      <c r="K349" s="13">
        <f t="shared" si="29"/>
        <v>3.0688640966949032</v>
      </c>
      <c r="L349" s="13">
        <f t="shared" si="28"/>
        <v>748.71582908297432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26258.898538277881</v>
      </c>
      <c r="G350" s="13">
        <f t="shared" si="29"/>
        <v>114.07587276106605</v>
      </c>
      <c r="H350" s="13">
        <f t="shared" si="29"/>
        <v>153.67593341804755</v>
      </c>
      <c r="I350" s="13">
        <f t="shared" si="29"/>
        <v>161.03671917858114</v>
      </c>
      <c r="J350" s="13">
        <f t="shared" si="29"/>
        <v>47.635592432083051</v>
      </c>
      <c r="K350" s="13">
        <f t="shared" si="29"/>
        <v>3.087179084329942</v>
      </c>
      <c r="L350" s="13">
        <f t="shared" si="28"/>
        <v>754.51129687410776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26406.07665629857</v>
      </c>
      <c r="G351" s="13">
        <f t="shared" si="29"/>
        <v>115.67852854039756</v>
      </c>
      <c r="H351" s="13">
        <f t="shared" si="29"/>
        <v>155.71879060628308</v>
      </c>
      <c r="I351" s="13">
        <f t="shared" si="29"/>
        <v>162.82018399281725</v>
      </c>
      <c r="J351" s="13">
        <f t="shared" si="29"/>
        <v>47.996351140695928</v>
      </c>
      <c r="K351" s="13">
        <f t="shared" si="29"/>
        <v>3.1052809046170018</v>
      </c>
      <c r="L351" s="13">
        <f t="shared" si="28"/>
        <v>760.31913518481088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26551.482232511768</v>
      </c>
      <c r="G352" s="13">
        <f t="shared" si="29"/>
        <v>117.2901670217679</v>
      </c>
      <c r="H352" s="13">
        <f t="shared" si="29"/>
        <v>157.76984737491165</v>
      </c>
      <c r="I352" s="13">
        <f t="shared" si="29"/>
        <v>164.60182131043933</v>
      </c>
      <c r="J352" s="13">
        <f t="shared" si="29"/>
        <v>48.353775265456512</v>
      </c>
      <c r="K352" s="13">
        <f t="shared" si="29"/>
        <v>3.1231699844168048</v>
      </c>
      <c r="L352" s="13">
        <f t="shared" si="28"/>
        <v>766.13878095699215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26695.120655229159</v>
      </c>
      <c r="G353" s="13">
        <f t="shared" si="29"/>
        <v>118.91068002187426</v>
      </c>
      <c r="H353" s="13">
        <f t="shared" si="29"/>
        <v>159.82891473079195</v>
      </c>
      <c r="I353" s="13">
        <f t="shared" si="29"/>
        <v>166.38138936387168</v>
      </c>
      <c r="J353" s="13">
        <f t="shared" si="29"/>
        <v>48.707847255843745</v>
      </c>
      <c r="K353" s="13">
        <f t="shared" si="29"/>
        <v>3.1408468126632902</v>
      </c>
      <c r="L353" s="13">
        <f t="shared" si="28"/>
        <v>771.96967818504493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26836.997789021014</v>
      </c>
      <c r="G354" s="13">
        <f t="shared" si="29"/>
        <v>120.53995968627791</v>
      </c>
      <c r="H354" s="13">
        <f t="shared" si="29"/>
        <v>161.89580470665325</v>
      </c>
      <c r="I354" s="13">
        <f t="shared" si="29"/>
        <v>168.15865044020359</v>
      </c>
      <c r="J354" s="13">
        <f t="shared" si="29"/>
        <v>49.058551196373628</v>
      </c>
      <c r="K354" s="13">
        <f t="shared" si="29"/>
        <v>3.1583119388822625</v>
      </c>
      <c r="L354" s="13">
        <f t="shared" si="28"/>
        <v>777.81127796839064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26977.119962301618</v>
      </c>
      <c r="G355" s="13">
        <f t="shared" si="29"/>
        <v>122.17789851847168</v>
      </c>
      <c r="H355" s="13">
        <f t="shared" si="29"/>
        <v>163.97033040299226</v>
      </c>
      <c r="I355" s="13">
        <f t="shared" si="29"/>
        <v>169.93337089831564</v>
      </c>
      <c r="J355" s="13">
        <f t="shared" si="29"/>
        <v>49.405872769093541</v>
      </c>
      <c r="K355" s="13">
        <f t="shared" si="29"/>
        <v>3.175565971709907</v>
      </c>
      <c r="L355" s="13">
        <f t="shared" si="28"/>
        <v>783.66303856058312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27115.493954921261</v>
      </c>
      <c r="G356" s="13">
        <f t="shared" si="29"/>
        <v>123.82438940818962</v>
      </c>
      <c r="H356" s="13">
        <f t="shared" si="29"/>
        <v>166.05230602868912</v>
      </c>
      <c r="I356" s="13">
        <f t="shared" si="29"/>
        <v>171.70532118391111</v>
      </c>
      <c r="J356" s="13">
        <f t="shared" si="29"/>
        <v>49.749799216762149</v>
      </c>
      <c r="K356" s="13">
        <f t="shared" si="29"/>
        <v>3.1926095774113836</v>
      </c>
      <c r="L356" s="13">
        <f t="shared" si="28"/>
        <v>789.52442541496339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27252.126985768871</v>
      </c>
      <c r="G357" s="13">
        <f t="shared" si="29"/>
        <v>125.47932565895945</v>
      </c>
      <c r="H357" s="13">
        <f t="shared" si="29"/>
        <v>168.1415469403465</v>
      </c>
      <c r="I357" s="13">
        <f t="shared" si="29"/>
        <v>173.47427584248146</v>
      </c>
      <c r="J357" s="13">
        <f t="shared" si="29"/>
        <v>50.09031930667625</v>
      </c>
      <c r="K357" s="13">
        <f t="shared" si="29"/>
        <v>3.209443478399769</v>
      </c>
      <c r="L357" s="13">
        <f t="shared" si="28"/>
        <v>795.39491122686343</v>
      </c>
    </row>
    <row r="358" spans="1:37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27387.026700389957</v>
      </c>
      <c r="G358" s="13">
        <f t="shared" si="29"/>
        <v>127.1426010148984</v>
      </c>
      <c r="H358" s="13">
        <f t="shared" si="29"/>
        <v>170.23786968035662</v>
      </c>
      <c r="I358" s="13">
        <f t="shared" si="29"/>
        <v>175.24001353023536</v>
      </c>
      <c r="J358" s="13">
        <f t="shared" si="29"/>
        <v>50.427423295109122</v>
      </c>
      <c r="K358" s="13">
        <f t="shared" si="29"/>
        <v>3.226068451755717</v>
      </c>
      <c r="L358" s="13">
        <f t="shared" si="28"/>
        <v>801.27397597235517</v>
      </c>
    </row>
    <row r="359" spans="1:37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27520.201158624815</v>
      </c>
      <c r="G359" s="13">
        <f t="shared" ref="G359:K374" si="30">G358*(1-G$5)+G$4*$F358*$L$4/1000</f>
        <v>128.8141096867532</v>
      </c>
      <c r="H359" s="13">
        <f t="shared" si="30"/>
        <v>172.3410920137006</v>
      </c>
      <c r="I359" s="13">
        <f t="shared" si="30"/>
        <v>177.00231702302071</v>
      </c>
      <c r="J359" s="13">
        <f t="shared" si="30"/>
        <v>50.761102892326988</v>
      </c>
      <c r="K359" s="13">
        <f t="shared" si="30"/>
        <v>3.2424853277482679</v>
      </c>
      <c r="L359" s="13">
        <f t="shared" si="28"/>
        <v>807.16110694354973</v>
      </c>
    </row>
    <row r="360" spans="1:37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27651.658822271875</v>
      </c>
      <c r="G360" s="13">
        <f t="shared" si="30"/>
        <v>130.49374637718569</v>
      </c>
      <c r="H360" s="13">
        <f t="shared" si="30"/>
        <v>174.45103296348609</v>
      </c>
      <c r="I360" s="13">
        <f t="shared" si="30"/>
        <v>178.76097322326979</v>
      </c>
      <c r="J360" s="13">
        <f t="shared" si="30"/>
        <v>51.091351228153172</v>
      </c>
      <c r="K360" s="13">
        <f t="shared" si="30"/>
        <v>3.2586949883573073</v>
      </c>
      <c r="L360" s="13">
        <f t="shared" si="28"/>
        <v>813.05579878045205</v>
      </c>
    </row>
    <row r="361" spans="1:37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27781.408542782443</v>
      </c>
      <c r="G361" s="13">
        <f t="shared" si="30"/>
        <v>132.18140630530556</v>
      </c>
      <c r="H361" s="13">
        <f t="shared" si="30"/>
        <v>176.56751284522861</v>
      </c>
      <c r="I361" s="13">
        <f t="shared" si="30"/>
        <v>180.5157731649978</v>
      </c>
      <c r="J361" s="13">
        <f t="shared" si="30"/>
        <v>51.418162818051407</v>
      </c>
      <c r="K361" s="13">
        <f t="shared" si="30"/>
        <v>3.2746983657982094</v>
      </c>
      <c r="L361" s="13">
        <f t="shared" si="28"/>
        <v>818.95755349938167</v>
      </c>
    </row>
    <row r="362" spans="1:37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27909.459548992098</v>
      </c>
      <c r="G362" s="13">
        <f t="shared" si="30"/>
        <v>133.87698523045191</v>
      </c>
      <c r="H362" s="13">
        <f t="shared" si="30"/>
        <v>178.69035329988324</v>
      </c>
      <c r="I362" s="13">
        <f t="shared" si="30"/>
        <v>182.26651201688554</v>
      </c>
      <c r="J362" s="13">
        <f t="shared" si="30"/>
        <v>51.74153352970248</v>
      </c>
      <c r="K362" s="13">
        <f t="shared" si="30"/>
        <v>3.2904964410492754</v>
      </c>
      <c r="L362" s="13">
        <f t="shared" si="28"/>
        <v>824.86588051797253</v>
      </c>
    </row>
    <row r="363" spans="1:37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28035.821434895042</v>
      </c>
      <c r="G363" s="13">
        <f t="shared" si="30"/>
        <v>135.58037947522607</v>
      </c>
      <c r="H363" s="13">
        <f t="shared" si="30"/>
        <v>180.81937732563355</v>
      </c>
      <c r="I363" s="13">
        <f t="shared" si="30"/>
        <v>184.01298908347775</v>
      </c>
      <c r="J363" s="13">
        <f t="shared" si="30"/>
        <v>52.061460550050242</v>
      </c>
      <c r="K363" s="13">
        <f t="shared" si="30"/>
        <v>3.3060902423825862</v>
      </c>
      <c r="L363" s="13">
        <f t="shared" si="28"/>
        <v>830.78029667677015</v>
      </c>
    </row>
    <row r="364" spans="1:37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28160.504147467596</v>
      </c>
      <c r="G364" s="13">
        <f t="shared" si="30"/>
        <v>137.29148594777834</v>
      </c>
      <c r="H364" s="13">
        <f t="shared" si="30"/>
        <v>182.95440930844487</v>
      </c>
      <c r="I364" s="13">
        <f t="shared" si="30"/>
        <v>185.75500780452839</v>
      </c>
      <c r="J364" s="13">
        <f t="shared" si="30"/>
        <v>52.377942352795266</v>
      </c>
      <c r="K364" s="13">
        <f t="shared" si="30"/>
        <v>3.3214808438989483</v>
      </c>
      <c r="L364" s="13">
        <f t="shared" si="28"/>
        <v>836.70032625744579</v>
      </c>
    </row>
    <row r="365" spans="1:37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28283.517974547107</v>
      </c>
      <c r="G365" s="13">
        <f t="shared" si="30"/>
        <v>139.01020216335149</v>
      </c>
      <c r="H365" s="13">
        <f t="shared" si="30"/>
        <v>185.09527505139033</v>
      </c>
      <c r="I365" s="13">
        <f t="shared" si="30"/>
        <v>187.4923757525255</v>
      </c>
      <c r="J365" s="13">
        <f t="shared" si="30"/>
        <v>52.690978666316283</v>
      </c>
      <c r="K365" s="13">
        <f t="shared" si="30"/>
        <v>3.3366693640676264</v>
      </c>
      <c r="L365" s="13">
        <f t="shared" si="28"/>
        <v>842.62550099765122</v>
      </c>
    </row>
    <row r="366" spans="1:37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28404.873532772453</v>
      </c>
      <c r="G366" s="13">
        <f t="shared" si="30"/>
        <v>140.73642626508442</v>
      </c>
      <c r="H366" s="13">
        <f t="shared" si="30"/>
        <v>187.24180180275823</v>
      </c>
      <c r="I366" s="13">
        <f t="shared" si="30"/>
        <v>189.22490462842828</v>
      </c>
      <c r="J366" s="13">
        <f t="shared" si="30"/>
        <v>53.000570442001553</v>
      </c>
      <c r="K366" s="13">
        <f t="shared" si="30"/>
        <v>3.3516569642715797</v>
      </c>
      <c r="L366" s="13">
        <f t="shared" si="28"/>
        <v>848.555360102544</v>
      </c>
    </row>
    <row r="367" spans="1:37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28524.581755593059</v>
      </c>
      <c r="G367" s="13">
        <f t="shared" si="30"/>
        <v>142.47005704407991</v>
      </c>
      <c r="H367" s="13">
        <f t="shared" si="30"/>
        <v>189.39381828294941</v>
      </c>
      <c r="I367" s="13">
        <f t="shared" si="30"/>
        <v>190.95241025564962</v>
      </c>
      <c r="J367" s="13">
        <f t="shared" si="30"/>
        <v>53.306719822973882</v>
      </c>
      <c r="K367" s="13">
        <f t="shared" si="30"/>
        <v>3.366444847358931</v>
      </c>
      <c r="L367" s="13">
        <f t="shared" si="28"/>
        <v>854.48945025301168</v>
      </c>
    </row>
    <row r="368" spans="1:37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28642.65388135226</v>
      </c>
      <c r="G368" s="13">
        <f t="shared" si="30"/>
        <v>144.21099395874052</v>
      </c>
      <c r="H368" s="13">
        <f t="shared" si="30"/>
        <v>191.55115471017504</v>
      </c>
      <c r="I368" s="13">
        <f t="shared" si="30"/>
        <v>192.67471257231804</v>
      </c>
      <c r="J368" s="13">
        <f t="shared" si="30"/>
        <v>53.609430113194925</v>
      </c>
      <c r="K368" s="13">
        <f t="shared" si="30"/>
        <v>3.3810342562014304</v>
      </c>
      <c r="L368" s="13">
        <f t="shared" si="28"/>
        <v>860.42732561062996</v>
      </c>
    </row>
    <row r="369" spans="1:12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28759.101441451821</v>
      </c>
      <c r="G369" s="13">
        <f t="shared" si="30"/>
        <v>145.95913715337704</v>
      </c>
      <c r="H369" s="13">
        <f t="shared" si="30"/>
        <v>193.71364282496452</v>
      </c>
      <c r="I369" s="13">
        <f t="shared" si="30"/>
        <v>194.39163562185291</v>
      </c>
      <c r="J369" s="13">
        <f t="shared" si="30"/>
        <v>53.908705746935773</v>
      </c>
      <c r="K369" s="13">
        <f t="shared" si="30"/>
        <v>3.3954264722606533</v>
      </c>
      <c r="L369" s="13">
        <f t="shared" si="28"/>
        <v>866.36854781939087</v>
      </c>
    </row>
    <row r="370" spans="1:12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28873.936248603932</v>
      </c>
      <c r="G370" s="13">
        <f t="shared" si="30"/>
        <v>147.71438747609477</v>
      </c>
      <c r="H370" s="13">
        <f t="shared" si="30"/>
        <v>195.88111591349485</v>
      </c>
      <c r="I370" s="13">
        <f t="shared" si="30"/>
        <v>196.10300754188839</v>
      </c>
      <c r="J370" s="13">
        <f t="shared" si="30"/>
        <v>54.204552258602462</v>
      </c>
      <c r="K370" s="13">
        <f t="shared" si="30"/>
        <v>3.4096228141626987</v>
      </c>
      <c r="L370" s="13">
        <f t="shared" si="28"/>
        <v>872.31268600424323</v>
      </c>
    </row>
    <row r="371" spans="1:12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28987.170385176662</v>
      </c>
      <c r="G371" s="13">
        <f t="shared" si="30"/>
        <v>149.47664649596263</v>
      </c>
      <c r="H371" s="13">
        <f t="shared" si="30"/>
        <v>198.05340882975256</v>
      </c>
      <c r="I371" s="13">
        <f t="shared" si="30"/>
        <v>197.80866055158094</v>
      </c>
      <c r="J371" s="13">
        <f t="shared" si="30"/>
        <v>54.496976252906379</v>
      </c>
      <c r="K371" s="13">
        <f t="shared" si="30"/>
        <v>3.4236246362821516</v>
      </c>
      <c r="L371" s="13">
        <f t="shared" si="28"/>
        <v>878.25931676648474</v>
      </c>
    </row>
    <row r="372" spans="1:12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29098.816191639602</v>
      </c>
      <c r="G372" s="13">
        <f t="shared" si="30"/>
        <v>151.24581651947105</v>
      </c>
      <c r="H372" s="13">
        <f t="shared" si="30"/>
        <v>200.23035801654049</v>
      </c>
      <c r="I372" s="13">
        <f t="shared" si="30"/>
        <v>199.5084309373363</v>
      </c>
      <c r="J372" s="13">
        <f t="shared" si="30"/>
        <v>54.785985375370828</v>
      </c>
      <c r="K372" s="13">
        <f t="shared" si="30"/>
        <v>3.4374333273360493</v>
      </c>
      <c r="L372" s="13">
        <f t="shared" si="28"/>
        <v>884.20802417605466</v>
      </c>
    </row>
    <row r="373" spans="1:12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29208.886255115114</v>
      </c>
      <c r="G373" s="13">
        <f t="shared" si="30"/>
        <v>153.02180060628473</v>
      </c>
      <c r="H373" s="13">
        <f t="shared" si="30"/>
        <v>202.41180152534176</v>
      </c>
      <c r="I373" s="13">
        <f t="shared" si="30"/>
        <v>201.2021590369921</v>
      </c>
      <c r="J373" s="13">
        <f t="shared" si="30"/>
        <v>55.071588283166335</v>
      </c>
      <c r="K373" s="13">
        <f t="shared" si="30"/>
        <v>3.4510503089886226</v>
      </c>
      <c r="L373" s="13">
        <f t="shared" si="28"/>
        <v>890.15839976077348</v>
      </c>
    </row>
    <row r="374" spans="1:12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29317.393398041637</v>
      </c>
      <c r="G374" s="13">
        <f t="shared" si="30"/>
        <v>154.80450258429644</v>
      </c>
      <c r="H374" s="13">
        <f t="shared" si="30"/>
        <v>204.59757903505411</v>
      </c>
      <c r="I374" s="13">
        <f t="shared" si="30"/>
        <v>202.88968922249302</v>
      </c>
      <c r="J374" s="13">
        <f t="shared" si="30"/>
        <v>55.353794616268267</v>
      </c>
      <c r="K374" s="13">
        <f t="shared" si="30"/>
        <v>3.4644770344675262</v>
      </c>
      <c r="L374" s="13">
        <f t="shared" si="28"/>
        <v>896.1100424925794</v>
      </c>
    </row>
    <row r="375" spans="1:12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29424.350666954757</v>
      </c>
      <c r="G375" s="13">
        <f t="shared" ref="G375:K390" si="31">G374*(1-G$5)+G$4*$F374*$L$4/1000</f>
        <v>156.59382706398912</v>
      </c>
      <c r="H375" s="13">
        <f t="shared" si="31"/>
        <v>206.78753186960824</v>
      </c>
      <c r="I375" s="13">
        <f t="shared" si="31"/>
        <v>204.57086988109498</v>
      </c>
      <c r="J375" s="13">
        <f t="shared" si="31"/>
        <v>55.632614968931527</v>
      </c>
      <c r="K375" s="13">
        <f t="shared" si="31"/>
        <v>3.4777149871923045</v>
      </c>
      <c r="L375" s="13">
        <f t="shared" si="28"/>
        <v>902.06255877081617</v>
      </c>
    </row>
    <row r="376" spans="1:12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29529.77132139121</v>
      </c>
      <c r="G376" s="13">
        <f t="shared" si="31"/>
        <v>158.38967945211311</v>
      </c>
      <c r="H376" s="13">
        <f t="shared" si="31"/>
        <v>208.98150301448433</v>
      </c>
      <c r="I376" s="13">
        <f t="shared" si="31"/>
        <v>206.24555339513654</v>
      </c>
      <c r="J376" s="13">
        <f t="shared" si="31"/>
        <v>55.908060861478091</v>
      </c>
      <c r="K376" s="13">
        <f t="shared" si="31"/>
        <v>3.4907656794157989</v>
      </c>
      <c r="L376" s="13">
        <f t="shared" si="28"/>
        <v>908.01556240262789</v>
      </c>
    </row>
    <row r="377" spans="1:12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29633.668822921998</v>
      </c>
      <c r="G377" s="13">
        <f t="shared" si="31"/>
        <v>160.19196596468629</v>
      </c>
      <c r="H377" s="13">
        <f t="shared" si="31"/>
        <v>211.17933713214103</v>
      </c>
      <c r="I377" s="13">
        <f t="shared" si="31"/>
        <v>207.91359612041444</v>
      </c>
      <c r="J377" s="13">
        <f t="shared" si="31"/>
        <v>56.18014471239379</v>
      </c>
      <c r="K377" s="13">
        <f t="shared" si="31"/>
        <v>3.5036306508791855</v>
      </c>
      <c r="L377" s="13">
        <f t="shared" si="28"/>
        <v>913.96867458051474</v>
      </c>
    </row>
    <row r="378" spans="1:12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29736.056824319079</v>
      </c>
      <c r="G378" s="13">
        <f t="shared" si="31"/>
        <v>162.00059363932473</v>
      </c>
      <c r="H378" s="13">
        <f t="shared" si="31"/>
        <v>213.38088057637259</v>
      </c>
      <c r="I378" s="13">
        <f t="shared" si="31"/>
        <v>209.574858363202</v>
      </c>
      <c r="J378" s="13">
        <f t="shared" si="31"/>
        <v>56.448879810732009</v>
      </c>
      <c r="K378" s="13">
        <f t="shared" si="31"/>
        <v>3.5163114674813341</v>
      </c>
      <c r="L378" s="13">
        <f t="shared" si="28"/>
        <v>919.92152385711267</v>
      </c>
    </row>
    <row r="379" spans="1:12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29836.949158861298</v>
      </c>
      <c r="G379" s="13">
        <f t="shared" si="31"/>
        <v>163.81547034691229</v>
      </c>
      <c r="H379" s="13">
        <f t="shared" si="31"/>
        <v>215.58598140560892</v>
      </c>
      <c r="I379" s="13">
        <f t="shared" si="31"/>
        <v>211.22920435594853</v>
      </c>
      <c r="J379" s="13">
        <f t="shared" si="31"/>
        <v>56.714280288822309</v>
      </c>
      <c r="K379" s="13">
        <f t="shared" si="31"/>
        <v>3.5288097199631281</v>
      </c>
      <c r="L379" s="13">
        <f t="shared" si="28"/>
        <v>925.87374611725522</v>
      </c>
    </row>
    <row r="380" spans="1:12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29936.359829783883</v>
      </c>
      <c r="G380" s="13">
        <f t="shared" si="31"/>
        <v>165.63650480261745</v>
      </c>
      <c r="H380" s="13">
        <f t="shared" si="31"/>
        <v>217.79448939517519</v>
      </c>
      <c r="I380" s="13">
        <f t="shared" si="31"/>
        <v>212.87650223169803</v>
      </c>
      <c r="J380" s="13">
        <f t="shared" si="31"/>
        <v>56.976361095282975</v>
      </c>
      <c r="K380" s="13">
        <f t="shared" si="31"/>
        <v>3.5411270226073968</v>
      </c>
      <c r="L380" s="13">
        <f t="shared" si="28"/>
        <v>931.82498454738106</v>
      </c>
    </row>
    <row r="381" spans="1:12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30034.302999876534</v>
      </c>
      <c r="G381" s="13">
        <f t="shared" si="31"/>
        <v>167.46360657626624</v>
      </c>
      <c r="H381" s="13">
        <f t="shared" si="31"/>
        <v>220.00625604852689</v>
      </c>
      <c r="I381" s="13">
        <f t="shared" si="31"/>
        <v>214.51662399726646</v>
      </c>
      <c r="J381" s="13">
        <f t="shared" si="31"/>
        <v>57.235137968336936</v>
      </c>
      <c r="K381" s="13">
        <f t="shared" si="31"/>
        <v>3.5532650119550531</v>
      </c>
      <c r="L381" s="13">
        <f t="shared" si="28"/>
        <v>937.77488960235166</v>
      </c>
    </row>
    <row r="382" spans="1:12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30130.792981234106</v>
      </c>
      <c r="G382" s="13">
        <f t="shared" si="31"/>
        <v>169.29668610208032</v>
      </c>
      <c r="H382" s="13">
        <f t="shared" si="31"/>
        <v>222.22113460747732</v>
      </c>
      <c r="I382" s="13">
        <f t="shared" si="31"/>
        <v>216.14944550521622</v>
      </c>
      <c r="J382" s="13">
        <f t="shared" si="31"/>
        <v>57.490627409431177</v>
      </c>
      <c r="K382" s="13">
        <f t="shared" si="31"/>
        <v>3.5652253455380407</v>
      </c>
      <c r="L382" s="13">
        <f t="shared" si="28"/>
        <v>943.72311896974315</v>
      </c>
    </row>
    <row r="383" spans="1:12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30225.84422516443</v>
      </c>
      <c r="G383" s="13">
        <f t="shared" si="31"/>
        <v>171.13565468778944</v>
      </c>
      <c r="H383" s="13">
        <f t="shared" si="31"/>
        <v>224.43898006143471</v>
      </c>
      <c r="I383" s="13">
        <f t="shared" si="31"/>
        <v>217.77484642466686</v>
      </c>
      <c r="J383" s="13">
        <f t="shared" si="31"/>
        <v>57.742846657160243</v>
      </c>
      <c r="K383" s="13">
        <f t="shared" si="31"/>
        <v>3.5770097006296386</v>
      </c>
      <c r="L383" s="13">
        <f t="shared" si="28"/>
        <v>949.66933753168098</v>
      </c>
    </row>
    <row r="384" spans="1:12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30319.471312256526</v>
      </c>
      <c r="G384" s="13">
        <f t="shared" si="31"/>
        <v>172.98042452312811</v>
      </c>
      <c r="H384" s="13">
        <f t="shared" si="31"/>
        <v>226.65964915566593</v>
      </c>
      <c r="I384" s="13">
        <f t="shared" si="31"/>
        <v>219.3927102109817</v>
      </c>
      <c r="J384" s="13">
        <f t="shared" si="31"/>
        <v>57.991813661494852</v>
      </c>
      <c r="K384" s="13">
        <f t="shared" si="31"/>
        <v>3.5886197730126721</v>
      </c>
      <c r="L384" s="13">
        <f t="shared" si="28"/>
        <v>955.61321732428314</v>
      </c>
    </row>
    <row r="385" spans="1:12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30411.688942613862</v>
      </c>
      <c r="G385" s="13">
        <f t="shared" si="31"/>
        <v>174.83090868772592</v>
      </c>
      <c r="H385" s="13">
        <f t="shared" si="31"/>
        <v>228.88300039860545</v>
      </c>
      <c r="I385" s="13">
        <f t="shared" si="31"/>
        <v>221.00292407436893</v>
      </c>
      <c r="J385" s="13">
        <f t="shared" si="31"/>
        <v>58.237547058317077</v>
      </c>
      <c r="K385" s="13">
        <f t="shared" si="31"/>
        <v>3.6000572757661127</v>
      </c>
      <c r="L385" s="13">
        <f t="shared" si="28"/>
        <v>961.55443749478343</v>
      </c>
    </row>
    <row r="386" spans="1:12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30502.511926254985</v>
      </c>
      <c r="G386" s="13">
        <f t="shared" si="31"/>
        <v>176.68702115840188</v>
      </c>
      <c r="H386" s="13">
        <f t="shared" si="31"/>
        <v>231.10889406822656</v>
      </c>
      <c r="I386" s="13">
        <f t="shared" si="31"/>
        <v>222.60537894743712</v>
      </c>
      <c r="J386" s="13">
        <f t="shared" si="31"/>
        <v>58.480066144263887</v>
      </c>
      <c r="K386" s="13">
        <f t="shared" si="31"/>
        <v>3.6113239380705813</v>
      </c>
      <c r="L386" s="13">
        <f t="shared" si="28"/>
        <v>967.49268425640003</v>
      </c>
    </row>
    <row r="387" spans="1:12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30591.955173685565</v>
      </c>
      <c r="G387" s="13">
        <f t="shared" si="31"/>
        <v>178.54867681587282</v>
      </c>
      <c r="H387" s="13">
        <f t="shared" si="31"/>
        <v>233.33719221749416</v>
      </c>
      <c r="I387" s="13">
        <f t="shared" si="31"/>
        <v>224.19996945174373</v>
      </c>
      <c r="J387" s="13">
        <f t="shared" si="31"/>
        <v>58.71939085188113</v>
      </c>
      <c r="K387" s="13">
        <f t="shared" si="31"/>
        <v>3.6224215040331762</v>
      </c>
      <c r="L387" s="13">
        <f t="shared" si="28"/>
        <v>973.42765084102496</v>
      </c>
    </row>
    <row r="388" spans="1:12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30680.033686644387</v>
      </c>
      <c r="G388" s="13">
        <f t="shared" si="31"/>
        <v>180.4157914508865</v>
      </c>
      <c r="H388" s="13">
        <f t="shared" si="31"/>
        <v>235.56775867891704</v>
      </c>
      <c r="I388" s="13">
        <f t="shared" si="31"/>
        <v>225.78659386337665</v>
      </c>
      <c r="J388" s="13">
        <f t="shared" si="31"/>
        <v>58.955541725090335</v>
      </c>
      <c r="K388" s="13">
        <f t="shared" si="31"/>
        <v>3.6333517315320671</v>
      </c>
      <c r="L388" s="13">
        <f t="shared" si="28"/>
        <v>979.35903744980271</v>
      </c>
    </row>
    <row r="389" spans="1:12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30766.762549025982</v>
      </c>
      <c r="G389" s="13">
        <f t="shared" si="31"/>
        <v>182.28828176978968</v>
      </c>
      <c r="H389" s="13">
        <f t="shared" si="31"/>
        <v>237.80045906821877</v>
      </c>
      <c r="I389" s="13">
        <f t="shared" si="31"/>
        <v>227.36515407760706</v>
      </c>
      <c r="J389" s="13">
        <f t="shared" si="31"/>
        <v>59.188539894970837</v>
      </c>
      <c r="K389" s="13">
        <f t="shared" si="31"/>
        <v>3.6441163910812442</v>
      </c>
      <c r="L389" s="13">
        <f t="shared" si="28"/>
        <v>985.28655120166763</v>
      </c>
    </row>
    <row r="390" spans="1:12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30852.156917982578</v>
      </c>
      <c r="G390" s="13">
        <f t="shared" si="31"/>
        <v>184.16606539954245</v>
      </c>
      <c r="H390" s="13">
        <f t="shared" si="31"/>
        <v>240.0351607871462</v>
      </c>
      <c r="I390" s="13">
        <f t="shared" si="31"/>
        <v>228.93555557265327</v>
      </c>
      <c r="J390" s="13">
        <f t="shared" si="31"/>
        <v>59.418407055859994</v>
      </c>
      <c r="K390" s="13">
        <f t="shared" si="31"/>
        <v>3.6547172647157895</v>
      </c>
      <c r="L390" s="13">
        <f t="shared" si="28"/>
        <v>991.2099060799178</v>
      </c>
    </row>
    <row r="391" spans="1:12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30936.232015207381</v>
      </c>
      <c r="G391" s="13">
        <f t="shared" ref="G391:K406" si="32">G390*(1-G$5)+G$4*$F390*$L$4/1000</f>
        <v>186.04906089218926</v>
      </c>
      <c r="H391" s="13">
        <f t="shared" si="32"/>
        <v>242.27173302543474</v>
      </c>
      <c r="I391" s="13">
        <f t="shared" si="32"/>
        <v>230.49770737259402</v>
      </c>
      <c r="J391" s="13">
        <f t="shared" si="32"/>
        <v>59.645165441774367</v>
      </c>
      <c r="K391" s="13">
        <f t="shared" si="32"/>
        <v>3.665156144898007</v>
      </c>
      <c r="L391" s="13">
        <f t="shared" si="28"/>
        <v>997.12882287689035</v>
      </c>
    </row>
    <row r="392" spans="1:12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31019.003118401259</v>
      </c>
      <c r="G392" s="13">
        <f t="shared" si="32"/>
        <v>187.93718772879816</v>
      </c>
      <c r="H392" s="13">
        <f t="shared" si="32"/>
        <v>244.51004676194978</v>
      </c>
      <c r="I392" s="13">
        <f t="shared" si="32"/>
        <v>232.05152200947003</v>
      </c>
      <c r="J392" s="13">
        <f t="shared" si="32"/>
        <v>59.868837803154747</v>
      </c>
      <c r="K392" s="13">
        <f t="shared" si="32"/>
        <v>3.6754348334447249</v>
      </c>
      <c r="L392" s="13">
        <f t="shared" si="28"/>
        <v>1003.0430291368174</v>
      </c>
    </row>
    <row r="393" spans="1:12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31100.485552924547</v>
      </c>
      <c r="G393" s="13">
        <f t="shared" si="32"/>
        <v>189.830366322879</v>
      </c>
      <c r="H393" s="13">
        <f t="shared" si="32"/>
        <v>246.7499747650235</v>
      </c>
      <c r="I393" s="13">
        <f t="shared" si="32"/>
        <v>233.59691548461225</v>
      </c>
      <c r="J393" s="13">
        <f t="shared" si="32"/>
        <v>60.089447383938158</v>
      </c>
      <c r="K393" s="13">
        <f t="shared" si="32"/>
        <v>3.6855551404760436</v>
      </c>
      <c r="L393" s="13">
        <f t="shared" si="28"/>
        <v>1008.952259096929</v>
      </c>
    </row>
    <row r="394" spans="1:12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31180.694683635658</v>
      </c>
      <c r="G394" s="13">
        <f t="shared" si="32"/>
        <v>191.72851802329222</v>
      </c>
      <c r="H394" s="13">
        <f t="shared" si="32"/>
        <v>248.9913915920072</v>
      </c>
      <c r="I394" s="13">
        <f t="shared" si="32"/>
        <v>235.13380722923512</v>
      </c>
      <c r="J394" s="13">
        <f t="shared" si="32"/>
        <v>60.307017898959771</v>
      </c>
      <c r="K394" s="13">
        <f t="shared" si="32"/>
        <v>3.6955188833857875</v>
      </c>
      <c r="L394" s="13">
        <f t="shared" ref="L394:L457" si="34">SUM(G394:K394,L$5)</f>
        <v>1014.8562536268802</v>
      </c>
    </row>
    <row r="395" spans="1:12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31259.645906917332</v>
      </c>
      <c r="G395" s="13">
        <f t="shared" si="32"/>
        <v>193.63156511665966</v>
      </c>
      <c r="H395" s="13">
        <f t="shared" si="32"/>
        <v>251.23417358805844</v>
      </c>
      <c r="I395" s="13">
        <f t="shared" si="32"/>
        <v>236.66212006433244</v>
      </c>
      <c r="J395" s="13">
        <f t="shared" si="32"/>
        <v>60.52157351168794</v>
      </c>
      <c r="K395" s="13">
        <f t="shared" si="32"/>
        <v>3.7053278858338872</v>
      </c>
      <c r="L395" s="13">
        <f t="shared" si="34"/>
        <v>1020.7547601665723</v>
      </c>
    </row>
    <row r="396" spans="1:12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31337.354642892267</v>
      </c>
      <c r="G396" s="13">
        <f t="shared" si="32"/>
        <v>195.53943082928842</v>
      </c>
      <c r="H396" s="13">
        <f t="shared" si="32"/>
        <v>253.47819888418263</v>
      </c>
      <c r="I396" s="13">
        <f t="shared" si="32"/>
        <v>238.18178015991373</v>
      </c>
      <c r="J396" s="13">
        <f t="shared" si="32"/>
        <v>60.733138812295202</v>
      </c>
      <c r="K396" s="13">
        <f t="shared" si="32"/>
        <v>3.7149839767608741</v>
      </c>
      <c r="L396" s="13">
        <f t="shared" si="34"/>
        <v>1026.6475326624409</v>
      </c>
    </row>
    <row r="397" spans="1:12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31413.836327828427</v>
      </c>
      <c r="G397" s="13">
        <f t="shared" si="32"/>
        <v>197.45203932861986</v>
      </c>
      <c r="H397" s="13">
        <f t="shared" si="32"/>
        <v>255.72334739454931</v>
      </c>
      <c r="I397" s="13">
        <f t="shared" si="32"/>
        <v>239.69271699361832</v>
      </c>
      <c r="J397" s="13">
        <f t="shared" si="32"/>
        <v>60.941738796068407</v>
      </c>
      <c r="K397" s="13">
        <f t="shared" si="32"/>
        <v>3.724488989424676</v>
      </c>
      <c r="L397" s="13">
        <f t="shared" si="34"/>
        <v>1032.5343315022806</v>
      </c>
    </row>
    <row r="398" spans="1:12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31489.106406734842</v>
      </c>
      <c r="G398" s="13">
        <f t="shared" si="32"/>
        <v>199.36931572421503</v>
      </c>
      <c r="H398" s="13">
        <f t="shared" si="32"/>
        <v>257.96950081310246</v>
      </c>
      <c r="I398" s="13">
        <f t="shared" si="32"/>
        <v>241.19486330874378</v>
      </c>
      <c r="J398" s="13">
        <f t="shared" si="32"/>
        <v>61.147398842160776</v>
      </c>
      <c r="K398" s="13">
        <f t="shared" si="32"/>
        <v>3.7338447604598515</v>
      </c>
      <c r="L398" s="13">
        <f t="shared" si="34"/>
        <v>1038.4149234486817</v>
      </c>
    </row>
    <row r="399" spans="1:12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31563.180326148515</v>
      </c>
      <c r="G399" s="13">
        <f t="shared" si="32"/>
        <v>201.29118606828806</v>
      </c>
      <c r="H399" s="13">
        <f t="shared" si="32"/>
        <v>260.21654260948526</v>
      </c>
      <c r="I399" s="13">
        <f t="shared" si="32"/>
        <v>242.68815507172553</v>
      </c>
      <c r="J399" s="13">
        <f t="shared" si="32"/>
        <v>61.350144692688801</v>
      </c>
      <c r="K399" s="13">
        <f t="shared" si="32"/>
        <v>3.7430531289593647</v>
      </c>
      <c r="L399" s="13">
        <f t="shared" si="34"/>
        <v>1044.2890815711471</v>
      </c>
    </row>
    <row r="400" spans="1:12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31636.073527112341</v>
      </c>
      <c r="G400" s="13">
        <f t="shared" si="32"/>
        <v>203.21757735579948</v>
      </c>
      <c r="H400" s="13">
        <f t="shared" si="32"/>
        <v>262.46435802429846</v>
      </c>
      <c r="I400" s="13">
        <f t="shared" si="32"/>
        <v>244.17253142910346</v>
      </c>
      <c r="J400" s="13">
        <f t="shared" si="32"/>
        <v>61.550002432176605</v>
      </c>
      <c r="K400" s="13">
        <f t="shared" si="32"/>
        <v>3.7521159355790155</v>
      </c>
      <c r="L400" s="13">
        <f t="shared" si="34"/>
        <v>1050.1565851769569</v>
      </c>
    </row>
    <row r="401" spans="1:12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31707.801438344472</v>
      </c>
      <c r="G401" s="13">
        <f t="shared" si="32"/>
        <v>205.1484175241209</v>
      </c>
      <c r="H401" s="13">
        <f t="shared" si="32"/>
        <v>264.71283406371242</v>
      </c>
      <c r="I401" s="13">
        <f t="shared" si="32"/>
        <v>245.6479346640111</v>
      </c>
      <c r="J401" s="13">
        <f t="shared" si="32"/>
        <v>61.746998467350423</v>
      </c>
      <c r="K401" s="13">
        <f t="shared" si="32"/>
        <v>3.7610350216645716</v>
      </c>
      <c r="L401" s="13">
        <f t="shared" si="34"/>
        <v>1056.0172197408594</v>
      </c>
    </row>
    <row r="402" spans="1:12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31778.37946959848</v>
      </c>
      <c r="G402" s="13">
        <f t="shared" si="32"/>
        <v>207.08363545228278</v>
      </c>
      <c r="H402" s="13">
        <f t="shared" si="32"/>
        <v>266.96185949345295</v>
      </c>
      <c r="I402" s="13">
        <f t="shared" si="32"/>
        <v>247.11431015222286</v>
      </c>
      <c r="J402" s="13">
        <f t="shared" si="32"/>
        <v>61.941159507285661</v>
      </c>
      <c r="K402" s="13">
        <f t="shared" si="32"/>
        <v>3.7698122284016611</v>
      </c>
      <c r="L402" s="13">
        <f t="shared" si="34"/>
        <v>1061.8707768336458</v>
      </c>
    </row>
    <row r="403" spans="1:12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31847.823005214414</v>
      </c>
      <c r="G403" s="13">
        <f t="shared" si="32"/>
        <v>209.02316095981695</v>
      </c>
      <c r="H403" s="13">
        <f t="shared" si="32"/>
        <v>269.2113248321798</v>
      </c>
      <c r="I403" s="13">
        <f t="shared" si="32"/>
        <v>248.57160631779348</v>
      </c>
      <c r="J403" s="13">
        <f t="shared" si="32"/>
        <v>62.132512543908753</v>
      </c>
      <c r="K403" s="13">
        <f t="shared" si="32"/>
        <v>3.7784493959884271</v>
      </c>
      <c r="L403" s="13">
        <f t="shared" si="34"/>
        <v>1067.7170540496875</v>
      </c>
    </row>
    <row r="404" spans="1:12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31916.147397860197</v>
      </c>
      <c r="G404" s="13">
        <f t="shared" si="32"/>
        <v>210.96692480520562</v>
      </c>
      <c r="H404" s="13">
        <f t="shared" si="32"/>
        <v>271.46112234427818</v>
      </c>
      <c r="I404" s="13">
        <f t="shared" si="32"/>
        <v>250.01977458832417</v>
      </c>
      <c r="J404" s="13">
        <f t="shared" si="32"/>
        <v>62.321084832855917</v>
      </c>
      <c r="K404" s="13">
        <f t="shared" si="32"/>
        <v>3.786948362830949</v>
      </c>
      <c r="L404" s="13">
        <f t="shared" si="34"/>
        <v>1073.5558549334949</v>
      </c>
    </row>
    <row r="405" spans="1:12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31983.367962462256</v>
      </c>
      <c r="G405" s="13">
        <f t="shared" si="32"/>
        <v>212.91485868394827</v>
      </c>
      <c r="H405" s="13">
        <f t="shared" si="32"/>
        <v>273.71114603208224</v>
      </c>
      <c r="I405" s="13">
        <f t="shared" si="32"/>
        <v>251.45876934988885</v>
      </c>
      <c r="J405" s="13">
        <f t="shared" si="32"/>
        <v>62.50690387469092</v>
      </c>
      <c r="K405" s="13">
        <f t="shared" si="32"/>
        <v>3.7953109647614109</v>
      </c>
      <c r="L405" s="13">
        <f t="shared" si="34"/>
        <v>1079.3869889053717</v>
      </c>
    </row>
    <row r="406" spans="1:12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32049.499970325029</v>
      </c>
      <c r="G406" s="13">
        <f t="shared" si="32"/>
        <v>214.86689522625818</v>
      </c>
      <c r="H406" s="13">
        <f t="shared" si="32"/>
        <v>275.96129162755017</v>
      </c>
      <c r="I406" s="13">
        <f t="shared" si="32"/>
        <v>252.88854790165374</v>
      </c>
      <c r="J406" s="13">
        <f t="shared" si="32"/>
        <v>62.689997396483335</v>
      </c>
      <c r="K406" s="13">
        <f t="shared" si="32"/>
        <v>3.8035390342789475</v>
      </c>
      <c r="L406" s="13">
        <f t="shared" si="34"/>
        <v>1085.2102711862244</v>
      </c>
    </row>
    <row r="407" spans="1:12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32114.558643438217</v>
      </c>
      <c r="G407" s="13">
        <f t="shared" ref="G407:K422" si="35">G406*(1-G$5)+G$4*$F406*$L$4/1000</f>
        <v>216.82296799440007</v>
      </c>
      <c r="H407" s="13">
        <f t="shared" si="35"/>
        <v>278.21145658340987</v>
      </c>
      <c r="I407" s="13">
        <f t="shared" si="35"/>
        <v>254.30907041022232</v>
      </c>
      <c r="J407" s="13">
        <f t="shared" si="35"/>
        <v>62.870393333749064</v>
      </c>
      <c r="K407" s="13">
        <f t="shared" si="35"/>
        <v>3.8116343998131188</v>
      </c>
      <c r="L407" s="13">
        <f t="shared" si="34"/>
        <v>1091.0255227215944</v>
      </c>
    </row>
    <row r="408" spans="1:12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32178.559148970304</v>
      </c>
      <c r="G408" s="13">
        <f t="shared" si="35"/>
        <v>218.78301147968034</v>
      </c>
      <c r="H408" s="13">
        <f t="shared" si="35"/>
        <v>280.46154006379487</v>
      </c>
      <c r="I408" s="13">
        <f t="shared" si="35"/>
        <v>255.72029986373826</v>
      </c>
      <c r="J408" s="13">
        <f t="shared" si="35"/>
        <v>63.048119812754294</v>
      </c>
      <c r="K408" s="13">
        <f t="shared" si="35"/>
        <v>3.8195988850099161</v>
      </c>
      <c r="L408" s="13">
        <f t="shared" si="34"/>
        <v>1096.8325701049775</v>
      </c>
    </row>
    <row r="409" spans="1:12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32241.516593947636</v>
      </c>
      <c r="G409" s="13">
        <f t="shared" si="35"/>
        <v>220.74696109910107</v>
      </c>
      <c r="H409" s="13">
        <f t="shared" si="35"/>
        <v>282.71144293438817</v>
      </c>
      <c r="I409" s="13">
        <f t="shared" si="35"/>
        <v>257.12220202577674</v>
      </c>
      <c r="J409" s="13">
        <f t="shared" si="35"/>
        <v>63.223205133184173</v>
      </c>
      <c r="K409" s="13">
        <f t="shared" si="35"/>
        <v>3.8274343080401829</v>
      </c>
      <c r="L409" s="13">
        <f t="shared" si="34"/>
        <v>1102.6312455004904</v>
      </c>
    </row>
    <row r="410" spans="1:12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32303.446020116873</v>
      </c>
      <c r="G410" s="13">
        <f t="shared" si="35"/>
        <v>222.71475319168943</v>
      </c>
      <c r="H410" s="13">
        <f t="shared" si="35"/>
        <v>284.96106775209461</v>
      </c>
      <c r="I410" s="13">
        <f t="shared" si="35"/>
        <v>258.51474538905552</v>
      </c>
      <c r="J410" s="13">
        <f t="shared" si="35"/>
        <v>63.395677751176947</v>
      </c>
      <c r="K410" s="13">
        <f t="shared" si="35"/>
        <v>3.8351424809303429</v>
      </c>
      <c r="L410" s="13">
        <f t="shared" si="34"/>
        <v>1108.4213865649467</v>
      </c>
    </row>
    <row r="411" spans="1:12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32364.362398989961</v>
      </c>
      <c r="G411" s="13">
        <f t="shared" si="35"/>
        <v>224.68632501451347</v>
      </c>
      <c r="H411" s="13">
        <f t="shared" si="35"/>
        <v>287.21031875425837</v>
      </c>
      <c r="I411" s="13">
        <f t="shared" si="35"/>
        <v>259.89790112899544</v>
      </c>
      <c r="J411" s="13">
        <f t="shared" si="35"/>
        <v>63.565566262724367</v>
      </c>
      <c r="K411" s="13">
        <f t="shared" si="35"/>
        <v>3.8427252089152688</v>
      </c>
      <c r="L411" s="13">
        <f t="shared" si="34"/>
        <v>1114.2028363694069</v>
      </c>
    </row>
    <row r="412" spans="1:12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32424.280627069398</v>
      </c>
      <c r="G412" s="13">
        <f t="shared" si="35"/>
        <v>226.66161473839549</v>
      </c>
      <c r="H412" s="13">
        <f t="shared" si="35"/>
        <v>289.45910184744531</v>
      </c>
      <c r="I412" s="13">
        <f t="shared" si="35"/>
        <v>261.27164305715979</v>
      </c>
      <c r="J412" s="13">
        <f t="shared" si="35"/>
        <v>63.732899387438799</v>
      </c>
      <c r="K412" s="13">
        <f t="shared" si="35"/>
        <v>3.850184289813142</v>
      </c>
      <c r="L412" s="13">
        <f t="shared" si="34"/>
        <v>1119.9754433202525</v>
      </c>
    </row>
    <row r="413" spans="1:12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32483.215521252292</v>
      </c>
      <c r="G413" s="13">
        <f t="shared" si="35"/>
        <v>228.64056144333401</v>
      </c>
      <c r="H413" s="13">
        <f t="shared" si="35"/>
        <v>291.70732459580779</v>
      </c>
      <c r="I413" s="13">
        <f t="shared" si="35"/>
        <v>262.63594757460152</v>
      </c>
      <c r="J413" s="13">
        <f t="shared" si="35"/>
        <v>63.897705952687218</v>
      </c>
      <c r="K413" s="13">
        <f t="shared" si="35"/>
        <v>3.8575215134221263</v>
      </c>
      <c r="L413" s="13">
        <f t="shared" si="34"/>
        <v>1125.7390610798529</v>
      </c>
    </row>
    <row r="414" spans="1:12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32541.181814411153</v>
      </c>
      <c r="G414" s="13">
        <f t="shared" si="35"/>
        <v>230.62310511364518</v>
      </c>
      <c r="H414" s="13">
        <f t="shared" si="35"/>
        <v>293.95489620904993</v>
      </c>
      <c r="I414" s="13">
        <f t="shared" si="35"/>
        <v>263.99079362514578</v>
      </c>
      <c r="J414" s="13">
        <f t="shared" si="35"/>
        <v>64.060014878092204</v>
      </c>
      <c r="K414" s="13">
        <f t="shared" si="35"/>
        <v>3.8647386609386545</v>
      </c>
      <c r="L414" s="13">
        <f t="shared" si="34"/>
        <v>1131.4935484868718</v>
      </c>
    </row>
    <row r="415" spans="1:12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32598.194151149259</v>
      </c>
      <c r="G415" s="13">
        <f t="shared" si="35"/>
        <v>232.60918663283459</v>
      </c>
      <c r="H415" s="13">
        <f t="shared" si="35"/>
        <v>296.20172753001094</v>
      </c>
      <c r="I415" s="13">
        <f t="shared" si="35"/>
        <v>265.33616264863599</v>
      </c>
      <c r="J415" s="13">
        <f t="shared" si="35"/>
        <v>64.219855160399575</v>
      </c>
      <c r="K415" s="13">
        <f t="shared" si="35"/>
        <v>3.8718375043971287</v>
      </c>
      <c r="L415" s="13">
        <f t="shared" si="34"/>
        <v>1137.2387694762783</v>
      </c>
    </row>
    <row r="416" spans="1:12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32654.267083728722</v>
      </c>
      <c r="G416" s="13">
        <f t="shared" si="35"/>
        <v>234.59874777820991</v>
      </c>
      <c r="H416" s="13">
        <f t="shared" si="35"/>
        <v>298.44773102188418</v>
      </c>
      <c r="I416" s="13">
        <f t="shared" si="35"/>
        <v>266.67203853416959</v>
      </c>
      <c r="J416" s="13">
        <f t="shared" si="35"/>
        <v>64.377255858712402</v>
      </c>
      <c r="K416" s="13">
        <f t="shared" si="35"/>
        <v>3.8788198061308043</v>
      </c>
      <c r="L416" s="13">
        <f t="shared" si="34"/>
        <v>1142.9745929991068</v>
      </c>
    </row>
    <row r="417" spans="1:12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32709.415068168899</v>
      </c>
      <c r="G417" s="13">
        <f t="shared" si="35"/>
        <v>236.59173121524501</v>
      </c>
      <c r="H417" s="13">
        <f t="shared" si="35"/>
        <v>300.69282075508897</v>
      </c>
      <c r="I417" s="13">
        <f t="shared" si="35"/>
        <v>267.99840757334988</v>
      </c>
      <c r="J417" s="13">
        <f t="shared" si="35"/>
        <v>64.532246080090545</v>
      </c>
      <c r="K417" s="13">
        <f t="shared" si="35"/>
        <v>3.8856873182536278</v>
      </c>
      <c r="L417" s="13">
        <f t="shared" si="34"/>
        <v>1148.7008929420281</v>
      </c>
    </row>
    <row r="418" spans="1:12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32763.652460512611</v>
      </c>
      <c r="G418" s="13">
        <f t="shared" si="35"/>
        <v>238.58808049170602</v>
      </c>
      <c r="H418" s="13">
        <f t="shared" si="35"/>
        <v>302.93691239381218</v>
      </c>
      <c r="I418" s="13">
        <f t="shared" si="35"/>
        <v>269.31525841357899</v>
      </c>
      <c r="J418" s="13">
        <f t="shared" si="35"/>
        <v>64.684854965514887</v>
      </c>
      <c r="K418" s="13">
        <f t="shared" si="35"/>
        <v>3.8924417821627806</v>
      </c>
      <c r="L418" s="13">
        <f t="shared" si="34"/>
        <v>1154.4175480467748</v>
      </c>
    </row>
    <row r="419" spans="1:12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32816.993513258341</v>
      </c>
      <c r="G419" s="13">
        <f t="shared" si="35"/>
        <v>240.58774003154952</v>
      </c>
      <c r="H419" s="13">
        <f t="shared" si="35"/>
        <v>305.17992318223628</v>
      </c>
      <c r="I419" s="13">
        <f t="shared" si="35"/>
        <v>270.62258201141702</v>
      </c>
      <c r="J419" s="13">
        <f t="shared" si="35"/>
        <v>64.835111676215277</v>
      </c>
      <c r="K419" s="13">
        <f t="shared" si="35"/>
        <v>3.899084928061666</v>
      </c>
      <c r="L419" s="13">
        <f t="shared" si="34"/>
        <v>1160.1244418294798</v>
      </c>
    </row>
    <row r="420" spans="1:12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32869.45237195518</v>
      </c>
      <c r="G420" s="13">
        <f t="shared" si="35"/>
        <v>242.59065512860283</v>
      </c>
      <c r="H420" s="13">
        <f t="shared" si="35"/>
        <v>307.42177193047024</v>
      </c>
      <c r="I420" s="13">
        <f t="shared" si="35"/>
        <v>271.92037158603108</v>
      </c>
      <c r="J420" s="13">
        <f t="shared" si="35"/>
        <v>64.983045380360636</v>
      </c>
      <c r="K420" s="13">
        <f t="shared" si="35"/>
        <v>3.9056184745030791</v>
      </c>
      <c r="L420" s="13">
        <f t="shared" si="34"/>
        <v>1165.8214624999678</v>
      </c>
    </row>
    <row r="421" spans="1:12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32921.043071958578</v>
      </c>
      <c r="G421" s="13">
        <f t="shared" si="35"/>
        <v>244.59677194003672</v>
      </c>
      <c r="H421" s="13">
        <f t="shared" si="35"/>
        <v>309.66237900019939</v>
      </c>
      <c r="I421" s="13">
        <f t="shared" si="35"/>
        <v>273.2086225727578</v>
      </c>
      <c r="J421" s="13">
        <f t="shared" si="35"/>
        <v>65.128685240109803</v>
      </c>
      <c r="K421" s="13">
        <f t="shared" si="35"/>
        <v>3.9120441279522664</v>
      </c>
      <c r="L421" s="13">
        <f t="shared" si="34"/>
        <v>1171.5085028810561</v>
      </c>
    </row>
    <row r="422" spans="1:12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32971.779535344096</v>
      </c>
      <c r="G422" s="13">
        <f t="shared" si="35"/>
        <v>246.60603747963981</v>
      </c>
      <c r="H422" s="13">
        <f t="shared" si="35"/>
        <v>311.90166629007024</v>
      </c>
      <c r="I422" s="13">
        <f t="shared" si="35"/>
        <v>274.48733257680141</v>
      </c>
      <c r="J422" s="13">
        <f t="shared" si="35"/>
        <v>65.272060399021356</v>
      </c>
      <c r="K422" s="13">
        <f t="shared" si="35"/>
        <v>3.9183635823695955</v>
      </c>
      <c r="L422" s="13">
        <f t="shared" si="34"/>
        <v>1177.1854603279023</v>
      </c>
    </row>
    <row r="423" spans="1:12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33021.675567976381</v>
      </c>
      <c r="G423" s="13">
        <f t="shared" ref="G423:K438" si="36">G422*(1-G$5)+G$4*$F422*$L$4/1000</f>
        <v>248.61839961090493</v>
      </c>
      <c r="H423" s="13">
        <f t="shared" si="36"/>
        <v>314.13955722082551</v>
      </c>
      <c r="I423" s="13">
        <f t="shared" si="36"/>
        <v>275.75650132709012</v>
      </c>
      <c r="J423" s="13">
        <f t="shared" si="36"/>
        <v>65.413199969820425</v>
      </c>
      <c r="K423" s="13">
        <f t="shared" si="36"/>
        <v>3.9245785188125368</v>
      </c>
      <c r="L423" s="13">
        <f t="shared" si="34"/>
        <v>1182.8522366474535</v>
      </c>
    </row>
    <row r="424" spans="1:12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33070.744856730686</v>
      </c>
      <c r="G424" s="13">
        <f t="shared" si="36"/>
        <v>250.63380703993636</v>
      </c>
      <c r="H424" s="13">
        <f t="shared" si="36"/>
        <v>316.37597672020519</v>
      </c>
      <c r="I424" s="13">
        <f t="shared" si="36"/>
        <v>277.01613063031107</v>
      </c>
      <c r="J424" s="13">
        <f t="shared" si="36"/>
        <v>65.552133022520309</v>
      </c>
      <c r="K424" s="13">
        <f t="shared" si="36"/>
        <v>3.9306906050566455</v>
      </c>
      <c r="L424" s="13">
        <f t="shared" si="34"/>
        <v>1188.5087380180294</v>
      </c>
    </row>
    <row r="425" spans="1:12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33119.000966864362</v>
      </c>
      <c r="G425" s="13">
        <f t="shared" si="36"/>
        <v>252.65220930818754</v>
      </c>
      <c r="H425" s="13">
        <f t="shared" si="36"/>
        <v>318.61085120762777</v>
      </c>
      <c r="I425" s="13">
        <f t="shared" si="36"/>
        <v>278.26622432514506</v>
      </c>
      <c r="J425" s="13">
        <f t="shared" si="36"/>
        <v>65.68888857289663</v>
      </c>
      <c r="K425" s="13">
        <f t="shared" si="36"/>
        <v>3.9367014952352335</v>
      </c>
      <c r="L425" s="13">
        <f t="shared" si="34"/>
        <v>1194.1548749090921</v>
      </c>
    </row>
    <row r="426" spans="1:12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33166.457339535227</v>
      </c>
      <c r="G426" s="13">
        <f t="shared" si="36"/>
        <v>254.67355678503841</v>
      </c>
      <c r="H426" s="13">
        <f t="shared" si="36"/>
        <v>320.84410857866732</v>
      </c>
      <c r="I426" s="13">
        <f t="shared" si="36"/>
        <v>279.50678823672075</v>
      </c>
      <c r="J426" s="13">
        <f t="shared" si="36"/>
        <v>65.823495571311298</v>
      </c>
      <c r="K426" s="13">
        <f t="shared" si="36"/>
        <v>3.9426128294974108</v>
      </c>
      <c r="L426" s="13">
        <f t="shared" si="34"/>
        <v>1199.7905620012352</v>
      </c>
    </row>
    <row r="427" spans="1:12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33213.127289464079</v>
      </c>
      <c r="G427" s="13">
        <f t="shared" si="36"/>
        <v>256.69780066022133</v>
      </c>
      <c r="H427" s="13">
        <f t="shared" si="36"/>
        <v>323.07567818933984</v>
      </c>
      <c r="I427" s="13">
        <f t="shared" si="36"/>
        <v>280.73783013130719</v>
      </c>
      <c r="J427" s="13">
        <f t="shared" si="36"/>
        <v>65.955982891883764</v>
      </c>
      <c r="K427" s="13">
        <f t="shared" si="36"/>
        <v>3.9484262336841729</v>
      </c>
      <c r="L427" s="13">
        <f t="shared" si="34"/>
        <v>1205.4157181064361</v>
      </c>
    </row>
    <row r="428" spans="1:12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33259.024002738537</v>
      </c>
      <c r="G428" s="13">
        <f t="shared" si="36"/>
        <v>258.72489293610414</v>
      </c>
      <c r="H428" s="13">
        <f t="shared" si="36"/>
        <v>325.30549084021362</v>
      </c>
      <c r="I428" s="13">
        <f t="shared" si="36"/>
        <v>281.95935967126348</v>
      </c>
      <c r="J428" s="13">
        <f t="shared" si="36"/>
        <v>66.086379322006451</v>
      </c>
      <c r="K428" s="13">
        <f t="shared" si="36"/>
        <v>3.9541433190221946</v>
      </c>
      <c r="L428" s="13">
        <f t="shared" si="34"/>
        <v>1211.03026608861</v>
      </c>
    </row>
    <row r="429" spans="1:12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33304.160534755109</v>
      </c>
      <c r="G429" s="13">
        <f t="shared" si="36"/>
        <v>260.75478641983938</v>
      </c>
      <c r="H429" s="13">
        <f t="shared" si="36"/>
        <v>327.5334787603569</v>
      </c>
      <c r="I429" s="13">
        <f t="shared" si="36"/>
        <v>283.171388370263</v>
      </c>
      <c r="J429" s="13">
        <f t="shared" si="36"/>
        <v>66.214713552201431</v>
      </c>
      <c r="K429" s="13">
        <f t="shared" si="36"/>
        <v>3.959765681835</v>
      </c>
      <c r="L429" s="13">
        <f t="shared" si="34"/>
        <v>1216.6341327844957</v>
      </c>
    </row>
    <row r="430" spans="1:12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33348.549808296986</v>
      </c>
      <c r="G430" s="13">
        <f t="shared" si="36"/>
        <v>262.7874347153878</v>
      </c>
      <c r="H430" s="13">
        <f t="shared" si="36"/>
        <v>329.75957559113658</v>
      </c>
      <c r="I430" s="13">
        <f t="shared" si="36"/>
        <v>284.3739295488096</v>
      </c>
      <c r="J430" s="13">
        <f t="shared" si="36"/>
        <v>66.341014166314991</v>
      </c>
      <c r="K430" s="13">
        <f t="shared" si="36"/>
        <v>3.965294903271162</v>
      </c>
      <c r="L430" s="13">
        <f t="shared" si="34"/>
        <v>1222.2272489249199</v>
      </c>
    </row>
    <row r="431" spans="1:12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33392.204611743589</v>
      </c>
      <c r="G431" s="13">
        <f t="shared" si="36"/>
        <v>264.82279221542473</v>
      </c>
      <c r="H431" s="13">
        <f t="shared" si="36"/>
        <v>331.98371636988105</v>
      </c>
      <c r="I431" s="13">
        <f t="shared" si="36"/>
        <v>285.5669982900622</v>
      </c>
      <c r="J431" s="13">
        <f t="shared" si="36"/>
        <v>66.465309632046726</v>
      </c>
      <c r="K431" s="13">
        <f t="shared" si="36"/>
        <v>3.9707325490492051</v>
      </c>
      <c r="L431" s="13">
        <f t="shared" si="34"/>
        <v>1227.8095490564638</v>
      </c>
    </row>
    <row r="432" spans="1:12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33435.137597410496</v>
      </c>
      <c r="G432" s="13">
        <f t="shared" si="36"/>
        <v>266.86081409313675</v>
      </c>
      <c r="H432" s="13">
        <f t="shared" si="36"/>
        <v>334.20583751341974</v>
      </c>
      <c r="I432" s="13">
        <f t="shared" si="36"/>
        <v>286.75061139598313</v>
      </c>
      <c r="J432" s="13">
        <f t="shared" si="36"/>
        <v>66.587628291809537</v>
      </c>
      <c r="K432" s="13">
        <f t="shared" si="36"/>
        <v>3.9760801692188181</v>
      </c>
      <c r="L432" s="13">
        <f t="shared" si="34"/>
        <v>1233.3809714635679</v>
      </c>
    </row>
    <row r="433" spans="1:12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33477.361280015037</v>
      </c>
      <c r="G433" s="13">
        <f t="shared" si="36"/>
        <v>268.90145629391765</v>
      </c>
      <c r="H433" s="13">
        <f t="shared" si="36"/>
        <v>336.42587680151217</v>
      </c>
      <c r="I433" s="13">
        <f t="shared" si="36"/>
        <v>287.9247873438257</v>
      </c>
      <c r="J433" s="13">
        <f t="shared" si="36"/>
        <v>66.707998353916977</v>
      </c>
      <c r="K433" s="13">
        <f t="shared" si="36"/>
        <v>3.9813392979380877</v>
      </c>
      <c r="L433" s="13">
        <f t="shared" si="34"/>
        <v>1238.9414580911107</v>
      </c>
    </row>
    <row r="434" spans="1:12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33518.888035265874</v>
      </c>
      <c r="G434" s="13">
        <f t="shared" si="36"/>
        <v>270.94467552697023</v>
      </c>
      <c r="H434" s="13">
        <f t="shared" si="36"/>
        <v>338.64377336017839</v>
      </c>
      <c r="I434" s="13">
        <f t="shared" si="36"/>
        <v>289.08954624297564</v>
      </c>
      <c r="J434" s="13">
        <f t="shared" si="36"/>
        <v>66.826447884093838</v>
      </c>
      <c r="K434" s="13">
        <f t="shared" si="36"/>
        <v>3.9865114532663455</v>
      </c>
      <c r="L434" s="13">
        <f t="shared" si="34"/>
        <v>1244.4909544674842</v>
      </c>
    </row>
    <row r="435" spans="1:12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33559.730098572691</v>
      </c>
      <c r="G435" s="13">
        <f t="shared" si="36"/>
        <v>272.99042925682215</v>
      </c>
      <c r="H435" s="13">
        <f t="shared" si="36"/>
        <v>340.85946764494292</v>
      </c>
      <c r="I435" s="13">
        <f t="shared" si="36"/>
        <v>290.24490979215938</v>
      </c>
      <c r="J435" s="13">
        <f t="shared" si="36"/>
        <v>66.943004797306259</v>
      </c>
      <c r="K435" s="13">
        <f t="shared" si="36"/>
        <v>3.9915981369723039</v>
      </c>
      <c r="L435" s="13">
        <f t="shared" si="34"/>
        <v>1250.0294096282032</v>
      </c>
    </row>
    <row r="436" spans="1:12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33599.899563873718</v>
      </c>
      <c r="G436" s="13">
        <f t="shared" si="36"/>
        <v>275.03867569476319</v>
      </c>
      <c r="H436" s="13">
        <f t="shared" si="36"/>
        <v>343.07290142400387</v>
      </c>
      <c r="I436" s="13">
        <f t="shared" si="36"/>
        <v>291.39090123703335</v>
      </c>
      <c r="J436" s="13">
        <f t="shared" si="36"/>
        <v>67.057696849907089</v>
      </c>
      <c r="K436" s="13">
        <f t="shared" si="36"/>
        <v>3.9966008343571113</v>
      </c>
      <c r="L436" s="13">
        <f t="shared" si="34"/>
        <v>1255.5567760400645</v>
      </c>
    </row>
    <row r="437" spans="1:12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33639.408382577494</v>
      </c>
      <c r="G437" s="13">
        <f t="shared" si="36"/>
        <v>277.08937379021086</v>
      </c>
      <c r="H437" s="13">
        <f t="shared" si="36"/>
        <v>345.28401776133757</v>
      </c>
      <c r="I437" s="13">
        <f t="shared" si="36"/>
        <v>292.52754532816618</v>
      </c>
      <c r="J437" s="13">
        <f t="shared" si="36"/>
        <v>67.170551632092298</v>
      </c>
      <c r="K437" s="13">
        <f t="shared" si="36"/>
        <v>4.0015210140919812</v>
      </c>
      <c r="L437" s="13">
        <f t="shared" si="34"/>
        <v>1261.0730095258987</v>
      </c>
    </row>
    <row r="438" spans="1:12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33678.268362615934</v>
      </c>
      <c r="G438" s="13">
        <f t="shared" si="36"/>
        <v>279.14248322201138</v>
      </c>
      <c r="H438" s="13">
        <f t="shared" si="36"/>
        <v>347.49276099975117</v>
      </c>
      <c r="I438" s="13">
        <f t="shared" si="36"/>
        <v>293.65486827942584</v>
      </c>
      <c r="J438" s="13">
        <f t="shared" si="36"/>
        <v>67.281596560664184</v>
      </c>
      <c r="K438" s="13">
        <f t="shared" si="36"/>
        <v>4.0063601280700247</v>
      </c>
      <c r="L438" s="13">
        <f t="shared" si="34"/>
        <v>1266.5780691899226</v>
      </c>
    </row>
    <row r="439" spans="1:12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33716.49116760648</v>
      </c>
      <c r="G439" s="13">
        <f t="shared" ref="G439:K454" si="37">G438*(1-G$5)+G$4*$F438*$L$4/1000</f>
        <v>281.1979643896828</v>
      </c>
      <c r="H439" s="13">
        <f t="shared" si="37"/>
        <v>349.69907674389248</v>
      </c>
      <c r="I439" s="13">
        <f t="shared" si="37"/>
        <v>294.77289772678324</v>
      </c>
      <c r="J439" s="13">
        <f t="shared" si="37"/>
        <v>67.390858872096857</v>
      </c>
      <c r="K439" s="13">
        <f t="shared" si="37"/>
        <v>4.0111196112719298</v>
      </c>
      <c r="L439" s="13">
        <f t="shared" si="34"/>
        <v>1272.0719173437274</v>
      </c>
    </row>
    <row r="440" spans="1:12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33754.088316118985</v>
      </c>
      <c r="G440" s="13">
        <f t="shared" si="37"/>
        <v>283.25577840460716</v>
      </c>
      <c r="H440" s="13">
        <f t="shared" si="37"/>
        <v>351.9029118432278</v>
      </c>
      <c r="I440" s="13">
        <f t="shared" si="37"/>
        <v>295.88166268754281</v>
      </c>
      <c r="J440" s="13">
        <f t="shared" si="37"/>
        <v>67.498365615899431</v>
      </c>
      <c r="K440" s="13">
        <f t="shared" si="37"/>
        <v>4.0158008816451529</v>
      </c>
      <c r="L440" s="13">
        <f t="shared" si="34"/>
        <v>1277.5545194329225</v>
      </c>
    </row>
    <row r="441" spans="1:12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33791.071181045758</v>
      </c>
      <c r="G441" s="13">
        <f t="shared" si="37"/>
        <v>285.31588708117778</v>
      </c>
      <c r="H441" s="13">
        <f t="shared" si="37"/>
        <v>354.10421437499798</v>
      </c>
      <c r="I441" s="13">
        <f t="shared" si="37"/>
        <v>296.98119352001027</v>
      </c>
      <c r="J441" s="13">
        <f t="shared" si="37"/>
        <v>67.604143648272441</v>
      </c>
      <c r="K441" s="13">
        <f t="shared" si="37"/>
        <v>4.020405339996227</v>
      </c>
      <c r="L441" s="13">
        <f t="shared" si="34"/>
        <v>1283.0258439644549</v>
      </c>
    </row>
    <row r="442" spans="1:12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33827.450989070865</v>
      </c>
      <c r="G442" s="13">
        <f t="shared" si="37"/>
        <v>287.37825292790825</v>
      </c>
      <c r="H442" s="13">
        <f t="shared" si="37"/>
        <v>356.30293362716225</v>
      </c>
      <c r="I442" s="13">
        <f t="shared" si="37"/>
        <v>298.07152188360698</v>
      </c>
      <c r="J442" s="13">
        <f t="shared" si="37"/>
        <v>67.708219626052625</v>
      </c>
      <c r="K442" s="13">
        <f t="shared" si="37"/>
        <v>4.0249343698958695</v>
      </c>
      <c r="L442" s="13">
        <f t="shared" si="34"/>
        <v>1288.4858624346259</v>
      </c>
    </row>
    <row r="443" spans="1:12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33863.238820236242</v>
      </c>
      <c r="G443" s="13">
        <f t="shared" si="37"/>
        <v>289.44283913850882</v>
      </c>
      <c r="H443" s="13">
        <f t="shared" si="37"/>
        <v>358.49902008133881</v>
      </c>
      <c r="I443" s="13">
        <f t="shared" si="37"/>
        <v>299.15268069943988</v>
      </c>
      <c r="J443" s="13">
        <f t="shared" si="37"/>
        <v>67.81062000094137</v>
      </c>
      <c r="K443" s="13">
        <f t="shared" si="37"/>
        <v>4.0293893375965091</v>
      </c>
      <c r="L443" s="13">
        <f t="shared" si="34"/>
        <v>1293.9345492578254</v>
      </c>
    </row>
    <row r="444" spans="1:12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33898.445607601614</v>
      </c>
      <c r="G444" s="13">
        <f t="shared" si="37"/>
        <v>291.50960958293638</v>
      </c>
      <c r="H444" s="13">
        <f t="shared" si="37"/>
        <v>360.69242539575197</v>
      </c>
      <c r="I444" s="13">
        <f t="shared" si="37"/>
        <v>300.22470411133605</v>
      </c>
      <c r="J444" s="13">
        <f t="shared" si="37"/>
        <v>67.911371014011948</v>
      </c>
      <c r="K444" s="13">
        <f t="shared" si="37"/>
        <v>4.0337715919618962</v>
      </c>
      <c r="L444" s="13">
        <f t="shared" si="34"/>
        <v>1299.3718816959981</v>
      </c>
    </row>
    <row r="445" spans="1:12">
      <c r="E445" s="4">
        <f t="shared" si="33"/>
        <v>2189</v>
      </c>
      <c r="F445" s="5">
        <f>F444*SUM(economy!Z235:AB235)/SUM(economy!Z234:AB234)</f>
        <v>33933.082136995115</v>
      </c>
      <c r="G445" s="13">
        <f t="shared" si="37"/>
        <v>293.5785287984238</v>
      </c>
      <c r="H445" s="13">
        <f t="shared" si="37"/>
        <v>362.88310238819412</v>
      </c>
      <c r="I445" s="13">
        <f t="shared" si="37"/>
        <v>301.28762744734837</v>
      </c>
      <c r="J445" s="13">
        <f t="shared" si="37"/>
        <v>68.01049869049055</v>
      </c>
      <c r="K445" s="13">
        <f t="shared" si="37"/>
        <v>4.0380824644084381</v>
      </c>
      <c r="L445" s="13">
        <f t="shared" si="34"/>
        <v>1304.7978397888653</v>
      </c>
    </row>
    <row r="446" spans="1:12">
      <c r="E446" s="4">
        <f t="shared" si="33"/>
        <v>2190</v>
      </c>
      <c r="F446" s="5">
        <f>F445*SUM(economy!Z236:AB236)/SUM(economy!Z235:AB235)</f>
        <v>33967.159046852095</v>
      </c>
      <c r="G446" s="13">
        <f t="shared" si="37"/>
        <v>295.64956198049396</v>
      </c>
      <c r="H446" s="13">
        <f t="shared" si="37"/>
        <v>365.07100501901107</v>
      </c>
      <c r="I446" s="13">
        <f t="shared" si="37"/>
        <v>302.34148718174083</v>
      </c>
      <c r="J446" s="13">
        <f t="shared" si="37"/>
        <v>68.108028834806305</v>
      </c>
      <c r="K446" s="13">
        <f t="shared" si="37"/>
        <v>4.042323268857916</v>
      </c>
      <c r="L446" s="13">
        <f t="shared" si="34"/>
        <v>1310.21240628491</v>
      </c>
    </row>
    <row r="447" spans="1:12">
      <c r="E447" s="4">
        <f t="shared" si="33"/>
        <v>2191</v>
      </c>
      <c r="F447" s="5">
        <f>F446*SUM(economy!Z237:AB237)/SUM(economy!Z236:AB236)</f>
        <v>34000.686828139187</v>
      </c>
      <c r="G447" s="13">
        <f t="shared" si="37"/>
        <v>297.72267497396382</v>
      </c>
      <c r="H447" s="13">
        <f t="shared" si="37"/>
        <v>367.25608837411926</v>
      </c>
      <c r="I447" s="13">
        <f t="shared" si="37"/>
        <v>303.38632089746011</v>
      </c>
      <c r="J447" s="13">
        <f t="shared" si="37"/>
        <v>68.203987025905079</v>
      </c>
      <c r="K447" s="13">
        <f t="shared" si="37"/>
        <v>4.0464953017012331</v>
      </c>
      <c r="L447" s="13">
        <f t="shared" si="34"/>
        <v>1315.6155665731494</v>
      </c>
    </row>
    <row r="448" spans="1:12">
      <c r="E448" s="4">
        <f t="shared" si="33"/>
        <v>2192</v>
      </c>
      <c r="F448" s="5">
        <f>F447*SUM(economy!Z238:AB238)/SUM(economy!Z237:AB237)</f>
        <v>34033.675824360696</v>
      </c>
      <c r="G448" s="13">
        <f t="shared" si="37"/>
        <v>299.79783426394414</v>
      </c>
      <c r="H448" s="13">
        <f t="shared" si="37"/>
        <v>369.43830864806245</v>
      </c>
      <c r="I448" s="13">
        <f t="shared" si="37"/>
        <v>304.42216724909906</v>
      </c>
      <c r="J448" s="13">
        <f t="shared" si="37"/>
        <v>68.298398612822069</v>
      </c>
      <c r="K448" s="13">
        <f t="shared" si="37"/>
        <v>4.050599841772863</v>
      </c>
      <c r="L448" s="13">
        <f t="shared" si="34"/>
        <v>1321.0073086157006</v>
      </c>
    </row>
    <row r="449" spans="5:12">
      <c r="E449" s="4">
        <f t="shared" si="33"/>
        <v>2193</v>
      </c>
      <c r="F449" s="5">
        <f>F448*SUM(economy!Z239:AB239)/SUM(economy!Z238:AB238)</f>
        <v>34066.136231644443</v>
      </c>
      <c r="G449" s="13">
        <f t="shared" si="37"/>
        <v>301.87500696683941</v>
      </c>
      <c r="H449" s="13">
        <f t="shared" si="37"/>
        <v>371.61762312711551</v>
      </c>
      <c r="I449" s="13">
        <f t="shared" si="37"/>
        <v>305.44906592635846</v>
      </c>
      <c r="J449" s="13">
        <f t="shared" si="37"/>
        <v>68.39128871050815</v>
      </c>
      <c r="K449" s="13">
        <f t="shared" si="37"/>
        <v>4.0546381503356557</v>
      </c>
      <c r="L449" s="13">
        <f t="shared" si="34"/>
        <v>1326.3876228811571</v>
      </c>
    </row>
    <row r="450" spans="5:12">
      <c r="E450" s="4">
        <f t="shared" si="33"/>
        <v>2194</v>
      </c>
      <c r="F450" s="5">
        <f>F449*SUM(economy!Z240:AB240)/SUM(economy!Z239:AB239)</f>
        <v>34098.078098905069</v>
      </c>
      <c r="G450" s="13">
        <f t="shared" si="37"/>
        <v>303.9541608213529</v>
      </c>
      <c r="H450" s="13">
        <f t="shared" si="37"/>
        <v>373.79399017244288</v>
      </c>
      <c r="I450" s="13">
        <f t="shared" si="37"/>
        <v>306.46705761801212</v>
      </c>
      <c r="J450" s="13">
        <f t="shared" si="37"/>
        <v>68.482682195904601</v>
      </c>
      <c r="K450" s="13">
        <f t="shared" si="37"/>
        <v>4.0586114710756434</v>
      </c>
      <c r="L450" s="13">
        <f t="shared" si="34"/>
        <v>1331.756502278788</v>
      </c>
    </row>
    <row r="451" spans="5:12">
      <c r="E451" s="4">
        <f t="shared" si="33"/>
        <v>2195</v>
      </c>
      <c r="F451" s="5">
        <f>F450*SUM(economy!Z241:AB241)/SUM(economy!Z240:AB240)</f>
        <v>34129.511328080909</v>
      </c>
      <c r="G451" s="13">
        <f t="shared" si="37"/>
        <v>306.03526417950206</v>
      </c>
      <c r="H451" s="13">
        <f t="shared" si="37"/>
        <v>375.96736920331892</v>
      </c>
      <c r="I451" s="13">
        <f t="shared" si="37"/>
        <v>307.47618397638013</v>
      </c>
      <c r="J451" s="13">
        <f t="shared" si="37"/>
        <v>68.57260370426134</v>
      </c>
      <c r="K451" s="13">
        <f t="shared" si="37"/>
        <v>4.0625210301065682</v>
      </c>
      <c r="L451" s="13">
        <f t="shared" si="34"/>
        <v>1337.113942093569</v>
      </c>
    </row>
    <row r="452" spans="5:12">
      <c r="E452" s="4">
        <f t="shared" si="33"/>
        <v>2196</v>
      </c>
      <c r="F452" s="5">
        <f>F451*SUM(economy!Z242:AB242)/SUM(economy!Z241:AB241)</f>
        <v>34160.445674443014</v>
      </c>
      <c r="G452" s="13">
        <f t="shared" si="37"/>
        <v>308.11828599764783</v>
      </c>
      <c r="H452" s="13">
        <f t="shared" si="37"/>
        <v>378.13772068041607</v>
      </c>
      <c r="I452" s="13">
        <f t="shared" si="37"/>
        <v>308.47648758231475</v>
      </c>
      <c r="J452" s="13">
        <f t="shared" si="37"/>
        <v>68.661077625693224</v>
      </c>
      <c r="K452" s="13">
        <f t="shared" si="37"/>
        <v>4.0663680359837402</v>
      </c>
      <c r="L452" s="13">
        <f t="shared" si="34"/>
        <v>1342.4599399220556</v>
      </c>
    </row>
    <row r="453" spans="5:12">
      <c r="E453" s="4">
        <f t="shared" si="33"/>
        <v>2197</v>
      </c>
      <c r="F453" s="5">
        <f>F452*SUM(economy!Z243:AB243)/SUM(economy!Z242:AB242)</f>
        <v>34190.890746972655</v>
      </c>
      <c r="G453" s="13">
        <f t="shared" si="37"/>
        <v>310.20319582754342</v>
      </c>
      <c r="H453" s="13">
        <f t="shared" si="37"/>
        <v>380.30500608916867</v>
      </c>
      <c r="I453" s="13">
        <f t="shared" si="37"/>
        <v>309.46801191070233</v>
      </c>
      <c r="J453" s="13">
        <f t="shared" si="37"/>
        <v>68.748128101969414</v>
      </c>
      <c r="K453" s="13">
        <f t="shared" si="37"/>
        <v>4.0701536797269551</v>
      </c>
      <c r="L453" s="13">
        <f t="shared" si="34"/>
        <v>1347.7944956091108</v>
      </c>
    </row>
    <row r="454" spans="5:12">
      <c r="E454" s="4">
        <f t="shared" si="33"/>
        <v>2198</v>
      </c>
      <c r="F454" s="5">
        <f>F453*SUM(economy!Z244:AB244)/SUM(economy!Z243:AB243)</f>
        <v>34220.856008805393</v>
      </c>
      <c r="G454" s="13">
        <f t="shared" si="37"/>
        <v>312.28996380740563</v>
      </c>
      <c r="H454" s="13">
        <f t="shared" si="37"/>
        <v>382.46918792321748</v>
      </c>
      <c r="I454" s="13">
        <f t="shared" si="37"/>
        <v>310.45080129648539</v>
      </c>
      <c r="J454" s="13">
        <f t="shared" si="37"/>
        <v>68.833779023530383</v>
      </c>
      <c r="K454" s="13">
        <f t="shared" si="37"/>
        <v>4.0738791348521168</v>
      </c>
      <c r="L454" s="13">
        <f t="shared" si="34"/>
        <v>1353.1176111854911</v>
      </c>
    </row>
    <row r="455" spans="5:12">
      <c r="E455" s="4">
        <f t="shared" si="33"/>
        <v>2199</v>
      </c>
      <c r="F455" s="5">
        <f>F454*SUM(economy!Z245:AB245)/SUM(economy!Z244:AB244)</f>
        <v>34250.350777739019</v>
      </c>
      <c r="G455" s="13">
        <f t="shared" ref="G455:K470" si="38">G454*(1-G$5)+G$4*$F454*$L$4/1000</f>
        <v>314.37856065301349</v>
      </c>
      <c r="H455" s="13">
        <f t="shared" si="38"/>
        <v>384.63022966794165</v>
      </c>
      <c r="I455" s="13">
        <f t="shared" si="38"/>
        <v>311.42490090120725</v>
      </c>
      <c r="J455" s="13">
        <f t="shared" si="38"/>
        <v>68.918054026727532</v>
      </c>
      <c r="K455" s="13">
        <f t="shared" si="38"/>
        <v>4.0775455574112645</v>
      </c>
      <c r="L455" s="13">
        <f t="shared" si="34"/>
        <v>1358.4292908063012</v>
      </c>
    </row>
    <row r="456" spans="5:12">
      <c r="E456" s="4">
        <f t="shared" si="33"/>
        <v>2200</v>
      </c>
      <c r="F456" s="5">
        <f>F455*SUM(economy!Z246:AB246)/SUM(economy!Z245:AB245)</f>
        <v>34279.384226802707</v>
      </c>
      <c r="G456" s="13">
        <f t="shared" si="38"/>
        <v>316.46895764883794</v>
      </c>
      <c r="H456" s="13">
        <f t="shared" si="38"/>
        <v>386.78809578408379</v>
      </c>
      <c r="I456" s="13">
        <f t="shared" si="38"/>
        <v>312.39035668008211</v>
      </c>
      <c r="J456" s="13">
        <f t="shared" si="38"/>
        <v>69.000976491280042</v>
      </c>
      <c r="K456" s="13">
        <f t="shared" si="38"/>
        <v>4.0811540860407005</v>
      </c>
      <c r="L456" s="13">
        <f t="shared" si="34"/>
        <v>1363.7295406903245</v>
      </c>
    </row>
    <row r="457" spans="5:12">
      <c r="E457" s="4">
        <f t="shared" si="33"/>
        <v>2201</v>
      </c>
      <c r="F457" s="5">
        <f>F456*SUM(economy!Z247:AB247)/SUM(economy!Z246:AB246)</f>
        <v>34307.96538488497</v>
      </c>
      <c r="G457" s="13">
        <f t="shared" si="38"/>
        <v>318.56112663920618</v>
      </c>
      <c r="H457" s="13">
        <f t="shared" si="38"/>
        <v>388.94275169147346</v>
      </c>
      <c r="I457" s="13">
        <f t="shared" si="38"/>
        <v>313.34721534959272</v>
      </c>
      <c r="J457" s="13">
        <f t="shared" si="38"/>
        <v>69.08256953794384</v>
      </c>
      <c r="K457" s="13">
        <f t="shared" si="38"/>
        <v>4.0847058420168993</v>
      </c>
      <c r="L457" s="13">
        <f t="shared" si="34"/>
        <v>1369.0183690602332</v>
      </c>
    </row>
    <row r="458" spans="5:12">
      <c r="E458" s="4">
        <f t="shared" ref="E458:E521" si="39">1+E457</f>
        <v>2202</v>
      </c>
      <c r="F458" s="5">
        <f>F457*SUM(economy!Z248:AB248)/SUM(economy!Z247:AB247)</f>
        <v>34336.103137418097</v>
      </c>
      <c r="G458" s="13">
        <f t="shared" si="38"/>
        <v>320.65504001950433</v>
      </c>
      <c r="H458" s="13">
        <f t="shared" si="38"/>
        <v>391.09416375285406</v>
      </c>
      <c r="I458" s="13">
        <f t="shared" si="38"/>
        <v>314.29552435561703</v>
      </c>
      <c r="J458" s="13">
        <f t="shared" si="38"/>
        <v>69.162856026387487</v>
      </c>
      <c r="K458" s="13">
        <f t="shared" si="38"/>
        <v>4.088201929319899</v>
      </c>
      <c r="L458" s="13">
        <f t="shared" ref="L458:L521" si="40">SUM(G458:K458,L$5)</f>
        <v>1374.295786083683</v>
      </c>
    </row>
    <row r="459" spans="5:12">
      <c r="E459" s="4">
        <f t="shared" si="39"/>
        <v>2203</v>
      </c>
      <c r="F459" s="5">
        <f>F458*SUM(economy!Z249:AB249)/SUM(economy!Z248:AB248)</f>
        <v>34363.806227116824</v>
      </c>
      <c r="G459" s="13">
        <f t="shared" si="38"/>
        <v>322.75067072742189</v>
      </c>
      <c r="H459" s="13">
        <f t="shared" si="38"/>
        <v>393.24229925781918</v>
      </c>
      <c r="I459" s="13">
        <f t="shared" si="38"/>
        <v>315.235331842086</v>
      </c>
      <c r="J459" s="13">
        <f t="shared" si="38"/>
        <v>69.241858553269623</v>
      </c>
      <c r="K459" s="13">
        <f t="shared" si="38"/>
        <v>4.0916434347038875</v>
      </c>
      <c r="L459" s="13">
        <f t="shared" si="40"/>
        <v>1379.5618038153004</v>
      </c>
    </row>
    <row r="460" spans="5:12">
      <c r="E460" s="4">
        <f t="shared" si="39"/>
        <v>2204</v>
      </c>
      <c r="F460" s="5">
        <f>F459*SUM(economy!Z250:AB250)/SUM(economy!Z249:AB249)</f>
        <v>34391.083254768302</v>
      </c>
      <c r="G460" s="13">
        <f t="shared" si="38"/>
        <v>324.84799223424125</v>
      </c>
      <c r="H460" s="13">
        <f t="shared" si="38"/>
        <v>395.38712640686174</v>
      </c>
      <c r="I460" s="13">
        <f t="shared" si="38"/>
        <v>316.16668662017241</v>
      </c>
      <c r="J460" s="13">
        <f t="shared" si="38"/>
        <v>69.319599450513081</v>
      </c>
      <c r="K460" s="13">
        <f t="shared" si="38"/>
        <v>4.0950314277746891</v>
      </c>
      <c r="L460" s="13">
        <f t="shared" si="40"/>
        <v>1384.8164361395634</v>
      </c>
    </row>
    <row r="461" spans="5:12">
      <c r="E461" s="4">
        <f t="shared" si="39"/>
        <v>2205</v>
      </c>
      <c r="F461" s="5">
        <f>F460*SUM(economy!Z251:AB251)/SUM(economy!Z250:AB250)</f>
        <v>34417.942680071967</v>
      </c>
      <c r="G461" s="13">
        <f t="shared" si="38"/>
        <v>326.94697853617544</v>
      </c>
      <c r="H461" s="13">
        <f t="shared" si="38"/>
        <v>397.52861429554179</v>
      </c>
      <c r="I461" s="13">
        <f t="shared" si="38"/>
        <v>317.08963813801256</v>
      </c>
      <c r="J461" s="13">
        <f t="shared" si="38"/>
        <v>69.396100783770194</v>
      </c>
      <c r="K461" s="13">
        <f t="shared" si="38"/>
        <v>4.0983669610738538</v>
      </c>
      <c r="L461" s="13">
        <f t="shared" si="40"/>
        <v>1390.0596987145739</v>
      </c>
    </row>
    <row r="462" spans="5:12">
      <c r="E462" s="4">
        <f t="shared" si="39"/>
        <v>2206</v>
      </c>
      <c r="F462" s="5">
        <f>F461*SUM(economy!Z252:AB252)/SUM(economy!Z251:AB251)</f>
        <v>34444.392822526192</v>
      </c>
      <c r="G462" s="13">
        <f t="shared" si="38"/>
        <v>329.0476041457573</v>
      </c>
      <c r="H462" s="13">
        <f t="shared" si="38"/>
        <v>399.66673289877633</v>
      </c>
      <c r="I462" s="13">
        <f t="shared" si="38"/>
        <v>318.00423645096021</v>
      </c>
      <c r="J462" s="13">
        <f t="shared" si="38"/>
        <v>69.47138435107442</v>
      </c>
      <c r="K462" s="13">
        <f t="shared" si="38"/>
        <v>4.1016510701690905</v>
      </c>
      <c r="L462" s="13">
        <f t="shared" si="40"/>
        <v>1395.2916089167372</v>
      </c>
    </row>
    <row r="463" spans="5:12">
      <c r="E463" s="4">
        <f t="shared" si="39"/>
        <v>2207</v>
      </c>
      <c r="F463" s="5">
        <f>F462*SUM(economy!Z253:AB253)/SUM(economy!Z252:AB252)</f>
        <v>34470.44186236032</v>
      </c>
      <c r="G463" s="13">
        <f t="shared" si="38"/>
        <v>331.1498440832824</v>
      </c>
      <c r="H463" s="13">
        <f t="shared" si="38"/>
        <v>401.80145305525593</v>
      </c>
      <c r="I463" s="13">
        <f t="shared" si="38"/>
        <v>318.9105321923729</v>
      </c>
      <c r="J463" s="13">
        <f t="shared" si="38"/>
        <v>69.54547168167305</v>
      </c>
      <c r="K463" s="13">
        <f t="shared" si="38"/>
        <v>4.1048847737507437</v>
      </c>
      <c r="L463" s="13">
        <f t="shared" si="40"/>
        <v>1400.5121857863351</v>
      </c>
    </row>
    <row r="464" spans="5:12">
      <c r="E464" s="4">
        <f t="shared" si="39"/>
        <v>2208</v>
      </c>
      <c r="F464" s="5">
        <f>F463*SUM(economy!Z254:AB254)/SUM(economy!Z253:AB253)</f>
        <v>34496.09784150913</v>
      </c>
      <c r="G464" s="13">
        <f t="shared" si="38"/>
        <v>333.25367386830908</v>
      </c>
      <c r="H464" s="13">
        <f t="shared" si="38"/>
        <v>403.93274645199136</v>
      </c>
      <c r="I464" s="13">
        <f t="shared" si="38"/>
        <v>319.8085765449307</v>
      </c>
      <c r="J464" s="13">
        <f t="shared" si="38"/>
        <v>69.618384035035959</v>
      </c>
      <c r="K464" s="13">
        <f t="shared" si="38"/>
        <v>4.1080690737340646</v>
      </c>
      <c r="L464" s="13">
        <f t="shared" si="40"/>
        <v>1405.721449974001</v>
      </c>
    </row>
    <row r="465" spans="5:12">
      <c r="E465" s="4">
        <f t="shared" si="39"/>
        <v>2209</v>
      </c>
      <c r="F465" s="5">
        <f>F464*SUM(economy!Z255:AB255)/SUM(economy!Z254:AB254)</f>
        <v>34521.36866462844</v>
      </c>
      <c r="G465" s="13">
        <f t="shared" si="38"/>
        <v>335.35906951121808</v>
      </c>
      <c r="H465" s="13">
        <f t="shared" si="38"/>
        <v>406.06058560899453</v>
      </c>
      <c r="I465" s="13">
        <f t="shared" si="38"/>
        <v>320.69842121248638</v>
      </c>
      <c r="J465" s="13">
        <f t="shared" si="38"/>
        <v>69.690142400035413</v>
      </c>
      <c r="K465" s="13">
        <f t="shared" si="38"/>
        <v>4.1112049553669952</v>
      </c>
      <c r="L465" s="13">
        <f t="shared" si="40"/>
        <v>1410.9194236881015</v>
      </c>
    </row>
    <row r="466" spans="5:12">
      <c r="E466" s="4">
        <f t="shared" si="39"/>
        <v>2210</v>
      </c>
      <c r="F466" s="5">
        <f>F465*SUM(economy!Z256:AB256)/SUM(economy!Z255:AB255)</f>
        <v>34546.262100149077</v>
      </c>
      <c r="G466" s="13">
        <f t="shared" si="38"/>
        <v>337.4660075048339</v>
      </c>
      <c r="H466" s="13">
        <f t="shared" si="38"/>
        <v>408.18494386409679</v>
      </c>
      <c r="I466" s="13">
        <f t="shared" si="38"/>
        <v>321.58011839244557</v>
      </c>
      <c r="J466" s="13">
        <f t="shared" si="38"/>
        <v>69.760767494291883</v>
      </c>
      <c r="K466" s="13">
        <f t="shared" si="38"/>
        <v>4.1142933873432224</v>
      </c>
      <c r="L466" s="13">
        <f t="shared" si="40"/>
        <v>1416.1061306430113</v>
      </c>
    </row>
    <row r="467" spans="5:12">
      <c r="E467" s="4">
        <f t="shared" si="39"/>
        <v>2211</v>
      </c>
      <c r="F467" s="5">
        <f>F466*SUM(economy!Z257:AB257)/SUM(economy!Z256:AB256)</f>
        <v>34570.785781367595</v>
      </c>
      <c r="G467" s="13">
        <f t="shared" si="38"/>
        <v>339.57446481611061</v>
      </c>
      <c r="H467" s="13">
        <f t="shared" si="38"/>
        <v>410.3057953579081</v>
      </c>
      <c r="I467" s="13">
        <f t="shared" si="38"/>
        <v>322.45372074867635</v>
      </c>
      <c r="J467" s="13">
        <f t="shared" si="38"/>
        <v>69.830279763681006</v>
      </c>
      <c r="K467" s="13">
        <f t="shared" si="38"/>
        <v>4.1173353219202289</v>
      </c>
      <c r="L467" s="13">
        <f t="shared" si="40"/>
        <v>1421.2815960082964</v>
      </c>
    </row>
    <row r="468" spans="5:12">
      <c r="E468" s="4">
        <f t="shared" si="39"/>
        <v>2212</v>
      </c>
      <c r="F468" s="5">
        <f>F467*SUM(economy!Z258:AB258)/SUM(economy!Z257:AB257)</f>
        <v>34594.947207571728</v>
      </c>
      <c r="G468" s="13">
        <f t="shared" si="38"/>
        <v>341.68441887788424</v>
      </c>
      <c r="H468" s="13">
        <f t="shared" si="38"/>
        <v>412.42311501891982</v>
      </c>
      <c r="I468" s="13">
        <f t="shared" si="38"/>
        <v>323.31928138494624</v>
      </c>
      <c r="J468" s="13">
        <f t="shared" si="38"/>
        <v>69.898699381996622</v>
      </c>
      <c r="K468" s="13">
        <f t="shared" si="38"/>
        <v>4.1203316950421041</v>
      </c>
      <c r="L468" s="13">
        <f t="shared" si="40"/>
        <v>1426.4458463587891</v>
      </c>
    </row>
    <row r="469" spans="5:12">
      <c r="E469" s="4">
        <f t="shared" si="39"/>
        <v>2213</v>
      </c>
      <c r="F469" s="5">
        <f>F468*SUM(economy!Z259:AB259)/SUM(economy!Z258:AB258)</f>
        <v>34618.75374519873</v>
      </c>
      <c r="G469" s="13">
        <f t="shared" si="38"/>
        <v>343.79584758069376</v>
      </c>
      <c r="H469" s="13">
        <f t="shared" si="38"/>
        <v>414.5368785487542</v>
      </c>
      <c r="I469" s="13">
        <f t="shared" si="38"/>
        <v>324.17685381888498</v>
      </c>
      <c r="J469" s="13">
        <f t="shared" si="38"/>
        <v>69.966046250765231</v>
      </c>
      <c r="K469" s="13">
        <f t="shared" si="38"/>
        <v>4.1232834264668696</v>
      </c>
      <c r="L469" s="13">
        <f t="shared" si="40"/>
        <v>1431.5989096255651</v>
      </c>
    </row>
    <row r="470" spans="5:12">
      <c r="E470" s="4">
        <f t="shared" si="39"/>
        <v>2214</v>
      </c>
      <c r="F470" s="5">
        <f>F469*SUM(economy!Z260:AB260)/SUM(economy!Z259:AB259)</f>
        <v>34642.212629024223</v>
      </c>
      <c r="G470" s="13">
        <f t="shared" si="38"/>
        <v>345.90872926467301</v>
      </c>
      <c r="H470" s="13">
        <f t="shared" si="38"/>
        <v>416.6470624075634</v>
      </c>
      <c r="I470" s="13">
        <f t="shared" si="38"/>
        <v>325.02649195647041</v>
      </c>
      <c r="J470" s="13">
        <f t="shared" si="38"/>
        <v>70.032339999207039</v>
      </c>
      <c r="K470" s="13">
        <f t="shared" si="38"/>
        <v>4.1261914198980918</v>
      </c>
      <c r="L470" s="13">
        <f t="shared" si="40"/>
        <v>1436.740815047812</v>
      </c>
    </row>
    <row r="471" spans="5:12">
      <c r="E471" s="4">
        <f t="shared" si="39"/>
        <v>2215</v>
      </c>
      <c r="F471" s="5">
        <f>F470*SUM(economy!Z261:AB261)/SUM(economy!Z260:AB260)</f>
        <v>34665.330963380489</v>
      </c>
      <c r="G471" s="13">
        <f t="shared" ref="G471:K486" si="41">G470*(1-G$5)+G$4*$F470*$L$4/1000</f>
        <v>348.02304271151485</v>
      </c>
      <c r="H471" s="13">
        <f t="shared" si="41"/>
        <v>418.75364379957995</v>
      </c>
      <c r="I471" s="13">
        <f t="shared" si="41"/>
        <v>325.86825006703583</v>
      </c>
      <c r="J471" s="13">
        <f t="shared" si="41"/>
        <v>70.097599984338657</v>
      </c>
      <c r="K471" s="13">
        <f t="shared" si="41"/>
        <v>4.1290565631205158</v>
      </c>
      <c r="L471" s="13">
        <f t="shared" si="40"/>
        <v>1441.8715931255897</v>
      </c>
    </row>
    <row r="472" spans="5:12">
      <c r="E472" s="4">
        <f t="shared" si="39"/>
        <v>2216</v>
      </c>
      <c r="F472" s="5">
        <f>F471*SUM(economy!Z262:AB262)/SUM(economy!Z261:AB261)</f>
        <v>34688.115723401876</v>
      </c>
      <c r="G472" s="13">
        <f t="shared" si="41"/>
        <v>350.1387671365099</v>
      </c>
      <c r="H472" s="13">
        <f t="shared" si="41"/>
        <v>420.85660065882172</v>
      </c>
      <c r="I472" s="13">
        <f t="shared" si="41"/>
        <v>326.70218275879563</v>
      </c>
      <c r="J472" s="13">
        <f t="shared" si="41"/>
        <v>70.161845291212998</v>
      </c>
      <c r="K472" s="13">
        <f t="shared" si="41"/>
        <v>4.1318797281395376</v>
      </c>
      <c r="L472" s="13">
        <f t="shared" si="40"/>
        <v>1446.9912755734797</v>
      </c>
    </row>
    <row r="473" spans="5:12">
      <c r="E473" s="4">
        <f t="shared" si="39"/>
        <v>2217</v>
      </c>
      <c r="F473" s="5">
        <f>F472*SUM(economy!Z263:AB263)/SUM(economy!Z262:AB262)</f>
        <v>34710.57375629586</v>
      </c>
      <c r="G473" s="13">
        <f t="shared" si="41"/>
        <v>352.25588218066116</v>
      </c>
      <c r="H473" s="13">
        <f t="shared" si="41"/>
        <v>422.955911634953</v>
      </c>
      <c r="I473" s="13">
        <f t="shared" si="41"/>
        <v>327.52834495488662</v>
      </c>
      <c r="J473" s="13">
        <f t="shared" si="41"/>
        <v>70.225094733291684</v>
      </c>
      <c r="K473" s="13">
        <f t="shared" si="41"/>
        <v>4.1346617713242599</v>
      </c>
      <c r="L473" s="13">
        <f t="shared" si="40"/>
        <v>1452.0998952751168</v>
      </c>
    </row>
    <row r="474" spans="5:12">
      <c r="E474" s="4">
        <f t="shared" si="39"/>
        <v>2218</v>
      </c>
      <c r="F474" s="5">
        <f>F473*SUM(economy!Z264:AB264)/SUM(economy!Z263:AB263)</f>
        <v>34732.711782637656</v>
      </c>
      <c r="G474" s="13">
        <f t="shared" si="41"/>
        <v>354.37436790287643</v>
      </c>
      <c r="H474" s="13">
        <f t="shared" si="41"/>
        <v>425.05155607930368</v>
      </c>
      <c r="I474" s="13">
        <f t="shared" si="41"/>
        <v>328.34679186992184</v>
      </c>
      <c r="J474" s="13">
        <f t="shared" si="41"/>
        <v>70.287366852945226</v>
      </c>
      <c r="K474" s="13">
        <f t="shared" si="41"/>
        <v>4.1374035335539396</v>
      </c>
      <c r="L474" s="13">
        <f t="shared" si="40"/>
        <v>1457.1974862386012</v>
      </c>
    </row>
    <row r="475" spans="5:12">
      <c r="E475" s="4">
        <f t="shared" si="39"/>
        <v>2219</v>
      </c>
      <c r="F475" s="5">
        <f>F474*SUM(economy!Z265:AB265)/SUM(economy!Z264:AB264)</f>
        <v>34754.536397687436</v>
      </c>
      <c r="G475" s="13">
        <f t="shared" si="41"/>
        <v>356.4942047722393</v>
      </c>
      <c r="H475" s="13">
        <f t="shared" si="41"/>
        <v>427.14351403104877</v>
      </c>
      <c r="I475" s="13">
        <f t="shared" si="41"/>
        <v>329.1575789870538</v>
      </c>
      <c r="J475" s="13">
        <f t="shared" si="41"/>
        <v>70.348679922076741</v>
      </c>
      <c r="K475" s="13">
        <f t="shared" si="41"/>
        <v>4.1401058403675908</v>
      </c>
      <c r="L475" s="13">
        <f t="shared" si="40"/>
        <v>1462.2840835527863</v>
      </c>
    </row>
    <row r="476" spans="5:12">
      <c r="E476" s="4">
        <f t="shared" si="39"/>
        <v>2220</v>
      </c>
      <c r="F476" s="5">
        <f>F475*SUM(economy!Z266:AB266)/SUM(economy!Z265:AB265)</f>
        <v>34776.054072727929</v>
      </c>
      <c r="G476" s="13">
        <f t="shared" si="41"/>
        <v>358.61537366036106</v>
      </c>
      <c r="H476" s="13">
        <f t="shared" si="41"/>
        <v>429.23176620354928</v>
      </c>
      <c r="I476" s="13">
        <f t="shared" si="41"/>
        <v>329.96076203554304</v>
      </c>
      <c r="J476" s="13">
        <f t="shared" si="41"/>
        <v>70.409051942864522</v>
      </c>
      <c r="K476" s="13">
        <f t="shared" si="41"/>
        <v>4.1427695021165647</v>
      </c>
      <c r="L476" s="13">
        <f t="shared" si="40"/>
        <v>1467.3597233444345</v>
      </c>
    </row>
    <row r="477" spans="5:12">
      <c r="E477" s="4">
        <f t="shared" si="39"/>
        <v>2221</v>
      </c>
      <c r="F477" s="5">
        <f>F476*SUM(economy!Z267:AB267)/SUM(economy!Z266:AB266)</f>
        <v>34797.271156420931</v>
      </c>
      <c r="G477" s="13">
        <f t="shared" si="41"/>
        <v>360.73785583381391</v>
      </c>
      <c r="H477" s="13">
        <f t="shared" si="41"/>
        <v>431.31629397085658</v>
      </c>
      <c r="I477" s="13">
        <f t="shared" si="41"/>
        <v>330.75639696882922</v>
      </c>
      <c r="J477" s="13">
        <f t="shared" si="41"/>
        <v>70.468500648619255</v>
      </c>
      <c r="K477" s="13">
        <f t="shared" si="41"/>
        <v>4.1453953141198907</v>
      </c>
      <c r="L477" s="13">
        <f t="shared" si="40"/>
        <v>1472.4244427362389</v>
      </c>
    </row>
    <row r="478" spans="5:12">
      <c r="E478" s="4">
        <f t="shared" si="39"/>
        <v>2222</v>
      </c>
      <c r="F478" s="5">
        <f>F477*SUM(economy!Z268:AB268)/SUM(economy!Z267:AB267)</f>
        <v>34818.193876181707</v>
      </c>
      <c r="G478" s="13">
        <f t="shared" si="41"/>
        <v>362.86163294664709</v>
      </c>
      <c r="H478" s="13">
        <f t="shared" si="41"/>
        <v>433.39707935438105</v>
      </c>
      <c r="I478" s="13">
        <f t="shared" si="41"/>
        <v>331.54453994309995</v>
      </c>
      <c r="J478" s="13">
        <f t="shared" si="41"/>
        <v>70.527043504751404</v>
      </c>
      <c r="K478" s="13">
        <f t="shared" si="41"/>
        <v>4.1479840568221826</v>
      </c>
      <c r="L478" s="13">
        <f t="shared" si="40"/>
        <v>1477.4782798057017</v>
      </c>
    </row>
    <row r="479" spans="5:12">
      <c r="E479" s="4">
        <f t="shared" si="39"/>
        <v>2223</v>
      </c>
      <c r="F479" s="5">
        <f>F478*SUM(economy!Z269:AB269)/SUM(economy!Z268:AB268)</f>
        <v>34838.828339569081</v>
      </c>
      <c r="G479" s="13">
        <f t="shared" si="41"/>
        <v>364.98668703298682</v>
      </c>
      <c r="H479" s="13">
        <f t="shared" si="41"/>
        <v>435.47410500972654</v>
      </c>
      <c r="I479" s="13">
        <f t="shared" si="41"/>
        <v>332.32524729635406</v>
      </c>
      <c r="J479" s="13">
        <f t="shared" si="41"/>
        <v>70.584697709844747</v>
      </c>
      <c r="K479" s="13">
        <f t="shared" si="41"/>
        <v>4.1505364959539435</v>
      </c>
      <c r="L479" s="13">
        <f t="shared" si="40"/>
        <v>1482.5212735448661</v>
      </c>
    </row>
    <row r="480" spans="5:12">
      <c r="E480" s="4">
        <f t="shared" si="39"/>
        <v>2224</v>
      </c>
      <c r="F480" s="5">
        <f>F479*SUM(economy!Z270:AB270)/SUM(economy!Z269:AB269)</f>
        <v>34859.180535690306</v>
      </c>
      <c r="G480" s="13">
        <f t="shared" si="41"/>
        <v>367.11300049972107</v>
      </c>
      <c r="H480" s="13">
        <f t="shared" si="41"/>
        <v>437.54735421369156</v>
      </c>
      <c r="I480" s="13">
        <f t="shared" si="41"/>
        <v>333.09857552795467</v>
      </c>
      <c r="J480" s="13">
        <f t="shared" si="41"/>
        <v>70.641480196831665</v>
      </c>
      <c r="K480" s="13">
        <f t="shared" si="41"/>
        <v>4.1530533826940479</v>
      </c>
      <c r="L480" s="13">
        <f t="shared" si="40"/>
        <v>1487.5534638208931</v>
      </c>
    </row>
    <row r="481" spans="5:12">
      <c r="E481" s="4">
        <f t="shared" si="39"/>
        <v>2225</v>
      </c>
      <c r="F481" s="5">
        <f>F480*SUM(economy!Z271:AB271)/SUM(economy!Z270:AB270)</f>
        <v>34879.25633661927</v>
      </c>
      <c r="G481" s="13">
        <f t="shared" si="41"/>
        <v>369.24055611927025</v>
      </c>
      <c r="H481" s="13">
        <f t="shared" si="41"/>
        <v>439.61681085143806</v>
      </c>
      <c r="I481" s="13">
        <f t="shared" si="41"/>
        <v>333.86458127866757</v>
      </c>
      <c r="J481" s="13">
        <f t="shared" si="41"/>
        <v>70.697407634266199</v>
      </c>
      <c r="K481" s="13">
        <f t="shared" si="41"/>
        <v>4.1555354538342613</v>
      </c>
      <c r="L481" s="13">
        <f t="shared" si="40"/>
        <v>1492.5748913374764</v>
      </c>
    </row>
    <row r="482" spans="5:12">
      <c r="E482" s="4">
        <f t="shared" si="39"/>
        <v>2226</v>
      </c>
      <c r="F482" s="5">
        <f>F481*SUM(economy!Z272:AB272)/SUM(economy!Z271:AB271)</f>
        <v>34899.061498826522</v>
      </c>
      <c r="G482" s="13">
        <f t="shared" si="41"/>
        <v>371.3693370224442</v>
      </c>
      <c r="H482" s="13">
        <f t="shared" si="41"/>
        <v>441.68245940382894</v>
      </c>
      <c r="I482" s="13">
        <f t="shared" si="41"/>
        <v>334.62332131118075</v>
      </c>
      <c r="J482" s="13">
        <f t="shared" si="41"/>
        <v>70.752496427690872</v>
      </c>
      <c r="K482" s="13">
        <f t="shared" si="41"/>
        <v>4.1579834319455991</v>
      </c>
      <c r="L482" s="13">
        <f t="shared" si="40"/>
        <v>1497.5855975970903</v>
      </c>
    </row>
    <row r="483" spans="5:12">
      <c r="E483" s="4">
        <f t="shared" si="39"/>
        <v>2227</v>
      </c>
      <c r="F483" s="5">
        <f>F482*SUM(economy!Z273:AB273)/SUM(economy!Z272:AB272)</f>
        <v>34918.601664619826</v>
      </c>
      <c r="G483" s="13">
        <f t="shared" si="41"/>
        <v>373.49932669138667</v>
      </c>
      <c r="H483" s="13">
        <f t="shared" si="41"/>
        <v>443.74428493493429</v>
      </c>
      <c r="I483" s="13">
        <f t="shared" si="41"/>
        <v>335.37485249110034</v>
      </c>
      <c r="J483" s="13">
        <f t="shared" si="41"/>
        <v>70.806762721093207</v>
      </c>
      <c r="K483" s="13">
        <f t="shared" si="41"/>
        <v>4.1603980255463675</v>
      </c>
      <c r="L483" s="13">
        <f t="shared" si="40"/>
        <v>1502.5856248640609</v>
      </c>
    </row>
    <row r="484" spans="5:12">
      <c r="E484" s="4">
        <f t="shared" si="39"/>
        <v>2228</v>
      </c>
      <c r="F484" s="5">
        <f>F483*SUM(economy!Z274:AB274)/SUM(economy!Z273:AB273)</f>
        <v>34937.882363594108</v>
      </c>
      <c r="G484" s="13">
        <f t="shared" si="41"/>
        <v>375.63050895260761</v>
      </c>
      <c r="H484" s="13">
        <f t="shared" si="41"/>
        <v>445.80227307970756</v>
      </c>
      <c r="I484" s="13">
        <f t="shared" si="41"/>
        <v>336.11923176841805</v>
      </c>
      <c r="J484" s="13">
        <f t="shared" si="41"/>
        <v>70.860222398448172</v>
      </c>
      <c r="K484" s="13">
        <f t="shared" si="41"/>
        <v>4.1627799292717205</v>
      </c>
      <c r="L484" s="13">
        <f t="shared" si="40"/>
        <v>1507.5750161284529</v>
      </c>
    </row>
    <row r="485" spans="5:12">
      <c r="E485" s="4">
        <f t="shared" si="39"/>
        <v>2229</v>
      </c>
      <c r="F485" s="5">
        <f>F484*SUM(economy!Z275:AB275)/SUM(economy!Z274:AB274)</f>
        <v>34956.909014089695</v>
      </c>
      <c r="G485" s="13">
        <f t="shared" si="41"/>
        <v>377.76286797010397</v>
      </c>
      <c r="H485" s="13">
        <f t="shared" si="41"/>
        <v>447.85641003183173</v>
      </c>
      <c r="I485" s="13">
        <f t="shared" si="41"/>
        <v>336.85651615944482</v>
      </c>
      <c r="J485" s="13">
        <f t="shared" si="41"/>
        <v>70.912891085342679</v>
      </c>
      <c r="K485" s="13">
        <f t="shared" si="41"/>
        <v>4.1651298240445733</v>
      </c>
      <c r="L485" s="13">
        <f t="shared" si="40"/>
        <v>1512.5538150707678</v>
      </c>
    </row>
    <row r="486" spans="5:12">
      <c r="E486" s="4">
        <f t="shared" si="39"/>
        <v>2230</v>
      </c>
      <c r="F486" s="5">
        <f>F485*SUM(economy!Z276:AB276)/SUM(economy!Z275:AB275)</f>
        <v>34975.686924657297</v>
      </c>
      <c r="G486" s="13">
        <f t="shared" si="41"/>
        <v>379.89638823856956</v>
      </c>
      <c r="H486" s="13">
        <f t="shared" si="41"/>
        <v>449.90668253173573</v>
      </c>
      <c r="I486" s="13">
        <f t="shared" si="41"/>
        <v>337.58676272920667</v>
      </c>
      <c r="J486" s="13">
        <f t="shared" si="41"/>
        <v>70.964784150678412</v>
      </c>
      <c r="K486" s="13">
        <f t="shared" si="41"/>
        <v>4.1674483772477267</v>
      </c>
      <c r="L486" s="13">
        <f t="shared" si="40"/>
        <v>1517.5220660274381</v>
      </c>
    </row>
    <row r="487" spans="5:12">
      <c r="E487" s="4">
        <f t="shared" si="39"/>
        <v>2231</v>
      </c>
      <c r="F487" s="5">
        <f>F486*SUM(economy!Z277:AB277)/SUM(economy!Z276:AB276)</f>
        <v>34994.221295528645</v>
      </c>
      <c r="G487" s="13">
        <f t="shared" ref="G487:K502" si="42">G486*(1-G$5)+G$4*$F486*$L$4/1000</f>
        <v>382.0310545766942</v>
      </c>
      <c r="H487" s="13">
        <f t="shared" si="42"/>
        <v>451.95307785478127</v>
      </c>
      <c r="I487" s="13">
        <f t="shared" si="42"/>
        <v>338.31002857429627</v>
      </c>
      <c r="J487" s="13">
        <f t="shared" si="42"/>
        <v>71.015916708449339</v>
      </c>
      <c r="K487" s="13">
        <f t="shared" si="42"/>
        <v>4.1697362428970406</v>
      </c>
      <c r="L487" s="13">
        <f t="shared" si="40"/>
        <v>1522.479813957118</v>
      </c>
    </row>
    <row r="488" spans="5:12">
      <c r="E488" s="4">
        <f t="shared" si="39"/>
        <v>2232</v>
      </c>
      <c r="F488" s="5">
        <f>F487*SUM(economy!Z278:AB278)/SUM(economy!Z277:AB277)</f>
        <v>35012.517220092588</v>
      </c>
      <c r="G488" s="13">
        <f t="shared" si="42"/>
        <v>384.16685212055273</v>
      </c>
      <c r="H488" s="13">
        <f t="shared" si="42"/>
        <v>453.99558379962082</v>
      </c>
      <c r="I488" s="13">
        <f t="shared" si="42"/>
        <v>339.0263708061762</v>
      </c>
      <c r="J488" s="13">
        <f t="shared" si="42"/>
        <v>71.066303619590329</v>
      </c>
      <c r="K488" s="13">
        <f t="shared" si="42"/>
        <v>4.171994061815524</v>
      </c>
      <c r="L488" s="13">
        <f t="shared" si="40"/>
        <v>1527.4271044077555</v>
      </c>
    </row>
    <row r="489" spans="5:12">
      <c r="E489" s="4">
        <f t="shared" si="39"/>
        <v>2233</v>
      </c>
      <c r="F489" s="5">
        <f>F488*SUM(economy!Z279:AB279)/SUM(economy!Z278:AB278)</f>
        <v>35030.579686373778</v>
      </c>
      <c r="G489" s="13">
        <f t="shared" si="42"/>
        <v>386.30376631708418</v>
      </c>
      <c r="H489" s="13">
        <f t="shared" si="42"/>
        <v>456.03418867672536</v>
      </c>
      <c r="I489" s="13">
        <f t="shared" si="42"/>
        <v>339.73584653492782</v>
      </c>
      <c r="J489" s="13">
        <f t="shared" si="42"/>
        <v>71.115959493893357</v>
      </c>
      <c r="K489" s="13">
        <f t="shared" si="42"/>
        <v>4.1742224618082151</v>
      </c>
      <c r="L489" s="13">
        <f t="shared" si="40"/>
        <v>1532.3639834844389</v>
      </c>
    </row>
    <row r="490" spans="5:12">
      <c r="E490" s="4">
        <f t="shared" si="39"/>
        <v>2234</v>
      </c>
      <c r="F490" s="5">
        <f>F489*SUM(economy!Z280:AB280)/SUM(economy!Z279:AB279)</f>
        <v>35048.41357851481</v>
      </c>
      <c r="G490" s="13">
        <f t="shared" si="42"/>
        <v>388.44178291766099</v>
      </c>
      <c r="H490" s="13">
        <f t="shared" si="42"/>
        <v>458.06888129708341</v>
      </c>
      <c r="I490" s="13">
        <f t="shared" si="42"/>
        <v>340.43851285344039</v>
      </c>
      <c r="J490" s="13">
        <f t="shared" si="42"/>
        <v>71.164898691987787</v>
      </c>
      <c r="K490" s="13">
        <f t="shared" si="42"/>
        <v>4.1764220578376783</v>
      </c>
      <c r="L490" s="13">
        <f t="shared" si="40"/>
        <v>1537.2904978180102</v>
      </c>
    </row>
    <row r="491" spans="5:12">
      <c r="E491" s="4">
        <f t="shared" si="39"/>
        <v>2235</v>
      </c>
      <c r="F491" s="5">
        <f>F490*SUM(economy!Z281:AB281)/SUM(economy!Z280:AB280)</f>
        <v>35066.023678259728</v>
      </c>
      <c r="G491" s="13">
        <f t="shared" si="42"/>
        <v>390.58088797174872</v>
      </c>
      <c r="H491" s="13">
        <f t="shared" si="42"/>
        <v>460.0996509610697</v>
      </c>
      <c r="I491" s="13">
        <f t="shared" si="42"/>
        <v>341.1344268220351</v>
      </c>
      <c r="J491" s="13">
        <f t="shared" si="42"/>
        <v>71.213135327381579</v>
      </c>
      <c r="K491" s="13">
        <f t="shared" si="42"/>
        <v>4.1785934522000332</v>
      </c>
      <c r="L491" s="13">
        <f t="shared" si="40"/>
        <v>1542.2066945344352</v>
      </c>
    </row>
    <row r="492" spans="5:12">
      <c r="E492" s="4">
        <f t="shared" si="39"/>
        <v>2236</v>
      </c>
      <c r="F492" s="5">
        <f>F491*SUM(economy!Z282:AB282)/SUM(economy!Z281:AB281)</f>
        <v>35083.414666437973</v>
      </c>
      <c r="G492" s="13">
        <f t="shared" si="42"/>
        <v>392.72106782065657</v>
      </c>
      <c r="H492" s="13">
        <f t="shared" si="42"/>
        <v>462.1264874474839</v>
      </c>
      <c r="I492" s="13">
        <f t="shared" si="42"/>
        <v>341.82364545351845</v>
      </c>
      <c r="J492" s="13">
        <f t="shared" si="42"/>
        <v>71.260683268559916</v>
      </c>
      <c r="K492" s="13">
        <f t="shared" si="42"/>
        <v>4.1807372347013692</v>
      </c>
      <c r="L492" s="13">
        <f t="shared" si="40"/>
        <v>1547.1126212249201</v>
      </c>
    </row>
    <row r="493" spans="5:12">
      <c r="E493" s="4">
        <f t="shared" si="39"/>
        <v>2237</v>
      </c>
      <c r="F493" s="5">
        <f>F492*SUM(economy!Z283:AB283)/SUM(economy!Z282:AB282)</f>
        <v>35100.591124448794</v>
      </c>
      <c r="G493" s="13">
        <f t="shared" si="42"/>
        <v>394.86230909137817</v>
      </c>
      <c r="H493" s="13">
        <f t="shared" si="42"/>
        <v>464.14938100275913</v>
      </c>
      <c r="I493" s="13">
        <f t="shared" si="42"/>
        <v>342.50622569865919</v>
      </c>
      <c r="J493" s="13">
        <f t="shared" si="42"/>
        <v>71.307556141138122</v>
      </c>
      <c r="K493" s="13">
        <f t="shared" si="42"/>
        <v>4.1828539828344127</v>
      </c>
      <c r="L493" s="13">
        <f t="shared" si="40"/>
        <v>1552.0083259167689</v>
      </c>
    </row>
    <row r="494" spans="5:12">
      <c r="E494" s="4">
        <f t="shared" si="39"/>
        <v>2238</v>
      </c>
      <c r="F494" s="5">
        <f>F493*SUM(economy!Z284:AB284)/SUM(economy!Z283:AB283)</f>
        <v>35117.557535743523</v>
      </c>
      <c r="G494" s="13">
        <f t="shared" si="42"/>
        <v>397.00459869052293</v>
      </c>
      <c r="H494" s="13">
        <f t="shared" si="42"/>
        <v>466.16832233033921</v>
      </c>
      <c r="I494" s="13">
        <f t="shared" si="42"/>
        <v>343.18222443208305</v>
      </c>
      <c r="J494" s="13">
        <f t="shared" si="42"/>
        <v>71.353767330065907</v>
      </c>
      <c r="K494" s="13">
        <f t="shared" si="42"/>
        <v>4.1849442619553745</v>
      </c>
      <c r="L494" s="13">
        <f t="shared" si="40"/>
        <v>1556.8938570449666</v>
      </c>
    </row>
    <row r="495" spans="5:12">
      <c r="E495" s="4">
        <f t="shared" si="39"/>
        <v>2239</v>
      </c>
      <c r="F495" s="5">
        <f>F494*SUM(economy!Z285:AB285)/SUM(economy!Z284:AB284)</f>
        <v>35134.318287307018</v>
      </c>
      <c r="G495" s="13">
        <f t="shared" si="42"/>
        <v>399.14792379833824</v>
      </c>
      <c r="H495" s="13">
        <f t="shared" si="42"/>
        <v>468.18330258022428</v>
      </c>
      <c r="I495" s="13">
        <f t="shared" si="42"/>
        <v>343.85169843857972</v>
      </c>
      <c r="J495" s="13">
        <f t="shared" si="42"/>
        <v>71.399329981879532</v>
      </c>
      <c r="K495" s="13">
        <f t="shared" si="42"/>
        <v>4.1870086254608028</v>
      </c>
      <c r="L495" s="13">
        <f t="shared" si="40"/>
        <v>1561.7692634244827</v>
      </c>
    </row>
    <row r="496" spans="5:12">
      <c r="E496" s="4">
        <f t="shared" si="39"/>
        <v>2240</v>
      </c>
      <c r="F496" s="5">
        <f>F495*SUM(economy!Z286:AB286)/SUM(economy!Z285:AB285)</f>
        <v>35150.877671135524</v>
      </c>
      <c r="G496" s="13">
        <f t="shared" si="42"/>
        <v>401.29227186282179</v>
      </c>
      <c r="H496" s="13">
        <f t="shared" si="42"/>
        <v>470.19431333868459</v>
      </c>
      <c r="I496" s="13">
        <f t="shared" si="42"/>
        <v>344.51470439981597</v>
      </c>
      <c r="J496" s="13">
        <f t="shared" si="42"/>
        <v>71.444257006999322</v>
      </c>
      <c r="K496" s="13">
        <f t="shared" si="42"/>
        <v>4.1890476149644016</v>
      </c>
      <c r="L496" s="13">
        <f t="shared" si="40"/>
        <v>1566.6345942232861</v>
      </c>
    </row>
    <row r="497" spans="5:12">
      <c r="E497" s="4">
        <f t="shared" si="39"/>
        <v>2241</v>
      </c>
      <c r="F497" s="5">
        <f>F496*SUM(economy!Z287:AB287)/SUM(economy!Z286:AB286)</f>
        <v>35167.239885711446</v>
      </c>
      <c r="G497" s="13">
        <f t="shared" si="42"/>
        <v>403.43763059392398</v>
      </c>
      <c r="H497" s="13">
        <f t="shared" si="42"/>
        <v>472.20134661814126</v>
      </c>
      <c r="I497" s="13">
        <f t="shared" si="42"/>
        <v>345.17129888144927</v>
      </c>
      <c r="J497" s="13">
        <f t="shared" si="42"/>
        <v>71.488561082069296</v>
      </c>
      <c r="K497" s="13">
        <f t="shared" si="42"/>
        <v>4.1910617604736604</v>
      </c>
      <c r="L497" s="13">
        <f t="shared" si="40"/>
        <v>1571.4898989360574</v>
      </c>
    </row>
    <row r="498" spans="5:12">
      <c r="E498" s="4">
        <f t="shared" si="39"/>
        <v>2242</v>
      </c>
      <c r="F498" s="5">
        <f>F497*SUM(economy!Z288:AB288)/SUM(economy!Z287:AB287)</f>
        <v>35183.409037473553</v>
      </c>
      <c r="G498" s="13">
        <f t="shared" si="42"/>
        <v>405.58398795784063</v>
      </c>
      <c r="H498" s="13">
        <f t="shared" si="42"/>
        <v>474.20439484721311</v>
      </c>
      <c r="I498" s="13">
        <f t="shared" si="42"/>
        <v>345.82153832063591</v>
      </c>
      <c r="J498" s="13">
        <f t="shared" si="42"/>
        <v>71.532254652336292</v>
      </c>
      <c r="K498" s="13">
        <f t="shared" si="42"/>
        <v>4.1930515805662196</v>
      </c>
      <c r="L498" s="13">
        <f t="shared" si="40"/>
        <v>1576.335227358592</v>
      </c>
    </row>
    <row r="499" spans="5:12">
      <c r="E499" s="4">
        <f t="shared" si="39"/>
        <v>2243</v>
      </c>
      <c r="F499" s="5">
        <f>F498*SUM(economy!Z289:AB289)/SUM(economy!Z288:AB288)</f>
        <v>35199.38914228238</v>
      </c>
      <c r="G499" s="13">
        <f t="shared" si="42"/>
        <v>407.73133217139537</v>
      </c>
      <c r="H499" s="13">
        <f t="shared" si="42"/>
        <v>476.20345086092914</v>
      </c>
      <c r="I499" s="13">
        <f t="shared" si="42"/>
        <v>346.46547901392773</v>
      </c>
      <c r="J499" s="13">
        <f t="shared" si="42"/>
        <v>71.575349934065684</v>
      </c>
      <c r="K499" s="13">
        <f t="shared" si="42"/>
        <v>4.1950175825658711</v>
      </c>
      <c r="L499" s="13">
        <f t="shared" si="40"/>
        <v>1581.1706295628837</v>
      </c>
    </row>
    <row r="500" spans="5:12">
      <c r="E500" s="4">
        <f t="shared" si="39"/>
        <v>2244</v>
      </c>
      <c r="F500" s="5">
        <f>F499*SUM(economy!Z290:AB290)/SUM(economy!Z289:AB289)</f>
        <v>35215.184126879976</v>
      </c>
      <c r="G500" s="13">
        <f t="shared" si="42"/>
        <v>409.87965169651119</v>
      </c>
      <c r="H500" s="13">
        <f t="shared" si="42"/>
        <v>478.19850789110552</v>
      </c>
      <c r="I500" s="13">
        <f t="shared" si="42"/>
        <v>347.10317710555125</v>
      </c>
      <c r="J500" s="13">
        <f t="shared" si="42"/>
        <v>71.617858916991153</v>
      </c>
      <c r="K500" s="13">
        <f t="shared" si="42"/>
        <v>4.1969602627181022</v>
      </c>
      <c r="L500" s="13">
        <f t="shared" si="40"/>
        <v>1585.9961558728769</v>
      </c>
    </row>
    <row r="501" spans="5:12">
      <c r="E501" s="4">
        <f t="shared" si="39"/>
        <v>2245</v>
      </c>
      <c r="F501" s="5">
        <f>F500*SUM(economy!Z291:AB291)/SUM(economy!Z290:AB290)</f>
        <v>35230.797830343079</v>
      </c>
      <c r="G501" s="13">
        <f t="shared" si="42"/>
        <v>412.0289352347715</v>
      </c>
      <c r="H501" s="13">
        <f t="shared" si="42"/>
        <v>480.18955955688608</v>
      </c>
      <c r="I501" s="13">
        <f t="shared" si="42"/>
        <v>347.73468857606383</v>
      </c>
      <c r="J501" s="13">
        <f t="shared" si="42"/>
        <v>71.659793366795796</v>
      </c>
      <c r="K501" s="13">
        <f t="shared" si="42"/>
        <v>4.1988801063651024</v>
      </c>
      <c r="L501" s="13">
        <f t="shared" si="40"/>
        <v>1590.8118568408825</v>
      </c>
    </row>
    <row r="502" spans="5:12">
      <c r="E502" s="4">
        <f t="shared" si="39"/>
        <v>2246</v>
      </c>
      <c r="F502" s="5">
        <f>F501*SUM(economy!Z292:AB292)/SUM(economy!Z291:AB291)</f>
        <v>35246.234005529528</v>
      </c>
      <c r="G502" s="13">
        <f t="shared" si="42"/>
        <v>414.17917172206944</v>
      </c>
      <c r="H502" s="13">
        <f t="shared" si="42"/>
        <v>482.17659985544532</v>
      </c>
      <c r="I502" s="13">
        <f t="shared" si="42"/>
        <v>348.3600692313799</v>
      </c>
      <c r="J502" s="13">
        <f t="shared" si="42"/>
        <v>71.701164827622108</v>
      </c>
      <c r="K502" s="13">
        <f t="shared" si="42"/>
        <v>4.2007775881201352</v>
      </c>
      <c r="L502" s="13">
        <f t="shared" si="40"/>
        <v>1595.6177832246369</v>
      </c>
    </row>
    <row r="503" spans="5:12">
      <c r="E503" s="4">
        <f t="shared" si="39"/>
        <v>2247</v>
      </c>
      <c r="F503" s="5">
        <f>F502*SUM(economy!Z293:AB293)/SUM(economy!Z292:AB292)</f>
        <v>35261.496320517137</v>
      </c>
      <c r="G503" s="13">
        <f t="shared" ref="G503:K518" si="43">G502*(1-G$5)+G$4*$F502*$L$4/1000</f>
        <v>416.3303503233459</v>
      </c>
      <c r="H503" s="13">
        <f t="shared" si="43"/>
        <v>484.15962315285259</v>
      </c>
      <c r="I503" s="13">
        <f t="shared" si="43"/>
        <v>348.97937469216214</v>
      </c>
      <c r="J503" s="13">
        <f t="shared" si="43"/>
        <v>71.741984624608278</v>
      </c>
      <c r="K503" s="13">
        <f t="shared" si="43"/>
        <v>4.202653172041205</v>
      </c>
      <c r="L503" s="13">
        <f t="shared" si="40"/>
        <v>1600.4139859650099</v>
      </c>
    </row>
    <row r="504" spans="5:12">
      <c r="E504" s="4">
        <f t="shared" si="39"/>
        <v>2248</v>
      </c>
      <c r="F504" s="5">
        <f>F503*SUM(economy!Z294:AB294)/SUM(economy!Z293:AB293)</f>
        <v>35276.588360034351</v>
      </c>
      <c r="G504" s="13">
        <f t="shared" si="43"/>
        <v>418.48246042741499</v>
      </c>
      <c r="H504" s="13">
        <f t="shared" si="43"/>
        <v>486.13862417509688</v>
      </c>
      <c r="I504" s="13">
        <f t="shared" si="43"/>
        <v>349.59266038357123</v>
      </c>
      <c r="J504" s="13">
        <f t="shared" si="43"/>
        <v>71.782263866448517</v>
      </c>
      <c r="K504" s="13">
        <f t="shared" si="43"/>
        <v>4.2045073118039449</v>
      </c>
      <c r="L504" s="13">
        <f t="shared" si="40"/>
        <v>1605.2005161643358</v>
      </c>
    </row>
    <row r="505" spans="5:12">
      <c r="E505" s="4">
        <f t="shared" si="39"/>
        <v>2249</v>
      </c>
      <c r="F505" s="5">
        <f>F504*SUM(economy!Z295:AB295)/SUM(economy!Z294:AB294)</f>
        <v>35291.513626882144</v>
      </c>
      <c r="G505" s="13">
        <f t="shared" si="43"/>
        <v>420.63549164187719</v>
      </c>
      <c r="H505" s="13">
        <f t="shared" si="43"/>
        <v>488.11359799927033</v>
      </c>
      <c r="I505" s="13">
        <f t="shared" si="43"/>
        <v>350.19998152536795</v>
      </c>
      <c r="J505" s="13">
        <f t="shared" si="43"/>
        <v>71.822013447975024</v>
      </c>
      <c r="K505" s="13">
        <f t="shared" si="43"/>
        <v>4.2063404508736459</v>
      </c>
      <c r="L505" s="13">
        <f t="shared" si="40"/>
        <v>1609.9774250653641</v>
      </c>
    </row>
    <row r="506" spans="5:12">
      <c r="E506" s="4">
        <f t="shared" si="39"/>
        <v>2250</v>
      </c>
      <c r="F506" s="5">
        <f>F505*SUM(economy!Z296:AB296)/SUM(economy!Z295:AB295)</f>
        <v>35306.275543347154</v>
      </c>
      <c r="G506" s="13">
        <f t="shared" si="43"/>
        <v>422.78943378811886</v>
      </c>
      <c r="H506" s="13">
        <f t="shared" si="43"/>
        <v>490.08454004490966</v>
      </c>
      <c r="I506" s="13">
        <f t="shared" si="43"/>
        <v>350.80139312236179</v>
      </c>
      <c r="J506" s="13">
        <f t="shared" si="43"/>
        <v>71.861244052759389</v>
      </c>
      <c r="K506" s="13">
        <f t="shared" si="43"/>
        <v>4.2081530226763544</v>
      </c>
      <c r="L506" s="13">
        <f t="shared" si="40"/>
        <v>1614.7447640308258</v>
      </c>
    </row>
    <row r="507" spans="5:12">
      <c r="E507" s="4">
        <f t="shared" si="39"/>
        <v>2251</v>
      </c>
      <c r="F507" s="5">
        <f>F506*SUM(economy!Z297:AB297)/SUM(economy!Z296:AB296)</f>
        <v>35320.877452604494</v>
      </c>
      <c r="G507" s="13">
        <f t="shared" si="43"/>
        <v>424.94427689639826</v>
      </c>
      <c r="H507" s="13">
        <f t="shared" si="43"/>
        <v>492.05144606549413</v>
      </c>
      <c r="I507" s="13">
        <f t="shared" si="43"/>
        <v>351.39694995520028</v>
      </c>
      <c r="J507" s="13">
        <f t="shared" si="43"/>
        <v>71.89996615573115</v>
      </c>
      <c r="K507" s="13">
        <f t="shared" si="43"/>
        <v>4.2099454507689895</v>
      </c>
      <c r="L507" s="13">
        <f t="shared" si="40"/>
        <v>1619.5025845235928</v>
      </c>
    </row>
    <row r="508" spans="5:12">
      <c r="E508" s="4">
        <f t="shared" si="39"/>
        <v>2252</v>
      </c>
      <c r="F508" s="5">
        <f>F507*SUM(economy!Z298:AB298)/SUM(economy!Z297:AB297)</f>
        <v>35335.322620111096</v>
      </c>
      <c r="G508" s="13">
        <f t="shared" si="43"/>
        <v>427.10001120101731</v>
      </c>
      <c r="H508" s="13">
        <f t="shared" si="43"/>
        <v>494.0143121400983</v>
      </c>
      <c r="I508" s="13">
        <f t="shared" si="43"/>
        <v>351.98670657149228</v>
      </c>
      <c r="J508" s="13">
        <f t="shared" si="43"/>
        <v>71.938190025811522</v>
      </c>
      <c r="K508" s="13">
        <f t="shared" si="43"/>
        <v>4.2117181490083873</v>
      </c>
      <c r="L508" s="13">
        <f t="shared" si="40"/>
        <v>1624.2509380874278</v>
      </c>
    </row>
    <row r="509" spans="5:12">
      <c r="E509" s="4">
        <f t="shared" si="39"/>
        <v>2253</v>
      </c>
      <c r="F509" s="5">
        <f>F508*SUM(economy!Z299:AB299)/SUM(economy!Z298:AB298)</f>
        <v>35349.614234988127</v>
      </c>
      <c r="G509" s="13">
        <f t="shared" si="43"/>
        <v>429.25662713557807</v>
      </c>
      <c r="H509" s="13">
        <f t="shared" si="43"/>
        <v>495.9731346651991</v>
      </c>
      <c r="I509" s="13">
        <f t="shared" si="43"/>
        <v>352.5707172772602</v>
      </c>
      <c r="J509" s="13">
        <f t="shared" si="43"/>
        <v>71.975925728560114</v>
      </c>
      <c r="K509" s="13">
        <f t="shared" si="43"/>
        <v>4.2134715217192449</v>
      </c>
      <c r="L509" s="13">
        <f t="shared" si="40"/>
        <v>1628.9898763283165</v>
      </c>
    </row>
    <row r="510" spans="5:12">
      <c r="E510" s="4">
        <f t="shared" si="39"/>
        <v>2254</v>
      </c>
      <c r="F510" s="5">
        <f>F509*SUM(economy!Z300:AB300)/SUM(economy!Z299:AB299)</f>
        <v>35363.75541139242</v>
      </c>
      <c r="G510" s="13">
        <f t="shared" si="43"/>
        <v>431.41411532832382</v>
      </c>
      <c r="H510" s="13">
        <f t="shared" si="43"/>
        <v>497.9279103466348</v>
      </c>
      <c r="I510" s="13">
        <f t="shared" si="43"/>
        <v>353.14903612871427</v>
      </c>
      <c r="J510" s="13">
        <f t="shared" si="43"/>
        <v>72.013183128832765</v>
      </c>
      <c r="K510" s="13">
        <f t="shared" si="43"/>
        <v>4.2152059638608854</v>
      </c>
      <c r="L510" s="13">
        <f t="shared" si="40"/>
        <v>1633.7194508963664</v>
      </c>
    </row>
    <row r="511" spans="5:12">
      <c r="E511" s="4">
        <f t="shared" si="39"/>
        <v>2255</v>
      </c>
      <c r="F511" s="5">
        <f>F510*SUM(economy!Z301:AB301)/SUM(economy!Z300:AB300)</f>
        <v>35377.749189876748</v>
      </c>
      <c r="G511" s="13">
        <f t="shared" si="43"/>
        <v>433.57246659756373</v>
      </c>
      <c r="H511" s="13">
        <f t="shared" si="43"/>
        <v>499.8786361917152</v>
      </c>
      <c r="I511" s="13">
        <f t="shared" si="43"/>
        <v>353.7217169243437</v>
      </c>
      <c r="J511" s="13">
        <f t="shared" si="43"/>
        <v>72.049971893448443</v>
      </c>
      <c r="K511" s="13">
        <f t="shared" si="43"/>
        <v>4.2169218611927954</v>
      </c>
      <c r="L511" s="13">
        <f t="shared" si="40"/>
        <v>1638.4397134682638</v>
      </c>
    </row>
    <row r="512" spans="5:12">
      <c r="E512" s="4">
        <f t="shared" si="39"/>
        <v>2256</v>
      </c>
      <c r="F512" s="5">
        <f>F511*SUM(economy!Z302:AB302)/SUM(economy!Z301:AB301)</f>
        <v>35391.598538738188</v>
      </c>
      <c r="G512" s="13">
        <f t="shared" si="43"/>
        <v>435.73167194718064</v>
      </c>
      <c r="H512" s="13">
        <f t="shared" si="43"/>
        <v>501.82530950148089</v>
      </c>
      <c r="I512" s="13">
        <f t="shared" si="43"/>
        <v>354.28881319731772</v>
      </c>
      <c r="J512" s="13">
        <f t="shared" si="43"/>
        <v>72.086301493863587</v>
      </c>
      <c r="K512" s="13">
        <f t="shared" si="43"/>
        <v>4.2186195904388848</v>
      </c>
      <c r="L512" s="13">
        <f t="shared" si="40"/>
        <v>1643.1507157302819</v>
      </c>
    </row>
    <row r="513" spans="5:12">
      <c r="E513" s="4">
        <f t="shared" si="39"/>
        <v>2257</v>
      </c>
      <c r="F513" s="5">
        <f>F512*SUM(economy!Z303:AB303)/SUM(economy!Z302:AB302)</f>
        <v>35405.306355354463</v>
      </c>
      <c r="G513" s="13">
        <f t="shared" si="43"/>
        <v>437.89172256222099</v>
      </c>
      <c r="H513" s="13">
        <f t="shared" si="43"/>
        <v>503.76792786311074</v>
      </c>
      <c r="I513" s="13">
        <f t="shared" si="43"/>
        <v>354.85037820819184</v>
      </c>
      <c r="J513" s="13">
        <f t="shared" si="43"/>
        <v>72.122181208851757</v>
      </c>
      <c r="K513" s="13">
        <f t="shared" si="43"/>
        <v>4.2202995194504282</v>
      </c>
      <c r="L513" s="13">
        <f t="shared" si="40"/>
        <v>1647.8525093618259</v>
      </c>
    </row>
    <row r="514" spans="5:12">
      <c r="E514" s="4">
        <f t="shared" si="39"/>
        <v>2258</v>
      </c>
      <c r="F514" s="5">
        <f>F513*SUM(economy!Z304:AB304)/SUM(economy!Z303:AB303)</f>
        <v>35418.875467507809</v>
      </c>
      <c r="G514" s="13">
        <f t="shared" si="43"/>
        <v>440.05260980456654</v>
      </c>
      <c r="H514" s="13">
        <f t="shared" si="43"/>
        <v>505.70648914247562</v>
      </c>
      <c r="I514" s="13">
        <f t="shared" si="43"/>
        <v>355.4064649379124</v>
      </c>
      <c r="J514" s="13">
        <f t="shared" si="43"/>
        <v>72.157620127187158</v>
      </c>
      <c r="K514" s="13">
        <f t="shared" si="43"/>
        <v>4.2219620073676225</v>
      </c>
      <c r="L514" s="13">
        <f t="shared" si="40"/>
        <v>1652.5451460195093</v>
      </c>
    </row>
    <row r="515" spans="5:12">
      <c r="E515" s="4">
        <f t="shared" si="39"/>
        <v>2259</v>
      </c>
      <c r="F515" s="5">
        <f>F514*SUM(economy!Z305:AB305)/SUM(economy!Z304:AB304)</f>
        <v>35432.308634696456</v>
      </c>
      <c r="G515" s="13">
        <f t="shared" si="43"/>
        <v>442.21432520868672</v>
      </c>
      <c r="H515" s="13">
        <f t="shared" si="43"/>
        <v>507.64099147683697</v>
      </c>
      <c r="I515" s="13">
        <f t="shared" si="43"/>
        <v>355.95712608111387</v>
      </c>
      <c r="J515" s="13">
        <f t="shared" si="43"/>
        <v>72.19262715033021</v>
      </c>
      <c r="K515" s="13">
        <f t="shared" si="43"/>
        <v>4.2236074047797389</v>
      </c>
      <c r="L515" s="13">
        <f t="shared" si="40"/>
        <v>1657.2286773217477</v>
      </c>
    </row>
    <row r="516" spans="5:12">
      <c r="E516" s="4">
        <f t="shared" si="39"/>
        <v>2260</v>
      </c>
      <c r="F516" s="5">
        <f>F515*SUM(economy!Z306:AB306)/SUM(economy!Z305:AB305)</f>
        <v>35445.608549432487</v>
      </c>
      <c r="G516" s="13">
        <f t="shared" si="43"/>
        <v>444.37686047747098</v>
      </c>
      <c r="H516" s="13">
        <f t="shared" si="43"/>
        <v>509.57143326768835</v>
      </c>
      <c r="I516" s="13">
        <f t="shared" si="43"/>
        <v>356.50241403970347</v>
      </c>
      <c r="J516" s="13">
        <f t="shared" si="43"/>
        <v>72.22721099511368</v>
      </c>
      <c r="K516" s="13">
        <f t="shared" si="43"/>
        <v>4.2252360538838269</v>
      </c>
      <c r="L516" s="13">
        <f t="shared" si="40"/>
        <v>1661.9031548338605</v>
      </c>
    </row>
    <row r="517" spans="5:12">
      <c r="E517" s="4">
        <f t="shared" si="39"/>
        <v>2261</v>
      </c>
      <c r="F517" s="5">
        <f>F516*SUM(economy!Z307:AB307)/SUM(economy!Z306:AB306)</f>
        <v>35458.777838527203</v>
      </c>
      <c r="G517" s="13">
        <f t="shared" si="43"/>
        <v>446.54020747814059</v>
      </c>
      <c r="H517" s="13">
        <f t="shared" si="43"/>
        <v>511.49781317373902</v>
      </c>
      <c r="I517" s="13">
        <f t="shared" si="43"/>
        <v>357.04238091672659</v>
      </c>
      <c r="J517" s="13">
        <f t="shared" si="43"/>
        <v>72.261380196427595</v>
      </c>
      <c r="K517" s="13">
        <f t="shared" si="43"/>
        <v>4.2268482886419072</v>
      </c>
      <c r="L517" s="13">
        <f t="shared" si="40"/>
        <v>1666.5686300536756</v>
      </c>
    </row>
    <row r="518" spans="5:12">
      <c r="E518" s="4">
        <f t="shared" si="39"/>
        <v>2262</v>
      </c>
      <c r="F518" s="5">
        <f>F517*SUM(economy!Z308:AB308)/SUM(economy!Z307:AB307)</f>
        <v>35471.819064362397</v>
      </c>
      <c r="G518" s="13">
        <f t="shared" si="43"/>
        <v>448.70435823823851</v>
      </c>
      <c r="H518" s="13">
        <f t="shared" si="43"/>
        <v>513.42013010403707</v>
      </c>
      <c r="I518" s="13">
        <f t="shared" si="43"/>
        <v>357.57707851050782</v>
      </c>
      <c r="J518" s="13">
        <f t="shared" si="43"/>
        <v>72.295143109901744</v>
      </c>
      <c r="K518" s="13">
        <f t="shared" si="43"/>
        <v>4.2284444349366561</v>
      </c>
      <c r="L518" s="13">
        <f t="shared" si="40"/>
        <v>1671.2251543976217</v>
      </c>
    </row>
    <row r="519" spans="5:12">
      <c r="E519" s="4">
        <f t="shared" si="39"/>
        <v>2263</v>
      </c>
      <c r="F519" s="5">
        <f>F518*SUM(economy!Z309:AB309)/SUM(economy!Z308:AB308)</f>
        <v>35484.734726148257</v>
      </c>
      <c r="G519" s="13">
        <f t="shared" ref="G519:K534" si="44">G518*(1-G$5)+G$4*$F518*$L$4/1000</f>
        <v>450.86930494169724</v>
      </c>
      <c r="H519" s="13">
        <f t="shared" si="44"/>
        <v>515.33838321123119</v>
      </c>
      <c r="I519" s="13">
        <f t="shared" si="44"/>
        <v>358.10655830906137</v>
      </c>
      <c r="J519" s="13">
        <f t="shared" si="44"/>
        <v>72.328507914584122</v>
      </c>
      <c r="K519" s="13">
        <f t="shared" si="44"/>
        <v>4.2300248107255261</v>
      </c>
      <c r="L519" s="13">
        <f t="shared" si="40"/>
        <v>1675.8727791872996</v>
      </c>
    </row>
    <row r="520" spans="5:12">
      <c r="E520" s="4">
        <f t="shared" si="39"/>
        <v>2264</v>
      </c>
      <c r="F520" s="5">
        <f>F519*SUM(economy!Z310:AB310)/SUM(economy!Z309:AB309)</f>
        <v>35497.527261167059</v>
      </c>
      <c r="G520" s="13">
        <f t="shared" si="44"/>
        <v>453.03503992498327</v>
      </c>
      <c r="H520" s="13">
        <f t="shared" si="44"/>
        <v>517.25257188496846</v>
      </c>
      <c r="I520" s="13">
        <f t="shared" si="44"/>
        <v>358.63087148476598</v>
      </c>
      <c r="J520" s="13">
        <f t="shared" si="44"/>
        <v>72.361482615613909</v>
      </c>
      <c r="K520" s="13">
        <f t="shared" si="44"/>
        <v>4.2315897261932713</v>
      </c>
      <c r="L520" s="13">
        <f t="shared" si="40"/>
        <v>1680.5115556365249</v>
      </c>
    </row>
    <row r="521" spans="5:12">
      <c r="E521" s="4">
        <f t="shared" si="39"/>
        <v>2265</v>
      </c>
      <c r="F521" s="5">
        <f>F520*SUM(economy!Z311:AB311)/SUM(economy!Z310:AB310)</f>
        <v>35510.199046003065</v>
      </c>
      <c r="G521" s="13">
        <f t="shared" si="44"/>
        <v>455.20155567331739</v>
      </c>
      <c r="H521" s="13">
        <f t="shared" si="44"/>
        <v>519.1626957454281</v>
      </c>
      <c r="I521" s="13">
        <f t="shared" si="44"/>
        <v>359.15006888929753</v>
      </c>
      <c r="J521" s="13">
        <f t="shared" si="44"/>
        <v>72.394075046887878</v>
      </c>
      <c r="K521" s="13">
        <f t="shared" si="44"/>
        <v>4.2331394839028524</v>
      </c>
      <c r="L521" s="13">
        <f t="shared" si="40"/>
        <v>1685.1415348388336</v>
      </c>
    </row>
    <row r="522" spans="5:12">
      <c r="E522" s="4">
        <f t="shared" ref="E522:E556" si="45">1+E521</f>
        <v>2266</v>
      </c>
      <c r="F522" s="5">
        <f>F521*SUM(economy!Z312:AB312)/SUM(economy!Z311:AB311)</f>
        <v>35522.752397757904</v>
      </c>
      <c r="G522" s="13">
        <f t="shared" si="44"/>
        <v>457.36884481697018</v>
      </c>
      <c r="H522" s="13">
        <f t="shared" si="44"/>
        <v>521.06875463698771</v>
      </c>
      <c r="I522" s="13">
        <f t="shared" si="44"/>
        <v>359.66420104881502</v>
      </c>
      <c r="J522" s="13">
        <f t="shared" si="44"/>
        <v>72.426292873718708</v>
      </c>
      <c r="K522" s="13">
        <f t="shared" si="44"/>
        <v>4.2346743789447086</v>
      </c>
      <c r="L522" s="13">
        <f t="shared" ref="L522:L556" si="46">SUM(G522:K522,L$5)</f>
        <v>1689.7627677554362</v>
      </c>
    </row>
    <row r="523" spans="5:12">
      <c r="E523" s="4">
        <f t="shared" si="45"/>
        <v>2267</v>
      </c>
      <c r="F523" s="5">
        <f>F522*SUM(economy!Z313:AB313)/SUM(economy!Z312:AB312)</f>
        <v>35535.189575251534</v>
      </c>
      <c r="G523" s="13">
        <f t="shared" si="44"/>
        <v>459.53690012763144</v>
      </c>
      <c r="H523" s="13">
        <f t="shared" si="44"/>
        <v>522.97074862202123</v>
      </c>
      <c r="I523" s="13">
        <f t="shared" si="44"/>
        <v>360.17331815939326</v>
      </c>
      <c r="J523" s="13">
        <f t="shared" si="44"/>
        <v>72.45814359548416</v>
      </c>
      <c r="K523" s="13">
        <f t="shared" si="44"/>
        <v>4.2361946990843515</v>
      </c>
      <c r="L523" s="13">
        <f t="shared" si="46"/>
        <v>1694.3753052036143</v>
      </c>
    </row>
    <row r="524" spans="5:12">
      <c r="E524" s="4">
        <f t="shared" si="45"/>
        <v>2268</v>
      </c>
      <c r="F524" s="5">
        <f>F523*SUM(economy!Z314:AB314)/SUM(economy!Z313:AB313)</f>
        <v>35547.512780208614</v>
      </c>
      <c r="G524" s="13">
        <f t="shared" si="44"/>
        <v>461.70571451485336</v>
      </c>
      <c r="H524" s="13">
        <f t="shared" si="44"/>
        <v>524.8686779748266</v>
      </c>
      <c r="I524" s="13">
        <f t="shared" si="44"/>
        <v>360.67747008269777</v>
      </c>
      <c r="J524" s="13">
        <f t="shared" si="44"/>
        <v>72.489634548265826</v>
      </c>
      <c r="K524" s="13">
        <f t="shared" si="44"/>
        <v>4.2377007249082723</v>
      </c>
      <c r="L524" s="13">
        <f t="shared" si="46"/>
        <v>1698.9791978455519</v>
      </c>
    </row>
    <row r="525" spans="5:12">
      <c r="E525" s="4">
        <f t="shared" si="45"/>
        <v>2269</v>
      </c>
      <c r="F525" s="5">
        <f>F524*SUM(economy!Z315:AB315)/SUM(economy!Z314:AB314)</f>
        <v>35559.724158430254</v>
      </c>
      <c r="G525" s="13">
        <f t="shared" si="44"/>
        <v>463.87528102256562</v>
      </c>
      <c r="H525" s="13">
        <f t="shared" si="44"/>
        <v>526.76254317568203</v>
      </c>
      <c r="I525" s="13">
        <f t="shared" si="44"/>
        <v>361.17670634189562</v>
      </c>
      <c r="J525" s="13">
        <f t="shared" si="44"/>
        <v>72.520772907476413</v>
      </c>
      <c r="K525" s="13">
        <f t="shared" si="44"/>
        <v>4.2391927299681367</v>
      </c>
      <c r="L525" s="13">
        <f t="shared" si="46"/>
        <v>1703.5744961775879</v>
      </c>
    </row>
    <row r="526" spans="5:12">
      <c r="E526" s="4">
        <f t="shared" si="45"/>
        <v>2270</v>
      </c>
      <c r="F526" s="5">
        <f>F525*SUM(economy!Z316:AB316)/SUM(economy!Z315:AB315)</f>
        <v>35571.82580095077</v>
      </c>
      <c r="G526" s="13">
        <f t="shared" si="44"/>
        <v>466.04559282566231</v>
      </c>
      <c r="H526" s="13">
        <f t="shared" si="44"/>
        <v>528.65234490502814</v>
      </c>
      <c r="I526" s="13">
        <f t="shared" si="44"/>
        <v>361.67107611779733</v>
      </c>
      <c r="J526" s="13">
        <f t="shared" si="44"/>
        <v>72.551565690474419</v>
      </c>
      <c r="K526" s="13">
        <f t="shared" si="44"/>
        <v>4.2406709809232517</v>
      </c>
      <c r="L526" s="13">
        <f t="shared" si="46"/>
        <v>1708.1612505198855</v>
      </c>
    </row>
    <row r="527" spans="5:12">
      <c r="E527" s="4">
        <f t="shared" si="45"/>
        <v>2271</v>
      </c>
      <c r="F527" s="5">
        <f>F526*SUM(economy!Z317:AB317)/SUM(economy!Z316:AB316)</f>
        <v>35583.819745179622</v>
      </c>
      <c r="G527" s="13">
        <f t="shared" si="44"/>
        <v>468.2166432266593</v>
      </c>
      <c r="H527" s="13">
        <f t="shared" si="44"/>
        <v>530.53808403777475</v>
      </c>
      <c r="I527" s="13">
        <f t="shared" si="44"/>
        <v>362.16062824522413</v>
      </c>
      <c r="J527" s="13">
        <f t="shared" si="44"/>
        <v>72.58201975916532</v>
      </c>
      <c r="K527" s="13">
        <f t="shared" si="44"/>
        <v>4.2421357376812887</v>
      </c>
      <c r="L527" s="13">
        <f t="shared" si="46"/>
        <v>1712.7395110065049</v>
      </c>
    </row>
    <row r="528" spans="5:12">
      <c r="E528" s="4">
        <f t="shared" si="45"/>
        <v>2272</v>
      </c>
      <c r="F528" s="5">
        <f>F527*SUM(economy!Z318:AB318)/SUM(economy!Z317:AB317)</f>
        <v>35595.707976028425</v>
      </c>
      <c r="G528" s="13">
        <f t="shared" si="44"/>
        <v>470.38842565242146</v>
      </c>
      <c r="H528" s="13">
        <f t="shared" si="44"/>
        <v>532.41976163773097</v>
      </c>
      <c r="I528" s="13">
        <f t="shared" si="44"/>
        <v>362.64541120959609</v>
      </c>
      <c r="J528" s="13">
        <f t="shared" si="44"/>
        <v>72.612141822588043</v>
      </c>
      <c r="K528" s="13">
        <f t="shared" si="44"/>
        <v>4.2435872535372461</v>
      </c>
      <c r="L528" s="13">
        <f t="shared" si="46"/>
        <v>1717.3093275758738</v>
      </c>
    </row>
    <row r="529" spans="5:12">
      <c r="E529" s="4">
        <f t="shared" si="45"/>
        <v>2273</v>
      </c>
      <c r="F529" s="5">
        <f>F528*SUM(economy!Z319:AB319)/SUM(economy!Z318:AB318)</f>
        <v>35607.492427022393</v>
      </c>
      <c r="G529" s="13">
        <f t="shared" si="44"/>
        <v>472.56093365095842</v>
      </c>
      <c r="H529" s="13">
        <f t="shared" si="44"/>
        <v>534.29737895215612</v>
      </c>
      <c r="I529" s="13">
        <f t="shared" si="44"/>
        <v>363.12547314373467</v>
      </c>
      <c r="J529" s="13">
        <f t="shared" si="44"/>
        <v>72.641938439486069</v>
      </c>
      <c r="K529" s="13">
        <f t="shared" si="44"/>
        <v>4.2450257753106424</v>
      </c>
      <c r="L529" s="13">
        <f t="shared" si="46"/>
        <v>1721.870749961646</v>
      </c>
    </row>
    <row r="530" spans="5:12">
      <c r="E530" s="4">
        <f t="shared" si="45"/>
        <v>2274</v>
      </c>
      <c r="F530" s="5">
        <f>F529*SUM(economy!Z320:AB320)/SUM(economy!Z319:AB319)</f>
        <v>35619.174981397351</v>
      </c>
      <c r="G530" s="13">
        <f t="shared" si="44"/>
        <v>474.73416088828844</v>
      </c>
      <c r="H530" s="13">
        <f t="shared" si="44"/>
        <v>536.17093740642963</v>
      </c>
      <c r="I530" s="13">
        <f t="shared" si="44"/>
        <v>363.60086182487566</v>
      </c>
      <c r="J530" s="13">
        <f t="shared" si="44"/>
        <v>72.671416020862068</v>
      </c>
      <c r="K530" s="13">
        <f t="shared" si="44"/>
        <v>4.2464515434809167</v>
      </c>
      <c r="L530" s="13">
        <f t="shared" si="46"/>
        <v>1726.4238276839367</v>
      </c>
    </row>
    <row r="531" spans="5:12">
      <c r="E531" s="4">
        <f t="shared" si="45"/>
        <v>2275</v>
      </c>
      <c r="F531" s="5">
        <f>F530*SUM(economy!Z321:AB321)/SUM(economy!Z320:AB320)</f>
        <v>35630.757473181126</v>
      </c>
      <c r="G531" s="13">
        <f t="shared" si="44"/>
        <v>476.90810114536902</v>
      </c>
      <c r="H531" s="13">
        <f t="shared" si="44"/>
        <v>538.04043859883939</v>
      </c>
      <c r="I531" s="13">
        <f t="shared" si="44"/>
        <v>364.07162467188681</v>
      </c>
      <c r="J531" s="13">
        <f t="shared" si="44"/>
        <v>72.700580832515342</v>
      </c>
      <c r="K531" s="13">
        <f t="shared" si="44"/>
        <v>4.2478647923210495</v>
      </c>
      <c r="L531" s="13">
        <f t="shared" si="46"/>
        <v>1730.9686100409315</v>
      </c>
    </row>
    <row r="532" spans="5:12">
      <c r="E532" s="4">
        <f t="shared" si="45"/>
        <v>2276</v>
      </c>
      <c r="F532" s="5">
        <f>F531*SUM(economy!Z322:AB322)/SUM(economy!Z321:AB321)</f>
        <v>35642.241688259484</v>
      </c>
      <c r="G532" s="13">
        <f t="shared" si="44"/>
        <v>479.08274831509368</v>
      </c>
      <c r="H532" s="13">
        <f t="shared" si="44"/>
        <v>539.90588429548575</v>
      </c>
      <c r="I532" s="13">
        <f t="shared" si="44"/>
        <v>364.53780874268523</v>
      </c>
      <c r="J532" s="13">
        <f t="shared" si="44"/>
        <v>72.72943899756126</v>
      </c>
      <c r="K532" s="13">
        <f t="shared" si="44"/>
        <v>4.2492657500293776</v>
      </c>
      <c r="L532" s="13">
        <f t="shared" si="46"/>
        <v>1735.5051461008552</v>
      </c>
    </row>
    <row r="533" spans="5:12">
      <c r="E533" s="4">
        <f t="shared" si="45"/>
        <v>2277</v>
      </c>
      <c r="F533" s="5">
        <f>F532*SUM(economy!Z323:AB323)/SUM(economy!Z322:AB322)</f>
        <v>35653.629365427434</v>
      </c>
      <c r="G533" s="13">
        <f t="shared" si="44"/>
        <v>481.25809639935363</v>
      </c>
      <c r="H533" s="13">
        <f t="shared" si="44"/>
        <v>541.7672764252992</v>
      </c>
      <c r="I533" s="13">
        <f t="shared" si="44"/>
        <v>364.99946073184992</v>
      </c>
      <c r="J533" s="13">
        <f t="shared" si="44"/>
        <v>72.757996498931874</v>
      </c>
      <c r="K533" s="13">
        <f t="shared" si="44"/>
        <v>4.2506546388595927</v>
      </c>
      <c r="L533" s="13">
        <f t="shared" si="46"/>
        <v>1740.033484694294</v>
      </c>
    </row>
    <row r="534" spans="5:12">
      <c r="E534" s="4">
        <f t="shared" si="45"/>
        <v>2278</v>
      </c>
      <c r="F534" s="5">
        <f>F533*SUM(economy!Z324:AB324)/SUM(economy!Z323:AB323)</f>
        <v>35664.922197424719</v>
      </c>
      <c r="G534" s="13">
        <f t="shared" si="44"/>
        <v>483.43413950616377</v>
      </c>
      <c r="H534" s="13">
        <f t="shared" si="44"/>
        <v>543.6246170751707</v>
      </c>
      <c r="I534" s="13">
        <f t="shared" si="44"/>
        <v>365.45662696842385</v>
      </c>
      <c r="J534" s="13">
        <f t="shared" si="44"/>
        <v>72.786259181857048</v>
      </c>
      <c r="K534" s="13">
        <f t="shared" si="44"/>
        <v>4.25203167524894</v>
      </c>
      <c r="L534" s="13">
        <f t="shared" si="46"/>
        <v>1744.553674406864</v>
      </c>
    </row>
    <row r="535" spans="5:12">
      <c r="E535" s="4">
        <f t="shared" si="45"/>
        <v>2279</v>
      </c>
      <c r="F535" s="5">
        <f>F534*SUM(economy!Z325:AB325)/SUM(economy!Z324:AB324)</f>
        <v>35676.121831956239</v>
      </c>
      <c r="G535" s="13">
        <f t="shared" ref="G535:K550" si="47">G534*(1-G$5)+G$4*$F534*$L$4/1000</f>
        <v>485.61087184685169</v>
      </c>
      <c r="H535" s="13">
        <f t="shared" si="47"/>
        <v>545.47790848519287</v>
      </c>
      <c r="I535" s="13">
        <f t="shared" si="47"/>
        <v>365.90935341390127</v>
      </c>
      <c r="J535" s="13">
        <f t="shared" si="47"/>
        <v>72.814232756325424</v>
      </c>
      <c r="K535" s="13">
        <f t="shared" si="47"/>
        <v>4.2533970699445947</v>
      </c>
      <c r="L535" s="13">
        <f t="shared" si="46"/>
        <v>1749.0657635722159</v>
      </c>
    </row>
    <row r="536" spans="5:12">
      <c r="E536" s="4">
        <f t="shared" si="45"/>
        <v>2280</v>
      </c>
      <c r="F536" s="5">
        <f>F535*SUM(economy!Z326:AB326)/SUM(economy!Z325:AB325)</f>
        <v>35687.229872697229</v>
      </c>
      <c r="G536" s="13">
        <f t="shared" si="47"/>
        <v>487.78828773330912</v>
      </c>
      <c r="H536" s="13">
        <f t="shared" si="47"/>
        <v>547.32715304400983</v>
      </c>
      <c r="I536" s="13">
        <f t="shared" si="47"/>
        <v>366.35768566039559</v>
      </c>
      <c r="J536" s="13">
        <f t="shared" si="47"/>
        <v>72.841922799524525</v>
      </c>
      <c r="K536" s="13">
        <f t="shared" si="47"/>
        <v>4.2547510281282177</v>
      </c>
      <c r="L536" s="13">
        <f t="shared" si="46"/>
        <v>1753.5698002653673</v>
      </c>
    </row>
    <row r="537" spans="5:12">
      <c r="E537" s="4">
        <f t="shared" si="45"/>
        <v>2281</v>
      </c>
      <c r="F537" s="5">
        <f>F536*SUM(economy!Z327:AB327)/SUM(economy!Z326:AB326)</f>
        <v>35698.247880283139</v>
      </c>
      <c r="G537" s="13">
        <f t="shared" si="47"/>
        <v>489.96638157530475</v>
      </c>
      <c r="H537" s="13">
        <f t="shared" si="47"/>
        <v>549.17235328427444</v>
      </c>
      <c r="I537" s="13">
        <f t="shared" si="47"/>
        <v>366.80166892898245</v>
      </c>
      <c r="J537" s="13">
        <f t="shared" si="47"/>
        <v>72.869334758259484</v>
      </c>
      <c r="K537" s="13">
        <f t="shared" si="47"/>
        <v>4.2560937495386941</v>
      </c>
      <c r="L537" s="13">
        <f t="shared" si="46"/>
        <v>1758.06583229636</v>
      </c>
    </row>
    <row r="538" spans="5:12">
      <c r="E538" s="4">
        <f t="shared" si="45"/>
        <v>2282</v>
      </c>
      <c r="F538" s="5">
        <f>F537*SUM(economy!Z328:AB328)/SUM(economy!Z327:AB327)</f>
        <v>35709.177373284241</v>
      </c>
      <c r="G538" s="13">
        <f t="shared" si="47"/>
        <v>492.14514787785726</v>
      </c>
      <c r="H538" s="13">
        <f t="shared" si="47"/>
        <v>551.01351187821058</v>
      </c>
      <c r="I538" s="13">
        <f t="shared" si="47"/>
        <v>367.24134806821405</v>
      </c>
      <c r="J538" s="13">
        <f t="shared" si="47"/>
        <v>72.896473951349762</v>
      </c>
      <c r="K538" s="13">
        <f t="shared" si="47"/>
        <v>4.2574254285930522</v>
      </c>
      <c r="L538" s="13">
        <f t="shared" si="46"/>
        <v>1762.5539072042247</v>
      </c>
    </row>
    <row r="539" spans="5:12">
      <c r="E539" s="4">
        <f t="shared" si="45"/>
        <v>2283</v>
      </c>
      <c r="F539" s="5">
        <f>F538*SUM(economy!Z329:AB329)/SUM(economy!Z328:AB328)</f>
        <v>35720.019829165125</v>
      </c>
      <c r="G539" s="13">
        <f t="shared" si="47"/>
        <v>494.32458123866803</v>
      </c>
      <c r="H539" s="13">
        <f t="shared" si="47"/>
        <v>552.85063163327936</v>
      </c>
      <c r="I539" s="13">
        <f t="shared" si="47"/>
        <v>367.67676755279973</v>
      </c>
      <c r="J539" s="13">
        <f t="shared" si="47"/>
        <v>72.923345572003328</v>
      </c>
      <c r="K539" s="13">
        <f t="shared" si="47"/>
        <v>4.2587462545055583</v>
      </c>
      <c r="L539" s="13">
        <f t="shared" si="46"/>
        <v>1767.034072251256</v>
      </c>
    </row>
    <row r="540" spans="5:12">
      <c r="E540" s="4">
        <f t="shared" si="45"/>
        <v>2284</v>
      </c>
      <c r="F540" s="5">
        <f>F539*SUM(economy!Z330:AB330)/SUM(economy!Z329:AB329)</f>
        <v>35730.776685228964</v>
      </c>
      <c r="G540" s="13">
        <f t="shared" si="47"/>
        <v>496.50467634561238</v>
      </c>
      <c r="H540" s="13">
        <f t="shared" si="47"/>
        <v>554.68371548794778</v>
      </c>
      <c r="I540" s="13">
        <f t="shared" si="47"/>
        <v>368.10797148244836</v>
      </c>
      <c r="J540" s="13">
        <f t="shared" si="47"/>
        <v>72.949954690167857</v>
      </c>
      <c r="K540" s="13">
        <f t="shared" si="47"/>
        <v>4.2600564114050021</v>
      </c>
      <c r="L540" s="13">
        <f t="shared" si="46"/>
        <v>1771.5063744175816</v>
      </c>
    </row>
    <row r="541" spans="5:12">
      <c r="E541" s="4">
        <f t="shared" si="45"/>
        <v>2285</v>
      </c>
      <c r="F541" s="5">
        <f>F540*SUM(economy!Z331:AB331)/SUM(economy!Z330:AB330)</f>
        <v>35741.449339546642</v>
      </c>
      <c r="G541" s="13">
        <f t="shared" si="47"/>
        <v>498.6854279742883</v>
      </c>
      <c r="H541" s="13">
        <f t="shared" si="47"/>
        <v>556.5127665075571</v>
      </c>
      <c r="I541" s="13">
        <f t="shared" si="47"/>
        <v>368.53500358086831</v>
      </c>
      <c r="J541" s="13">
        <f t="shared" si="47"/>
        <v>72.976306254858386</v>
      </c>
      <c r="K541" s="13">
        <f t="shared" si="47"/>
        <v>4.2613560784501603</v>
      </c>
      <c r="L541" s="13">
        <f t="shared" si="46"/>
        <v>1775.9708603960223</v>
      </c>
    </row>
    <row r="542" spans="5:12">
      <c r="E542" s="4">
        <f t="shared" si="45"/>
        <v>2286</v>
      </c>
      <c r="F542" s="5">
        <f>F541*SUM(economy!Z332:AB332)/SUM(economy!Z331:AB331)</f>
        <v>35752.039151871009</v>
      </c>
      <c r="G542" s="13">
        <f t="shared" si="47"/>
        <v>500.86683098562213</v>
      </c>
      <c r="H542" s="13">
        <f t="shared" si="47"/>
        <v>558.33778788028974</v>
      </c>
      <c r="I542" s="13">
        <f t="shared" si="47"/>
        <v>368.9579071949201</v>
      </c>
      <c r="J542" s="13">
        <f t="shared" si="47"/>
        <v>73.002405096461104</v>
      </c>
      <c r="K542" s="13">
        <f t="shared" si="47"/>
        <v>4.2626454299434569</v>
      </c>
      <c r="L542" s="13">
        <f t="shared" si="46"/>
        <v>1780.4275765872367</v>
      </c>
    </row>
    <row r="543" spans="5:12">
      <c r="E543" s="4">
        <f t="shared" si="45"/>
        <v>2287</v>
      </c>
      <c r="F543" s="5">
        <f>F542*SUM(economy!Z333:AB333)/SUM(economy!Z332:AB332)</f>
        <v>35762.547444536001</v>
      </c>
      <c r="G543" s="13">
        <f t="shared" si="47"/>
        <v>503.04888032352977</v>
      </c>
      <c r="H543" s="13">
        <f t="shared" si="47"/>
        <v>560.15878291323395</v>
      </c>
      <c r="I543" s="13">
        <f t="shared" si="47"/>
        <v>369.37672529391818</v>
      </c>
      <c r="J543" s="13">
        <f t="shared" si="47"/>
        <v>73.028255929012857</v>
      </c>
      <c r="K543" s="13">
        <f t="shared" si="47"/>
        <v>4.263924635442816</v>
      </c>
      <c r="L543" s="13">
        <f t="shared" si="46"/>
        <v>1784.8765690951375</v>
      </c>
    </row>
    <row r="544" spans="5:12">
      <c r="E544" s="4">
        <f t="shared" si="45"/>
        <v>2288</v>
      </c>
      <c r="F544" s="5">
        <f>F543*SUM(economy!Z334:AB334)/SUM(economy!Z333:AB333)</f>
        <v>35772.975503340669</v>
      </c>
      <c r="G544" s="13">
        <f t="shared" si="47"/>
        <v>505.23157101263291</v>
      </c>
      <c r="H544" s="13">
        <f t="shared" si="47"/>
        <v>561.97575502854272</v>
      </c>
      <c r="I544" s="13">
        <f t="shared" si="47"/>
        <v>369.79150046907688</v>
      </c>
      <c r="J544" s="13">
        <f t="shared" si="47"/>
        <v>73.053863352455878</v>
      </c>
      <c r="K544" s="13">
        <f t="shared" si="47"/>
        <v>4.2651938598717241</v>
      </c>
      <c r="L544" s="13">
        <f t="shared" si="46"/>
        <v>1789.3178837225803</v>
      </c>
    </row>
    <row r="545" spans="5:12">
      <c r="E545" s="4">
        <f t="shared" si="45"/>
        <v>2289</v>
      </c>
      <c r="F545" s="5">
        <f>F544*SUM(economy!Z335:AB335)/SUM(economy!Z334:AB334)</f>
        <v>35783.324578418942</v>
      </c>
      <c r="G545" s="13">
        <f t="shared" si="47"/>
        <v>507.41489815602927</v>
      </c>
      <c r="H545" s="13">
        <f t="shared" si="47"/>
        <v>563.78870775968699</v>
      </c>
      <c r="I545" s="13">
        <f t="shared" si="47"/>
        <v>370.20227493309676</v>
      </c>
      <c r="J545" s="13">
        <f t="shared" si="47"/>
        <v>73.079231854867544</v>
      </c>
      <c r="K545" s="13">
        <f t="shared" si="47"/>
        <v>4.2664532636274846</v>
      </c>
      <c r="L545" s="13">
        <f t="shared" si="46"/>
        <v>1793.7515659673079</v>
      </c>
    </row>
    <row r="546" spans="5:12">
      <c r="E546" s="4">
        <f t="shared" si="45"/>
        <v>2290</v>
      </c>
      <c r="F546" s="5">
        <f>F545*SUM(economy!Z336:AB336)/SUM(economy!Z335:AB335)</f>
        <v>35793.595885093855</v>
      </c>
      <c r="G546" s="13">
        <f t="shared" si="47"/>
        <v>509.59885693311588</v>
      </c>
      <c r="H546" s="13">
        <f t="shared" si="47"/>
        <v>565.59764474780036</v>
      </c>
      <c r="I546" s="13">
        <f t="shared" si="47"/>
        <v>370.60909051988699</v>
      </c>
      <c r="J546" s="13">
        <f t="shared" si="47"/>
        <v>73.104365814664831</v>
      </c>
      <c r="K546" s="13">
        <f t="shared" si="47"/>
        <v>4.2677030026877132</v>
      </c>
      <c r="L546" s="13">
        <f t="shared" si="46"/>
        <v>1798.177661018156</v>
      </c>
    </row>
    <row r="547" spans="5:12">
      <c r="E547" s="4">
        <f t="shared" si="45"/>
        <v>2291</v>
      </c>
      <c r="F547" s="5">
        <f>F546*SUM(economy!Z337:AB337)/SUM(economy!Z336:AB336)</f>
        <v>35803.79060471784</v>
      </c>
      <c r="G547" s="13">
        <f t="shared" si="47"/>
        <v>511.78344259746433</v>
      </c>
      <c r="H547" s="13">
        <f t="shared" si="47"/>
        <v>567.40256973811461</v>
      </c>
      <c r="I547" s="13">
        <f t="shared" si="47"/>
        <v>371.01198868442009</v>
      </c>
      <c r="J547" s="13">
        <f t="shared" si="47"/>
        <v>73.129269502783046</v>
      </c>
      <c r="K547" s="13">
        <f t="shared" si="47"/>
        <v>4.2689432287150355</v>
      </c>
      <c r="L547" s="13">
        <f t="shared" si="46"/>
        <v>1802.5962137514971</v>
      </c>
    </row>
    <row r="548" spans="5:12">
      <c r="E548" s="4">
        <f t="shared" si="45"/>
        <v>2292</v>
      </c>
      <c r="F548" s="5">
        <f>F547*SUM(economy!Z338:AB338)/SUM(economy!Z337:AB337)</f>
        <v>35813.909885497975</v>
      </c>
      <c r="G548" s="13">
        <f t="shared" si="47"/>
        <v>513.96865047474762</v>
      </c>
      <c r="H548" s="13">
        <f t="shared" si="47"/>
        <v>569.2034865764831</v>
      </c>
      <c r="I548" s="13">
        <f t="shared" si="47"/>
        <v>371.41101050271442</v>
      </c>
      <c r="J548" s="13">
        <f t="shared" si="47"/>
        <v>73.1539470848288</v>
      </c>
      <c r="K548" s="13">
        <f t="shared" si="47"/>
        <v>4.2701740891600402</v>
      </c>
      <c r="L548" s="13">
        <f t="shared" si="46"/>
        <v>1807.0072687279339</v>
      </c>
    </row>
    <row r="549" spans="5:12">
      <c r="E549" s="4">
        <f t="shared" si="45"/>
        <v>2293</v>
      </c>
      <c r="F549" s="5">
        <f>F548*SUM(economy!Z339:AB339)/SUM(economy!Z338:AB338)</f>
        <v>35823.954843306805</v>
      </c>
      <c r="G549" s="13">
        <f t="shared" si="47"/>
        <v>516.15447596071692</v>
      </c>
      <c r="H549" s="13">
        <f t="shared" si="47"/>
        <v>571.00039920599227</v>
      </c>
      <c r="I549" s="13">
        <f t="shared" si="47"/>
        <v>371.80619667194145</v>
      </c>
      <c r="J549" s="13">
        <f t="shared" si="47"/>
        <v>73.178402623206765</v>
      </c>
      <c r="K549" s="13">
        <f t="shared" si="47"/>
        <v>4.2713957273624636</v>
      </c>
      <c r="L549" s="13">
        <f t="shared" si="46"/>
        <v>1811.4108701892198</v>
      </c>
    </row>
    <row r="550" spans="5:12">
      <c r="E550" s="4">
        <f t="shared" si="45"/>
        <v>2294</v>
      </c>
      <c r="F550" s="5">
        <f>F549*SUM(economy!Z340:AB340)/SUM(economy!Z339:AB339)</f>
        <v>35833.926562479086</v>
      </c>
      <c r="G550" s="13">
        <f t="shared" si="47"/>
        <v>518.34091451922859</v>
      </c>
      <c r="H550" s="13">
        <f t="shared" si="47"/>
        <v>572.79331166365751</v>
      </c>
      <c r="I550" s="13">
        <f t="shared" si="47"/>
        <v>372.19758751065291</v>
      </c>
      <c r="J550" s="13">
        <f t="shared" si="47"/>
        <v>73.202640079220174</v>
      </c>
      <c r="K550" s="13">
        <f t="shared" si="47"/>
        <v>4.2726082826506353</v>
      </c>
      <c r="L550" s="13">
        <f t="shared" si="46"/>
        <v>1815.8070620554099</v>
      </c>
    </row>
    <row r="551" spans="5:12">
      <c r="E551" s="4">
        <f t="shared" si="45"/>
        <v>2295</v>
      </c>
      <c r="F551" s="5">
        <f>F550*SUM(economy!Z341:AB341)/SUM(economy!Z340:AB340)</f>
        <v>35843.826096594014</v>
      </c>
      <c r="G551" s="13">
        <f t="shared" ref="G551:K556" si="48">G550*(1-G$5)+G$4*$F550*$L$4/1000</f>
        <v>520.52796168031887</v>
      </c>
      <c r="H551" s="13">
        <f t="shared" si="48"/>
        <v>574.58222807720404</v>
      </c>
      <c r="I551" s="13">
        <f t="shared" si="48"/>
        <v>372.58522295912491</v>
      </c>
      <c r="J551" s="13">
        <f t="shared" si="48"/>
        <v>73.226663315144805</v>
      </c>
      <c r="K551" s="13">
        <f t="shared" si="48"/>
        <v>4.2738118904391929</v>
      </c>
      <c r="L551" s="13">
        <f t="shared" si="46"/>
        <v>1820.1958879222318</v>
      </c>
    </row>
    <row r="552" spans="5:12">
      <c r="E552" s="4">
        <f t="shared" si="45"/>
        <v>2296</v>
      </c>
      <c r="F552" s="5">
        <f>F551*SUM(economy!Z342:AB342)/SUM(economy!Z341:AB341)</f>
        <v>35853.654469243324</v>
      </c>
      <c r="G552" s="13">
        <f t="shared" si="48"/>
        <v>522.71561303832698</v>
      </c>
      <c r="H552" s="13">
        <f t="shared" si="48"/>
        <v>576.36715266192891</v>
      </c>
      <c r="I552" s="13">
        <f t="shared" si="48"/>
        <v>372.96914257981467</v>
      </c>
      <c r="J552" s="13">
        <f t="shared" si="48"/>
        <v>73.250476096276273</v>
      </c>
      <c r="K552" s="13">
        <f t="shared" si="48"/>
        <v>4.2750066823250776</v>
      </c>
      <c r="L552" s="13">
        <f t="shared" si="46"/>
        <v>1824.577391058672</v>
      </c>
    </row>
    <row r="553" spans="5:12">
      <c r="E553" s="4">
        <f t="shared" si="45"/>
        <v>2297</v>
      </c>
      <c r="F553" s="5">
        <f>F552*SUM(economy!Z343:AB343)/SUM(economy!Z342:AB342)</f>
        <v>35863.412674785381</v>
      </c>
      <c r="G553" s="13">
        <f t="shared" si="48"/>
        <v>524.90386425006488</v>
      </c>
      <c r="H553" s="13">
        <f t="shared" si="48"/>
        <v>578.14808971764489</v>
      </c>
      <c r="I553" s="13">
        <f t="shared" si="48"/>
        <v>373.34938555792695</v>
      </c>
      <c r="J553" s="13">
        <f t="shared" si="48"/>
        <v>73.274082092950565</v>
      </c>
      <c r="K553" s="13">
        <f t="shared" si="48"/>
        <v>4.2761927861818192</v>
      </c>
      <c r="L553" s="13">
        <f t="shared" si="46"/>
        <v>1828.9516144047691</v>
      </c>
    </row>
    <row r="554" spans="5:12">
      <c r="E554" s="4">
        <f t="shared" si="45"/>
        <v>2298</v>
      </c>
      <c r="F554" s="5">
        <f>F553*SUM(economy!Z344:AB344)/SUM(economy!Z343:AB343)</f>
        <v>35873.101679085681</v>
      </c>
      <c r="G554" s="13">
        <f t="shared" si="48"/>
        <v>527.09271103303297</v>
      </c>
      <c r="H554" s="13">
        <f t="shared" si="48"/>
        <v>579.92504362570287</v>
      </c>
      <c r="I554" s="13">
        <f t="shared" si="48"/>
        <v>373.72599070208554</v>
      </c>
      <c r="J554" s="13">
        <f t="shared" si="48"/>
        <v>73.297484882537645</v>
      </c>
      <c r="K554" s="13">
        <f t="shared" si="48"/>
        <v>4.2773703262521261</v>
      </c>
      <c r="L554" s="13">
        <f t="shared" si="46"/>
        <v>1833.3186005696111</v>
      </c>
    </row>
    <row r="555" spans="5:12">
      <c r="E555" s="4">
        <f t="shared" si="45"/>
        <v>2299</v>
      </c>
      <c r="F555" s="5">
        <f>F554*SUM(economy!Z345:AB345)/SUM(economy!Z344:AB344)</f>
        <v>35882.722420242877</v>
      </c>
      <c r="G555" s="13">
        <f t="shared" si="48"/>
        <v>529.28214916368142</v>
      </c>
      <c r="H555" s="13">
        <f t="shared" si="48"/>
        <v>581.69801884609171</v>
      </c>
      <c r="I555" s="13">
        <f t="shared" si="48"/>
        <v>374.09899644510767</v>
      </c>
      <c r="J555" s="13">
        <f t="shared" si="48"/>
        <v>73.320687951408104</v>
      </c>
      <c r="K555" s="13">
        <f t="shared" si="48"/>
        <v>4.278539423238807</v>
      </c>
      <c r="L555" s="13">
        <f t="shared" si="46"/>
        <v>1837.6783918295278</v>
      </c>
    </row>
    <row r="556" spans="5:12">
      <c r="E556" s="4">
        <f t="shared" si="45"/>
        <v>2300</v>
      </c>
      <c r="F556" s="5">
        <f>F555*SUM(economy!Z346:AB346)/SUM(economy!Z345:AB345)</f>
        <v>35892.275809301944</v>
      </c>
      <c r="G556" s="13">
        <f t="shared" si="48"/>
        <v>531.47217447571506</v>
      </c>
      <c r="H556" s="13">
        <f t="shared" si="48"/>
        <v>583.46701991461555</v>
      </c>
      <c r="I556" s="13">
        <f t="shared" si="48"/>
        <v>374.46844084487651</v>
      </c>
      <c r="J556" s="13">
        <f t="shared" si="48"/>
        <v>73.343694696872561</v>
      </c>
      <c r="K556" s="13">
        <f t="shared" si="48"/>
        <v>4.2797001943940076</v>
      </c>
      <c r="L556" s="13">
        <f t="shared" si="46"/>
        <v>1842.0310301264738</v>
      </c>
    </row>
    <row r="557" spans="5:12">
      <c r="E557" s="4"/>
      <c r="F557" s="4"/>
      <c r="G557" s="13"/>
      <c r="H557" s="13"/>
      <c r="I557" s="13"/>
      <c r="J557" s="13"/>
      <c r="K557" s="13"/>
      <c r="L557" s="13"/>
    </row>
    <row r="558" spans="5:12">
      <c r="E558" s="4"/>
      <c r="F558" s="4"/>
      <c r="G558" s="13"/>
      <c r="H558" s="13"/>
      <c r="I558" s="13"/>
      <c r="J558" s="13"/>
      <c r="K558" s="13"/>
      <c r="L558" s="13"/>
    </row>
    <row r="559" spans="5:12">
      <c r="E559" s="4"/>
      <c r="F559" s="4"/>
      <c r="G559" s="13"/>
      <c r="H559" s="13"/>
      <c r="I559" s="13"/>
      <c r="J559" s="13"/>
      <c r="K559" s="13"/>
      <c r="L559" s="13"/>
    </row>
    <row r="560" spans="5:12">
      <c r="E560" s="4"/>
      <c r="F560" s="4"/>
      <c r="G560" s="13"/>
      <c r="H560" s="13"/>
      <c r="I560" s="13"/>
      <c r="J560" s="13"/>
      <c r="K560" s="13"/>
      <c r="L560" s="13"/>
    </row>
    <row r="561" spans="5:12">
      <c r="E561" s="4"/>
      <c r="F561" s="4"/>
      <c r="G561" s="13"/>
      <c r="H561" s="13"/>
      <c r="I561" s="13"/>
      <c r="J561" s="13"/>
      <c r="K561" s="13"/>
      <c r="L561" s="13"/>
    </row>
    <row r="562" spans="5:12">
      <c r="E562" s="4"/>
      <c r="F562" s="4"/>
      <c r="G562" s="13"/>
      <c r="H562" s="13"/>
      <c r="I562" s="13"/>
      <c r="J562" s="13"/>
      <c r="K562" s="13"/>
      <c r="L562" s="13"/>
    </row>
    <row r="563" spans="5:12">
      <c r="E563" s="4"/>
      <c r="F563" s="4"/>
      <c r="G563" s="13"/>
      <c r="H563" s="13"/>
      <c r="I563" s="13"/>
      <c r="J563" s="13"/>
      <c r="K563" s="13"/>
      <c r="L563" s="13"/>
    </row>
    <row r="564" spans="5:12">
      <c r="E564" s="4"/>
      <c r="F564" s="4"/>
      <c r="G564" s="13"/>
      <c r="H564" s="13"/>
      <c r="I564" s="13"/>
      <c r="J564" s="13"/>
      <c r="K564" s="13"/>
      <c r="L564" s="13"/>
    </row>
    <row r="565" spans="5:12">
      <c r="E565" s="4"/>
      <c r="F565" s="4"/>
      <c r="G565" s="13"/>
      <c r="H565" s="13"/>
      <c r="I565" s="13"/>
      <c r="J565" s="13"/>
      <c r="K565" s="13"/>
      <c r="L565" s="13"/>
    </row>
    <row r="566" spans="5:12">
      <c r="E566" s="4"/>
      <c r="F566" s="4"/>
      <c r="G566" s="13"/>
      <c r="H566" s="13"/>
      <c r="I566" s="13"/>
      <c r="J566" s="13"/>
      <c r="K566" s="13"/>
      <c r="L566" s="13"/>
    </row>
    <row r="567" spans="5:12">
      <c r="E567" s="4"/>
      <c r="F567" s="4"/>
      <c r="G567" s="13"/>
      <c r="H567" s="13"/>
      <c r="I567" s="13"/>
      <c r="J567" s="13"/>
      <c r="K567" s="13"/>
      <c r="L567" s="13"/>
    </row>
    <row r="568" spans="5:12">
      <c r="E568" s="4"/>
      <c r="F568" s="4"/>
      <c r="G568" s="13"/>
      <c r="H568" s="13"/>
      <c r="I568" s="13"/>
      <c r="J568" s="13"/>
      <c r="K568" s="13"/>
      <c r="L568" s="13"/>
    </row>
    <row r="569" spans="5:12">
      <c r="E569" s="4"/>
      <c r="F569" s="4"/>
      <c r="G569" s="13"/>
      <c r="H569" s="13"/>
      <c r="I569" s="13"/>
      <c r="J569" s="13"/>
      <c r="K569" s="13"/>
      <c r="L569" s="13"/>
    </row>
    <row r="570" spans="5:12">
      <c r="E570" s="4"/>
      <c r="F570" s="4"/>
      <c r="G570" s="13"/>
      <c r="H570" s="13"/>
      <c r="I570" s="13"/>
      <c r="J570" s="13"/>
      <c r="K570" s="13"/>
      <c r="L570" s="13"/>
    </row>
    <row r="571" spans="5:12">
      <c r="E571" s="4"/>
      <c r="F571" s="4"/>
      <c r="G571" s="13"/>
      <c r="H571" s="13"/>
      <c r="I571" s="13"/>
      <c r="J571" s="13"/>
      <c r="K571" s="13"/>
      <c r="L571" s="13"/>
    </row>
    <row r="572" spans="5:12">
      <c r="E572" s="4"/>
      <c r="F572" s="4"/>
      <c r="G572" s="13"/>
      <c r="H572" s="13"/>
      <c r="I572" s="13"/>
      <c r="J572" s="13"/>
      <c r="K572" s="13"/>
      <c r="L572" s="13"/>
    </row>
    <row r="573" spans="5:12">
      <c r="E573" s="4"/>
      <c r="F573" s="4"/>
      <c r="G573" s="13"/>
      <c r="H573" s="13"/>
      <c r="I573" s="13"/>
      <c r="J573" s="13"/>
      <c r="K573" s="13"/>
      <c r="L573" s="13"/>
    </row>
    <row r="574" spans="5:12">
      <c r="E574" s="4"/>
      <c r="F574" s="4"/>
      <c r="G574" s="13"/>
      <c r="H574" s="13"/>
      <c r="I574" s="13"/>
      <c r="J574" s="13"/>
      <c r="K574" s="13"/>
      <c r="L574" s="13"/>
    </row>
    <row r="575" spans="5:12">
      <c r="E575" s="4"/>
      <c r="F575" s="4"/>
      <c r="G575" s="13"/>
      <c r="H575" s="13"/>
      <c r="I575" s="13"/>
      <c r="J575" s="13"/>
      <c r="K575" s="13"/>
      <c r="L575" s="13"/>
    </row>
    <row r="576" spans="5:12">
      <c r="E576" s="4"/>
      <c r="F576" s="4"/>
      <c r="G576" s="13"/>
      <c r="H576" s="13"/>
      <c r="I576" s="13"/>
      <c r="J576" s="13"/>
      <c r="K576" s="13"/>
      <c r="L576" s="13"/>
    </row>
    <row r="577" spans="5:12">
      <c r="E577" s="4"/>
      <c r="F577" s="4"/>
      <c r="G577" s="13"/>
      <c r="H577" s="13"/>
      <c r="I577" s="13"/>
      <c r="J577" s="13"/>
      <c r="K577" s="13"/>
      <c r="L577" s="13"/>
    </row>
    <row r="578" spans="5:12">
      <c r="E578" s="4"/>
      <c r="F578" s="4"/>
      <c r="G578" s="13"/>
      <c r="H578" s="13"/>
      <c r="I578" s="13"/>
      <c r="J578" s="13"/>
      <c r="K578" s="13"/>
      <c r="L578" s="13"/>
    </row>
    <row r="579" spans="5:12">
      <c r="E579" s="4"/>
      <c r="F579" s="4"/>
      <c r="G579" s="13"/>
      <c r="H579" s="13"/>
      <c r="I579" s="13"/>
      <c r="J579" s="13"/>
      <c r="K579" s="13"/>
      <c r="L579" s="13"/>
    </row>
    <row r="580" spans="5:12">
      <c r="E580" s="4"/>
      <c r="F580" s="4"/>
      <c r="G580" s="13"/>
      <c r="H580" s="13"/>
      <c r="I580" s="13"/>
      <c r="J580" s="13"/>
      <c r="K580" s="13"/>
      <c r="L580" s="13"/>
    </row>
    <row r="581" spans="5:12">
      <c r="E581" s="4"/>
      <c r="F581" s="4"/>
      <c r="G581" s="13"/>
      <c r="H581" s="13"/>
      <c r="I581" s="13"/>
      <c r="J581" s="13"/>
      <c r="K581" s="13"/>
      <c r="L581" s="13"/>
    </row>
    <row r="582" spans="5:12">
      <c r="E582" s="4"/>
      <c r="F582" s="4"/>
      <c r="G582" s="13"/>
      <c r="H582" s="13"/>
      <c r="I582" s="13"/>
      <c r="J582" s="13"/>
      <c r="K582" s="13"/>
      <c r="L582" s="13"/>
    </row>
    <row r="583" spans="5:12">
      <c r="E583" s="4"/>
      <c r="F583" s="4"/>
      <c r="G583" s="13"/>
      <c r="H583" s="13"/>
      <c r="I583" s="13"/>
      <c r="J583" s="13"/>
      <c r="K583" s="13"/>
      <c r="L583" s="13"/>
    </row>
    <row r="584" spans="5:12">
      <c r="E584" s="4"/>
      <c r="F584" s="4"/>
      <c r="G584" s="13"/>
      <c r="H584" s="13"/>
      <c r="I584" s="13"/>
      <c r="J584" s="13"/>
      <c r="K584" s="13"/>
      <c r="L584" s="13"/>
    </row>
    <row r="585" spans="5:12">
      <c r="E585" s="4"/>
      <c r="F585" s="4"/>
      <c r="G585" s="13"/>
      <c r="H585" s="13"/>
      <c r="I585" s="13"/>
      <c r="J585" s="13"/>
      <c r="K585" s="13"/>
      <c r="L585" s="13"/>
    </row>
    <row r="586" spans="5:12">
      <c r="E586" s="4"/>
      <c r="F586" s="4"/>
      <c r="G586" s="13"/>
      <c r="H586" s="13"/>
      <c r="I586" s="13"/>
      <c r="J586" s="13"/>
      <c r="K586" s="13"/>
      <c r="L586" s="13"/>
    </row>
    <row r="587" spans="5:12">
      <c r="E587" s="4"/>
      <c r="F587" s="4"/>
      <c r="G587" s="13"/>
      <c r="H587" s="13"/>
      <c r="I587" s="13"/>
      <c r="J587" s="13"/>
      <c r="K587" s="13"/>
      <c r="L587" s="13"/>
    </row>
    <row r="588" spans="5:12">
      <c r="E588" s="4"/>
      <c r="F588" s="4"/>
      <c r="G588" s="13"/>
      <c r="H588" s="13"/>
      <c r="I588" s="13"/>
      <c r="J588" s="13"/>
      <c r="K588" s="13"/>
      <c r="L588" s="13"/>
    </row>
    <row r="589" spans="5:12">
      <c r="E589" s="4"/>
      <c r="F589" s="4"/>
      <c r="G589" s="13"/>
      <c r="H589" s="13"/>
      <c r="I589" s="13"/>
      <c r="J589" s="13"/>
      <c r="K589" s="13"/>
      <c r="L589" s="13"/>
    </row>
    <row r="590" spans="5:12">
      <c r="E590" s="4"/>
      <c r="F590" s="4"/>
      <c r="G590" s="13"/>
      <c r="H590" s="13"/>
      <c r="I590" s="13"/>
      <c r="J590" s="13"/>
      <c r="K590" s="13"/>
      <c r="L590" s="13"/>
    </row>
    <row r="591" spans="5:12">
      <c r="E591" s="4"/>
      <c r="F591" s="4"/>
      <c r="G591" s="13"/>
      <c r="H591" s="13"/>
      <c r="I591" s="13"/>
      <c r="J591" s="13"/>
      <c r="K591" s="13"/>
      <c r="L591" s="13"/>
    </row>
    <row r="592" spans="5:12">
      <c r="E592" s="4"/>
      <c r="F592" s="4"/>
      <c r="G592" s="13"/>
      <c r="H592" s="13"/>
      <c r="I592" s="13"/>
      <c r="J592" s="13"/>
      <c r="K592" s="13"/>
      <c r="L592" s="13"/>
    </row>
    <row r="593" spans="5:12">
      <c r="E593" s="4"/>
      <c r="F593" s="4"/>
      <c r="G593" s="13"/>
      <c r="H593" s="13"/>
      <c r="I593" s="13"/>
      <c r="J593" s="13"/>
      <c r="K593" s="13"/>
      <c r="L593" s="13"/>
    </row>
    <row r="594" spans="5:12">
      <c r="E594" s="4"/>
      <c r="F594" s="4"/>
      <c r="G594" s="13"/>
      <c r="H594" s="13"/>
      <c r="I594" s="13"/>
      <c r="J594" s="13"/>
      <c r="K594" s="13"/>
      <c r="L594" s="13"/>
    </row>
    <row r="595" spans="5:12">
      <c r="E595" s="4"/>
      <c r="F595" s="4"/>
      <c r="G595" s="13"/>
      <c r="H595" s="13"/>
      <c r="I595" s="13"/>
      <c r="J595" s="13"/>
      <c r="K595" s="13"/>
      <c r="L595" s="13"/>
    </row>
    <row r="596" spans="5:12">
      <c r="E596" s="4"/>
      <c r="F596" s="4"/>
      <c r="G596" s="13"/>
      <c r="H596" s="13"/>
      <c r="I596" s="13"/>
      <c r="J596" s="13"/>
      <c r="K596" s="13"/>
      <c r="L596" s="13"/>
    </row>
    <row r="597" spans="5:12">
      <c r="E597" s="4"/>
      <c r="F597" s="4"/>
      <c r="G597" s="13"/>
      <c r="H597" s="13"/>
      <c r="I597" s="13"/>
      <c r="J597" s="13"/>
      <c r="K597" s="13"/>
      <c r="L597" s="13"/>
    </row>
    <row r="598" spans="5:12">
      <c r="E598" s="4"/>
      <c r="F598" s="4"/>
      <c r="G598" s="13"/>
      <c r="H598" s="13"/>
      <c r="I598" s="13"/>
      <c r="J598" s="13"/>
      <c r="K598" s="13"/>
      <c r="L598" s="13"/>
    </row>
    <row r="599" spans="5:12">
      <c r="E599" s="4"/>
      <c r="F599" s="4"/>
      <c r="G599" s="13"/>
      <c r="H599" s="13"/>
      <c r="I599" s="13"/>
      <c r="J599" s="13"/>
      <c r="K599" s="13"/>
      <c r="L599" s="13"/>
    </row>
    <row r="600" spans="5:12">
      <c r="E600" s="4"/>
      <c r="F600" s="4"/>
      <c r="G600" s="13"/>
      <c r="H600" s="13"/>
      <c r="I600" s="13"/>
      <c r="J600" s="13"/>
      <c r="K600" s="13"/>
      <c r="L600" s="13"/>
    </row>
    <row r="601" spans="5:12">
      <c r="E601" s="4"/>
      <c r="F601" s="4"/>
      <c r="G601" s="13"/>
      <c r="H601" s="13"/>
      <c r="I601" s="13"/>
      <c r="J601" s="13"/>
      <c r="K601" s="13"/>
      <c r="L601" s="13"/>
    </row>
    <row r="602" spans="5:12">
      <c r="E602" s="4"/>
      <c r="F602" s="4"/>
      <c r="G602" s="13"/>
      <c r="H602" s="13"/>
      <c r="I602" s="13"/>
      <c r="J602" s="13"/>
      <c r="K602" s="13"/>
      <c r="L602" s="13"/>
    </row>
    <row r="603" spans="5:12">
      <c r="E603" s="4"/>
      <c r="F603" s="4"/>
      <c r="G603" s="13"/>
      <c r="H603" s="13"/>
      <c r="I603" s="13"/>
      <c r="J603" s="13"/>
      <c r="K603" s="13"/>
      <c r="L603" s="13"/>
    </row>
    <row r="604" spans="5:12">
      <c r="E604" s="4"/>
      <c r="F604" s="4"/>
      <c r="G604" s="13"/>
      <c r="H604" s="13"/>
      <c r="I604" s="13"/>
      <c r="J604" s="13"/>
      <c r="K604" s="13"/>
      <c r="L604" s="13"/>
    </row>
    <row r="605" spans="5:12">
      <c r="E605" s="4"/>
      <c r="F605" s="4"/>
      <c r="G605" s="13"/>
      <c r="H605" s="13"/>
      <c r="I605" s="13"/>
      <c r="J605" s="13"/>
      <c r="K605" s="13"/>
      <c r="L605" s="13"/>
    </row>
    <row r="606" spans="5:12">
      <c r="E606" s="4"/>
      <c r="F606" s="4"/>
      <c r="G606" s="13"/>
      <c r="H606" s="13"/>
      <c r="I606" s="13"/>
      <c r="J606" s="13"/>
      <c r="K606" s="13"/>
      <c r="L606" s="13"/>
    </row>
    <row r="607" spans="5:12">
      <c r="E607" s="4"/>
      <c r="F607" s="4"/>
      <c r="G607" s="13"/>
      <c r="H607" s="13"/>
      <c r="I607" s="13"/>
      <c r="J607" s="13"/>
      <c r="K607" s="13"/>
      <c r="L607" s="13"/>
    </row>
    <row r="608" spans="5:12">
      <c r="E608" s="4"/>
      <c r="F608" s="4"/>
      <c r="G608" s="13"/>
      <c r="H608" s="13"/>
      <c r="I608" s="13"/>
      <c r="J608" s="13"/>
      <c r="K608" s="13"/>
      <c r="L608" s="13"/>
    </row>
    <row r="609" spans="5:12">
      <c r="E609" s="4"/>
      <c r="F609" s="4"/>
      <c r="G609" s="13"/>
      <c r="H609" s="13"/>
      <c r="I609" s="13"/>
      <c r="J609" s="13"/>
      <c r="K609" s="13"/>
      <c r="L609" s="13"/>
    </row>
    <row r="610" spans="5:12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0"/>
  <sheetViews>
    <sheetView workbookViewId="0">
      <pane xSplit="1" ySplit="5" topLeftCell="B24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>
      <c r="A173" s="4">
        <f t="shared" si="12"/>
        <v>2017</v>
      </c>
      <c r="G173" s="4">
        <f>carbondioxide!L273</f>
        <v>395.50380894442372</v>
      </c>
      <c r="H173" s="4">
        <f t="shared" si="9"/>
        <v>1.9441328630767936</v>
      </c>
      <c r="I173" s="4">
        <f t="shared" si="11"/>
        <v>1.0793675615336118</v>
      </c>
      <c r="J173" s="4">
        <f t="shared" si="10"/>
        <v>0.18655902937982805</v>
      </c>
    </row>
    <row r="174" spans="1:10">
      <c r="A174" s="4">
        <f t="shared" si="12"/>
        <v>2018</v>
      </c>
      <c r="G174" s="4">
        <f>carbondioxide!L274</f>
        <v>398.34357077870789</v>
      </c>
      <c r="H174" s="4">
        <f t="shared" si="9"/>
        <v>1.9824092144419143</v>
      </c>
      <c r="I174" s="4">
        <f t="shared" si="11"/>
        <v>1.1034536521191265</v>
      </c>
      <c r="J174" s="4">
        <f t="shared" si="10"/>
        <v>0.19163018184246153</v>
      </c>
    </row>
    <row r="175" spans="1:10">
      <c r="A175" s="4">
        <f t="shared" si="12"/>
        <v>2019</v>
      </c>
      <c r="G175" s="4">
        <f>carbondioxide!L275</f>
        <v>401.24834956908904</v>
      </c>
      <c r="H175" s="4">
        <f t="shared" si="9"/>
        <v>2.0212806299697141</v>
      </c>
      <c r="I175" s="4">
        <f t="shared" si="11"/>
        <v>1.1279260986808353</v>
      </c>
      <c r="J175" s="4">
        <f t="shared" si="10"/>
        <v>0.196809339153633</v>
      </c>
    </row>
    <row r="176" spans="1:10">
      <c r="A176" s="4">
        <f t="shared" si="12"/>
        <v>2020</v>
      </c>
      <c r="G176" s="4">
        <f>carbondioxide!L276</f>
        <v>404.21757499063233</v>
      </c>
      <c r="H176" s="4">
        <f t="shared" si="9"/>
        <v>2.0607247019722368</v>
      </c>
      <c r="I176" s="4">
        <f t="shared" si="11"/>
        <v>1.1527897993065466</v>
      </c>
      <c r="J176" s="4">
        <f t="shared" si="10"/>
        <v>0.20209808234774751</v>
      </c>
    </row>
    <row r="177" spans="1:10">
      <c r="A177" s="4">
        <f t="shared" si="12"/>
        <v>2021</v>
      </c>
      <c r="G177" s="4">
        <f>carbondioxide!L277</f>
        <v>407.25094415444045</v>
      </c>
      <c r="H177" s="4">
        <f t="shared" si="9"/>
        <v>2.1007228047556072</v>
      </c>
      <c r="I177" s="4">
        <f t="shared" si="11"/>
        <v>1.1780489543923103</v>
      </c>
      <c r="J177" s="4">
        <f t="shared" si="10"/>
        <v>0.20749801130007348</v>
      </c>
    </row>
    <row r="178" spans="1:10">
      <c r="A178" s="4">
        <f t="shared" si="12"/>
        <v>2022</v>
      </c>
      <c r="G178" s="4">
        <f>carbondioxide!L278</f>
        <v>410.34802940486435</v>
      </c>
      <c r="H178" s="4">
        <f t="shared" si="9"/>
        <v>2.1412548647960401</v>
      </c>
      <c r="I178" s="4">
        <f t="shared" si="11"/>
        <v>1.2037070472076132</v>
      </c>
      <c r="J178" s="4">
        <f t="shared" si="10"/>
        <v>0.21301074065683739</v>
      </c>
    </row>
    <row r="179" spans="1:10">
      <c r="A179" s="4">
        <f t="shared" si="12"/>
        <v>2023</v>
      </c>
      <c r="G179" s="4">
        <f>carbondioxide!L279</f>
        <v>413.50832076161731</v>
      </c>
      <c r="H179" s="4">
        <f t="shared" si="9"/>
        <v>2.1822999855523459</v>
      </c>
      <c r="I179" s="4">
        <f t="shared" si="11"/>
        <v>1.2297668434485494</v>
      </c>
      <c r="J179" s="4">
        <f t="shared" si="10"/>
        <v>0.21863789567804581</v>
      </c>
    </row>
    <row r="180" spans="1:10">
      <c r="A180" s="4">
        <f t="shared" si="12"/>
        <v>2024</v>
      </c>
      <c r="G180" s="4">
        <f>carbondioxide!L280</f>
        <v>416.73125221333402</v>
      </c>
      <c r="H180" s="4">
        <f t="shared" si="9"/>
        <v>2.2238368393494818</v>
      </c>
      <c r="I180" s="4">
        <f t="shared" si="11"/>
        <v>1.2562304023011654</v>
      </c>
      <c r="J180" s="4">
        <f t="shared" si="10"/>
        <v>0.22438110810138229</v>
      </c>
    </row>
    <row r="181" spans="1:10">
      <c r="A181" s="4">
        <f t="shared" si="12"/>
        <v>2025</v>
      </c>
      <c r="G181" s="4">
        <f>carbondioxide!L281</f>
        <v>420.01621818141575</v>
      </c>
      <c r="H181" s="4">
        <f t="shared" si="9"/>
        <v>2.2658439175688905</v>
      </c>
      <c r="I181" s="4">
        <f t="shared" si="11"/>
        <v>1.2830990944680378</v>
      </c>
      <c r="J181" s="4">
        <f t="shared" si="10"/>
        <v>0.23024201209243705</v>
      </c>
    </row>
    <row r="182" spans="1:10">
      <c r="A182" s="4">
        <f t="shared" si="12"/>
        <v>2026</v>
      </c>
      <c r="G182" s="4">
        <f>carbondioxide!L282</f>
        <v>423.36258398841426</v>
      </c>
      <c r="H182" s="4">
        <f t="shared" si="9"/>
        <v>2.3082996942010907</v>
      </c>
      <c r="I182" s="4">
        <f t="shared" si="11"/>
        <v>1.3103736243808728</v>
      </c>
      <c r="J182" s="4">
        <f t="shared" si="10"/>
        <v>0.23622224032033046</v>
      </c>
    </row>
    <row r="183" spans="1:10">
      <c r="A183" s="4">
        <f t="shared" si="12"/>
        <v>2027</v>
      </c>
      <c r="G183" s="4">
        <f>carbondioxide!L283</f>
        <v>426.76969265828177</v>
      </c>
      <c r="H183" s="4">
        <f t="shared" si="9"/>
        <v>2.3511827360010407</v>
      </c>
      <c r="I183" s="4">
        <f t="shared" si="11"/>
        <v>1.3380540548914717</v>
      </c>
      <c r="J183" s="4">
        <f t="shared" si="10"/>
        <v>0.24232342018179434</v>
      </c>
    </row>
    <row r="184" spans="1:10">
      <c r="A184" s="4">
        <f t="shared" si="12"/>
        <v>2028</v>
      </c>
      <c r="G184" s="4">
        <f>carbondioxide!L284</f>
        <v>430.23686946184415</v>
      </c>
      <c r="H184" s="4">
        <f t="shared" si="9"/>
        <v>2.3944717793355199</v>
      </c>
      <c r="I184" s="4">
        <f t="shared" si="11"/>
        <v>1.3661398333807677</v>
      </c>
      <c r="J184" s="4">
        <f t="shared" si="10"/>
        <v>0.2485471701869453</v>
      </c>
    </row>
    <row r="185" spans="1:10">
      <c r="A185" s="4">
        <f t="shared" si="12"/>
        <v>2029</v>
      </c>
      <c r="G185" s="4">
        <f>carbondioxide!L285</f>
        <v>433.76342506649507</v>
      </c>
      <c r="H185" s="4">
        <f t="shared" si="9"/>
        <v>2.4381457858844566</v>
      </c>
      <c r="I185" s="4">
        <f t="shared" si="11"/>
        <v>1.3946298186184056</v>
      </c>
      <c r="J185" s="4">
        <f t="shared" si="10"/>
        <v>0.2548950965138862</v>
      </c>
    </row>
    <row r="186" spans="1:10">
      <c r="A186" s="4">
        <f t="shared" si="12"/>
        <v>2030</v>
      </c>
      <c r="G186" s="4">
        <f>carbondioxide!L286</f>
        <v>437.34865781284753</v>
      </c>
      <c r="H186" s="4">
        <f t="shared" si="9"/>
        <v>2.4821839845803022</v>
      </c>
      <c r="I186" s="4">
        <f t="shared" si="11"/>
        <v>1.4235223079445907</v>
      </c>
      <c r="J186" s="4">
        <f t="shared" si="10"/>
        <v>0.26136878973543987</v>
      </c>
    </row>
    <row r="187" spans="1:10">
      <c r="A187" s="4">
        <f t="shared" si="12"/>
        <v>2031</v>
      </c>
      <c r="G187" s="4">
        <f>carbondioxide!L287</f>
        <v>440.99185543708313</v>
      </c>
      <c r="H187" s="4">
        <f t="shared" si="9"/>
        <v>2.5265659042900572</v>
      </c>
      <c r="I187" s="4">
        <f t="shared" si="11"/>
        <v>1.4528150644925708</v>
      </c>
      <c r="J187" s="4">
        <f t="shared" si="10"/>
        <v>0.26796982171886785</v>
      </c>
    </row>
    <row r="188" spans="1:10">
      <c r="A188" s="4">
        <f t="shared" si="12"/>
        <v>2032</v>
      </c>
      <c r="G188" s="4">
        <f>carbondioxide!L288</f>
        <v>444.69229643395545</v>
      </c>
      <c r="H188" s="4">
        <f t="shared" si="9"/>
        <v>2.5712714000089893</v>
      </c>
      <c r="I188" s="4">
        <f t="shared" si="11"/>
        <v>1.4825053442608542</v>
      </c>
      <c r="J188" s="4">
        <f t="shared" si="10"/>
        <v>0.27469974269782249</v>
      </c>
    </row>
    <row r="189" spans="1:10">
      <c r="A189" s="4">
        <f t="shared" si="12"/>
        <v>2033</v>
      </c>
      <c r="G189" s="4">
        <f>carbondioxide!L289</f>
        <v>448.44925118026458</v>
      </c>
      <c r="H189" s="4">
        <f t="shared" si="9"/>
        <v>2.6162806742885993</v>
      </c>
      <c r="I189" s="4">
        <f t="shared" si="11"/>
        <v>1.512589922901217</v>
      </c>
      <c r="J189" s="4">
        <f t="shared" si="10"/>
        <v>0.2815600785147005</v>
      </c>
    </row>
    <row r="190" spans="1:10">
      <c r="A190" s="4">
        <f t="shared" si="12"/>
        <v>2034</v>
      </c>
      <c r="G190" s="4">
        <f>carbondioxide!L290</f>
        <v>452.26198289297463</v>
      </c>
      <c r="H190" s="4">
        <f t="shared" si="9"/>
        <v>2.6615742949899048</v>
      </c>
      <c r="I190" s="4">
        <f t="shared" si="11"/>
        <v>1.5430651221250524</v>
      </c>
      <c r="J190" s="4">
        <f t="shared" si="10"/>
        <v>0.28855232803081593</v>
      </c>
    </row>
    <row r="191" spans="1:10">
      <c r="A191" s="4">
        <f t="shared" si="12"/>
        <v>2035</v>
      </c>
      <c r="G191" s="4">
        <f>carbondioxide!L291</f>
        <v>456.1297484683904</v>
      </c>
      <c r="H191" s="4">
        <f t="shared" si="9"/>
        <v>2.7071332100714072</v>
      </c>
      <c r="I191" s="4">
        <f t="shared" si="11"/>
        <v>1.5739268356546718</v>
      </c>
      <c r="J191" s="4">
        <f t="shared" si="10"/>
        <v>0.29567796070127117</v>
      </c>
    </row>
    <row r="192" spans="1:10">
      <c r="A192" s="4">
        <f t="shared" si="12"/>
        <v>2036</v>
      </c>
      <c r="G192" s="4">
        <f>carbondioxide!L292</f>
        <v>460.0517992319061</v>
      </c>
      <c r="H192" s="4">
        <f t="shared" si="9"/>
        <v>2.7529387598897501</v>
      </c>
      <c r="I192" s="4">
        <f t="shared" si="11"/>
        <v>1.605170554662622</v>
      </c>
      <c r="J192" s="4">
        <f t="shared" si="10"/>
        <v>0.30293841431100649</v>
      </c>
    </row>
    <row r="193" spans="1:10">
      <c r="A193" s="4">
        <f t="shared" si="12"/>
        <v>2037</v>
      </c>
      <c r="G193" s="4">
        <f>carbondioxide!L293</f>
        <v>464.02738161750267</v>
      </c>
      <c r="H193" s="4">
        <f t="shared" si="9"/>
        <v>2.7989726873499534</v>
      </c>
      <c r="I193" s="4">
        <f t="shared" si="11"/>
        <v>1.6367913926538444</v>
      </c>
      <c r="J193" s="4">
        <f t="shared" si="10"/>
        <v>0.31033509286820365</v>
      </c>
    </row>
    <row r="194" spans="1:10">
      <c r="A194" s="4">
        <f t="shared" si="12"/>
        <v>2038</v>
      </c>
      <c r="G194" s="4">
        <f>carbondioxide!L294</f>
        <v>468.05573778983955</v>
      </c>
      <c r="H194" s="4">
        <f t="shared" si="9"/>
        <v>2.8452171461555</v>
      </c>
      <c r="I194" s="4">
        <f t="shared" si="11"/>
        <v>1.6687841097543288</v>
      </c>
      <c r="J194" s="4">
        <f t="shared" si="10"/>
        <v>0.31786936465098609</v>
      </c>
    </row>
    <row r="195" spans="1:10">
      <c r="A195" s="4">
        <f t="shared" si="12"/>
        <v>2039</v>
      </c>
      <c r="G195" s="4">
        <f>carbondioxide!L295</f>
        <v>472.1361062178637</v>
      </c>
      <c r="H195" s="4">
        <f t="shared" si="9"/>
        <v>2.8916547073543168</v>
      </c>
      <c r="I195" s="4">
        <f t="shared" si="11"/>
        <v>1.7011431363768412</v>
      </c>
      <c r="J195" s="4">
        <f t="shared" si="10"/>
        <v>0.32554256040317309</v>
      </c>
    </row>
    <row r="196" spans="1:10">
      <c r="A196" s="4">
        <f t="shared" si="12"/>
        <v>2040</v>
      </c>
      <c r="G196" s="4">
        <f>carbondioxide!L296</f>
        <v>476.26772220641647</v>
      </c>
      <c r="H196" s="4">
        <f t="shared" si="9"/>
        <v>2.9382683643422265</v>
      </c>
      <c r="I196" s="4">
        <f t="shared" si="11"/>
        <v>1.7338625962400038</v>
      </c>
      <c r="J196" s="4">
        <f t="shared" si="10"/>
        <v>0.33335597167470354</v>
      </c>
    </row>
    <row r="197" spans="1:10">
      <c r="A197" s="4">
        <f t="shared" si="12"/>
        <v>2041</v>
      </c>
      <c r="G197" s="4">
        <f>carbondioxide!L297</f>
        <v>480.44981839076399</v>
      </c>
      <c r="H197" s="4">
        <f t="shared" si="9"/>
        <v>2.9850415364626133</v>
      </c>
      <c r="I197" s="4">
        <f t="shared" si="11"/>
        <v>1.7669363287218305</v>
      </c>
      <c r="J197" s="4">
        <f t="shared" si="10"/>
        <v>0.34131084930223443</v>
      </c>
    </row>
    <row r="198" spans="1:10">
      <c r="A198" s="4">
        <f t="shared" si="12"/>
        <v>2042</v>
      </c>
      <c r="G198" s="4">
        <f>carbondioxide!L298</f>
        <v>484.68162519796954</v>
      </c>
      <c r="H198" s="4">
        <f t="shared" si="9"/>
        <v>3.0319580713252834</v>
      </c>
      <c r="I198" s="4">
        <f t="shared" si="11"/>
        <v>1.8003579105330334</v>
      </c>
      <c r="J198" s="4">
        <f t="shared" si="10"/>
        <v>0.34940840202533774</v>
      </c>
    </row>
    <row r="199" spans="1:10">
      <c r="A199" s="4">
        <f t="shared" si="12"/>
        <v>2043</v>
      </c>
      <c r="G199" s="4">
        <f>carbondioxide!L299</f>
        <v>488.96237127835064</v>
      </c>
      <c r="H199" s="4">
        <f t="shared" ref="H199:H262" si="13">H$3*LN(G199/G$3)</f>
        <v>3.0790022459560036</v>
      </c>
      <c r="I199" s="4">
        <f t="shared" si="11"/>
        <v>1.8341206766991411</v>
      </c>
      <c r="J199" s="4">
        <f t="shared" ref="J199:J262" si="14">J198+J$3*(I198-J198)</f>
        <v>0.35764979523366147</v>
      </c>
    </row>
    <row r="200" spans="1:10">
      <c r="A200" s="4">
        <f t="shared" si="12"/>
        <v>2044</v>
      </c>
      <c r="G200" s="4">
        <f>carbondioxide!L300</f>
        <v>493.29128390979463</v>
      </c>
      <c r="H200" s="4">
        <f t="shared" si="13"/>
        <v>3.1261587668792647</v>
      </c>
      <c r="I200" s="4">
        <f t="shared" ref="I200:I263" si="15">I199+I$3*(I$4*H200-I199)+I$5*(J199-I199)</f>
        <v>1.8682177408438148</v>
      </c>
      <c r="J200" s="4">
        <f t="shared" si="14"/>
        <v>0.36603614984038541</v>
      </c>
    </row>
    <row r="201" spans="1:10">
      <c r="A201" s="4">
        <f t="shared" si="12"/>
        <v>2045</v>
      </c>
      <c r="G201" s="4">
        <f>carbondioxide!L301</f>
        <v>497.66758937735972</v>
      </c>
      <c r="H201" s="4">
        <f t="shared" si="13"/>
        <v>3.1734127692293859</v>
      </c>
      <c r="I201" s="4">
        <f t="shared" si="15"/>
        <v>1.9026420147687624</v>
      </c>
      <c r="J201" s="4">
        <f t="shared" si="14"/>
        <v>0.37456854127728489</v>
      </c>
    </row>
    <row r="202" spans="1:10">
      <c r="A202" s="4">
        <f t="shared" si="12"/>
        <v>2046</v>
      </c>
      <c r="G202" s="4">
        <f>carbondioxide!L302</f>
        <v>502.0905133303288</v>
      </c>
      <c r="H202" s="4">
        <f t="shared" si="13"/>
        <v>3.220749814978785</v>
      </c>
      <c r="I202" s="4">
        <f t="shared" si="15"/>
        <v>1.9373862273283813</v>
      </c>
      <c r="J202" s="4">
        <f t="shared" si="14"/>
        <v>0.38324799860671649</v>
      </c>
    </row>
    <row r="203" spans="1:10">
      <c r="A203" s="4">
        <f t="shared" si="12"/>
        <v>2047</v>
      </c>
      <c r="G203" s="4">
        <f>carbondioxide!L303</f>
        <v>506.55928111866672</v>
      </c>
      <c r="H203" s="4">
        <f t="shared" si="13"/>
        <v>3.2681558903663737</v>
      </c>
      <c r="I203" s="4">
        <f t="shared" si="15"/>
        <v>1.9724429425997241</v>
      </c>
      <c r="J203" s="4">
        <f t="shared" si="14"/>
        <v>0.39207550374585554</v>
      </c>
    </row>
    <row r="204" spans="1:10">
      <c r="A204" s="4">
        <f t="shared" si="12"/>
        <v>2048</v>
      </c>
      <c r="G204" s="4">
        <f>carbondioxide!L304</f>
        <v>511.07311811065529</v>
      </c>
      <c r="H204" s="4">
        <f t="shared" si="13"/>
        <v>3.3156174026038059</v>
      </c>
      <c r="I204" s="4">
        <f t="shared" si="15"/>
        <v>2.007804577350619</v>
      </c>
      <c r="J204" s="4">
        <f t="shared" si="14"/>
        <v>0.40105199079854553</v>
      </c>
    </row>
    <row r="205" spans="1:10">
      <c r="A205" s="4">
        <f t="shared" si="12"/>
        <v>2049</v>
      </c>
      <c r="G205" s="4">
        <f>carbondioxide!L305</f>
        <v>515.63124999332513</v>
      </c>
      <c r="H205" s="4">
        <f t="shared" si="13"/>
        <v>3.3631211759322759</v>
      </c>
      <c r="I205" s="4">
        <f t="shared" si="15"/>
        <v>2.0434634178107807</v>
      </c>
      <c r="J205" s="4">
        <f t="shared" si="14"/>
        <v>0.4101783454901613</v>
      </c>
    </row>
    <row r="206" spans="1:10">
      <c r="A206" s="4">
        <f t="shared" si="12"/>
        <v>2050</v>
      </c>
      <c r="G206" s="4">
        <f>carbondioxide!L306</f>
        <v>520.23290305716296</v>
      </c>
      <c r="H206" s="4">
        <f t="shared" si="13"/>
        <v>3.4106544470978442</v>
      </c>
      <c r="I206" s="4">
        <f t="shared" si="15"/>
        <v>2.0794116357525634</v>
      </c>
      <c r="J206" s="4">
        <f t="shared" si="14"/>
        <v>0.41945540470094245</v>
      </c>
    </row>
    <row r="207" spans="1:10">
      <c r="A207" s="4">
        <f t="shared" si="12"/>
        <v>2051</v>
      </c>
      <c r="G207" s="4">
        <f>carbondioxide!L307</f>
        <v>524.87730446644923</v>
      </c>
      <c r="H207" s="4">
        <f t="shared" si="13"/>
        <v>3.4582048603087405</v>
      </c>
      <c r="I207" s="4">
        <f t="shared" si="15"/>
        <v>2.1156413038896038</v>
      </c>
      <c r="J207" s="4">
        <f t="shared" si="14"/>
        <v>0.42888395609331564</v>
      </c>
    </row>
    <row r="208" spans="1:10">
      <c r="A208" s="4">
        <f t="shared" si="12"/>
        <v>2052</v>
      </c>
      <c r="G208" s="4">
        <f>carbondioxide!L308</f>
        <v>529.56368251646518</v>
      </c>
      <c r="H208" s="4">
        <f t="shared" si="13"/>
        <v>3.5057604617338347</v>
      </c>
      <c r="I208" s="4">
        <f t="shared" si="15"/>
        <v>2.1521444106030616</v>
      </c>
      <c r="J208" s="4">
        <f t="shared" si="14"/>
        <v>0.43846473782879858</v>
      </c>
    </row>
    <row r="209" spans="1:10">
      <c r="A209" s="4">
        <f t="shared" si="12"/>
        <v>2053</v>
      </c>
      <c r="G209" s="4">
        <f>carbondioxide!L309</f>
        <v>534.29126687869984</v>
      </c>
      <c r="H209" s="4">
        <f t="shared" si="13"/>
        <v>3.5533096935972774</v>
      </c>
      <c r="I209" s="4">
        <f t="shared" si="15"/>
        <v>2.1889128740064048</v>
      </c>
      <c r="J209" s="4">
        <f t="shared" si="14"/>
        <v>0.44819843837015638</v>
      </c>
    </row>
    <row r="210" spans="1:10">
      <c r="A210" s="4">
        <f t="shared" si="12"/>
        <v>2054</v>
      </c>
      <c r="G210" s="4">
        <f>carbondioxide!L310</f>
        <v>539.05928883509239</v>
      </c>
      <c r="H210" s="4">
        <f t="shared" si="13"/>
        <v>3.600841387920497</v>
      </c>
      <c r="I210" s="4">
        <f t="shared" si="15"/>
        <v>2.2259385553608211</v>
      </c>
      <c r="J210" s="4">
        <f t="shared" si="14"/>
        <v>0.45808569636457025</v>
      </c>
    </row>
    <row r="211" spans="1:10">
      <c r="A211" s="4">
        <f t="shared" si="12"/>
        <v>2055</v>
      </c>
      <c r="G211" s="4">
        <f>carbondioxide!L311</f>
        <v>543.86698150224902</v>
      </c>
      <c r="H211" s="4">
        <f t="shared" si="13"/>
        <v>3.6483447599588978</v>
      </c>
      <c r="I211" s="4">
        <f t="shared" si="15"/>
        <v>2.2632132718542852</v>
      </c>
      <c r="J211" s="4">
        <f t="shared" si="14"/>
        <v>0.46812710060366897</v>
      </c>
    </row>
    <row r="212" spans="1:10">
      <c r="A212" s="4">
        <f t="shared" si="12"/>
        <v>2056</v>
      </c>
      <c r="G212" s="4">
        <f>carbondioxide!L312</f>
        <v>548.71358004649073</v>
      </c>
      <c r="H212" s="4">
        <f t="shared" si="13"/>
        <v>3.6958094013771525</v>
      </c>
      <c r="I212" s="4">
        <f t="shared" si="15"/>
        <v>2.300728808758147</v>
      </c>
      <c r="J212" s="4">
        <f t="shared" si="14"/>
        <v>0.47832319005637247</v>
      </c>
    </row>
    <row r="213" spans="1:10">
      <c r="A213" s="4">
        <f t="shared" si="12"/>
        <v>2057</v>
      </c>
      <c r="G213" s="4">
        <f>carbondioxide!L313</f>
        <v>553.59832189050735</v>
      </c>
      <c r="H213" s="4">
        <f t="shared" si="13"/>
        <v>3.7432252732035365</v>
      </c>
      <c r="I213" s="4">
        <f t="shared" si="15"/>
        <v>2.3384769309758116</v>
      </c>
      <c r="J213" s="4">
        <f t="shared" si="14"/>
        <v>0.48867445397059855</v>
      </c>
    </row>
    <row r="214" spans="1:10">
      <c r="A214" s="4">
        <f t="shared" si="12"/>
        <v>2058</v>
      </c>
      <c r="G214" s="4">
        <f>carbondioxide!L314</f>
        <v>558.52044691231868</v>
      </c>
      <c r="H214" s="4">
        <f t="shared" si="13"/>
        <v>3.790582698600625</v>
      </c>
      <c r="I214" s="4">
        <f t="shared" si="15"/>
        <v>2.3764493939986657</v>
      </c>
      <c r="J214" s="4">
        <f t="shared" si="14"/>
        <v>0.49918133203998816</v>
      </c>
    </row>
    <row r="215" spans="1:10">
      <c r="A215" s="4">
        <f t="shared" si="12"/>
        <v>2059</v>
      </c>
      <c r="G215" s="4">
        <f>carbondioxide!L315</f>
        <v>563.47919763717539</v>
      </c>
      <c r="H215" s="4">
        <f t="shared" si="13"/>
        <v>3.8378723554866161</v>
      </c>
      <c r="I215" s="4">
        <f t="shared" si="15"/>
        <v>2.414637954284883</v>
      </c>
      <c r="J215" s="4">
        <f t="shared" si="14"/>
        <v>0.50984421463191343</v>
      </c>
    </row>
    <row r="216" spans="1:10">
      <c r="A216" s="4">
        <f t="shared" si="12"/>
        <v>2060</v>
      </c>
      <c r="G216" s="4">
        <f>carbondioxide!L316</f>
        <v>568.47381942296761</v>
      </c>
      <c r="H216" s="4">
        <f t="shared" si="13"/>
        <v>3.8850852690387523</v>
      </c>
      <c r="I216" s="4">
        <f t="shared" si="15"/>
        <v>2.4530343790771343</v>
      </c>
      <c r="J216" s="4">
        <f t="shared" si="14"/>
        <v>0.52066344307314227</v>
      </c>
    </row>
    <row r="217" spans="1:10">
      <c r="A217" s="4">
        <f t="shared" si="12"/>
        <v>2061</v>
      </c>
      <c r="G217" s="4">
        <f>carbondioxide!L317</f>
        <v>573.50356063965023</v>
      </c>
      <c r="H217" s="4">
        <f t="shared" si="13"/>
        <v>3.9322128041075906</v>
      </c>
      <c r="I217" s="4">
        <f t="shared" si="15"/>
        <v>2.491630455675498</v>
      </c>
      <c r="J217" s="4">
        <f t="shared" si="14"/>
        <v>0.53163930998964493</v>
      </c>
    </row>
    <row r="218" spans="1:10">
      <c r="A218" s="4">
        <f t="shared" si="12"/>
        <v>2062</v>
      </c>
      <c r="G218" s="4">
        <f>carbondioxide!L318</f>
        <v>578.56767284313935</v>
      </c>
      <c r="H218" s="4">
        <f t="shared" si="13"/>
        <v>3.9792466575684049</v>
      </c>
      <c r="I218" s="4">
        <f t="shared" si="15"/>
        <v>2.5304180001821051</v>
      </c>
      <c r="J218" s="4">
        <f t="shared" si="14"/>
        <v>0.5427720596971406</v>
      </c>
    </row>
    <row r="219" spans="1:10">
      <c r="A219" s="4">
        <f t="shared" si="12"/>
        <v>2063</v>
      </c>
      <c r="G219" s="4">
        <f>carbondioxide!L319</f>
        <v>583.66541094408137</v>
      </c>
      <c r="H219" s="4">
        <f t="shared" si="13"/>
        <v>4.0261788506336389</v>
      </c>
      <c r="I219" s="4">
        <f t="shared" si="15"/>
        <v>2.5693888657341524</v>
      </c>
      <c r="J219" s="4">
        <f t="shared" si="14"/>
        <v>0.55406188863909522</v>
      </c>
    </row>
    <row r="220" spans="1:10">
      <c r="A220" s="4">
        <f t="shared" si="12"/>
        <v>2064</v>
      </c>
      <c r="G220" s="4">
        <f>carbondioxide!L320</f>
        <v>588.79603337185335</v>
      </c>
      <c r="H220" s="4">
        <f t="shared" si="13"/>
        <v>4.0730017211481186</v>
      </c>
      <c r="I220" s="4">
        <f t="shared" si="15"/>
        <v>2.6085349502420163</v>
      </c>
      <c r="J220" s="4">
        <f t="shared" si="14"/>
        <v>0.56550894586899514</v>
      </c>
    </row>
    <row r="221" spans="1:10">
      <c r="A221" s="4">
        <f t="shared" si="12"/>
        <v>2065</v>
      </c>
      <c r="G221" s="4">
        <f>carbondioxide!L321</f>
        <v>593.95880223410677</v>
      </c>
      <c r="H221" s="4">
        <f t="shared" si="13"/>
        <v>4.1197079158867069</v>
      </c>
      <c r="I221" s="4">
        <f t="shared" si="15"/>
        <v>2.6478482036491773</v>
      </c>
      <c r="J221" s="4">
        <f t="shared" si="14"/>
        <v>0.57711333357383388</v>
      </c>
    </row>
    <row r="222" spans="1:10">
      <c r="A222" s="4">
        <f t="shared" si="12"/>
        <v>2066</v>
      </c>
      <c r="G222" s="4">
        <f>carbondioxide!L322</f>
        <v>599.15298347212831</v>
      </c>
      <c r="H222" s="4">
        <f t="shared" si="13"/>
        <v>4.1662903828721243</v>
      </c>
      <c r="I222" s="4">
        <f t="shared" si="15"/>
        <v>2.687320634730626</v>
      </c>
      <c r="J222" s="4">
        <f t="shared" si="14"/>
        <v>0.58887510763586182</v>
      </c>
    </row>
    <row r="223" spans="1:10">
      <c r="A223" s="4">
        <f t="shared" si="12"/>
        <v>2067</v>
      </c>
      <c r="G223" s="4">
        <f>carbondioxide!L323</f>
        <v>604.37784701225701</v>
      </c>
      <c r="H223" s="4">
        <f t="shared" si="13"/>
        <v>4.2127423637289469</v>
      </c>
      <c r="I223" s="4">
        <f t="shared" si="15"/>
        <v>2.7269443174463208</v>
      </c>
      <c r="J223" s="4">
        <f t="shared" si="14"/>
        <v>0.60079427822976006</v>
      </c>
    </row>
    <row r="224" spans="1:10">
      <c r="A224" s="4">
        <f t="shared" si="12"/>
        <v>2068</v>
      </c>
      <c r="G224" s="4">
        <f>carbondioxide!L324</f>
        <v>609.63266691356125</v>
      </c>
      <c r="H224" s="4">
        <f t="shared" si="13"/>
        <v>4.259057386088049</v>
      </c>
      <c r="I224" s="4">
        <f t="shared" si="15"/>
        <v>2.7667113968661119</v>
      </c>
      <c r="J224" s="4">
        <f t="shared" si="14"/>
        <v>0.61287081045251013</v>
      </c>
    </row>
    <row r="225" spans="1:10">
      <c r="A225" s="4">
        <f t="shared" si="12"/>
        <v>2069</v>
      </c>
      <c r="G225" s="4">
        <f>carbondioxide!L325</f>
        <v>614.91672151195166</v>
      </c>
      <c r="H225" s="4">
        <f t="shared" si="13"/>
        <v>4.3052292560543304</v>
      </c>
      <c r="I225" s="4">
        <f t="shared" si="15"/>
        <v>2.806614094682371</v>
      </c>
      <c r="J225" s="4">
        <f t="shared" si="14"/>
        <v>0.62510462498333941</v>
      </c>
    </row>
    <row r="226" spans="1:10">
      <c r="A226" s="4">
        <f t="shared" si="12"/>
        <v>2070</v>
      </c>
      <c r="G226" s="4">
        <f>carbondioxide!L326</f>
        <v>620.22929356087525</v>
      </c>
      <c r="H226" s="4">
        <f t="shared" si="13"/>
        <v>4.3512520507490207</v>
      </c>
      <c r="I226" s="4">
        <f t="shared" si="15"/>
        <v>2.8466447143263385</v>
      </c>
      <c r="J226" s="4">
        <f t="shared" si="14"/>
        <v>0.63749559877122985</v>
      </c>
    </row>
    <row r="227" spans="1:10">
      <c r="A227" s="4">
        <f t="shared" si="12"/>
        <v>2071</v>
      </c>
      <c r="G227" s="4">
        <f>carbondioxide!L327</f>
        <v>625.56967036871629</v>
      </c>
      <c r="H227" s="4">
        <f t="shared" si="13"/>
        <v>4.3971201109366786</v>
      </c>
      <c r="I227" s="4">
        <f t="shared" si="15"/>
        <v>2.8867956457039514</v>
      </c>
      <c r="J227" s="4">
        <f t="shared" si="14"/>
        <v>0.65004356574758282</v>
      </c>
    </row>
    <row r="228" spans="1:10">
      <c r="A228" s="4">
        <f t="shared" si="12"/>
        <v>2072</v>
      </c>
      <c r="G228" s="4">
        <f>carbondioxide!L328</f>
        <v>630.93714393300331</v>
      </c>
      <c r="H228" s="4">
        <f t="shared" si="13"/>
        <v>4.442828033745668</v>
      </c>
      <c r="I228" s="4">
        <f t="shared" si="15"/>
        <v>2.9270593695666371</v>
      </c>
      <c r="J228" s="4">
        <f t="shared" si="14"/>
        <v>0.66274831756173502</v>
      </c>
    </row>
    <row r="229" spans="1:10">
      <c r="A229" s="4">
        <f t="shared" si="12"/>
        <v>2073</v>
      </c>
      <c r="G229" s="4">
        <f>carbondioxide!L329</f>
        <v>636.33101107150185</v>
      </c>
      <c r="H229" s="4">
        <f t="shared" si="13"/>
        <v>4.488370665489871</v>
      </c>
      <c r="I229" s="4">
        <f t="shared" si="15"/>
        <v>2.9674284615322577</v>
      </c>
      <c r="J229" s="4">
        <f t="shared" si="14"/>
        <v>0.67560960433712292</v>
      </c>
    </row>
    <row r="230" spans="1:10">
      <c r="A230" s="4">
        <f t="shared" si="12"/>
        <v>2074</v>
      </c>
      <c r="G230" s="4">
        <f>carbondioxide!L330</f>
        <v>641.75057355025751</v>
      </c>
      <c r="H230" s="4">
        <f t="shared" si="13"/>
        <v>4.5337430945983064</v>
      </c>
      <c r="I230" s="4">
        <f t="shared" si="15"/>
        <v>3.0078955957710694</v>
      </c>
      <c r="J230" s="4">
        <f t="shared" si="14"/>
        <v>0.6886271354459913</v>
      </c>
    </row>
    <row r="231" spans="1:10">
      <c r="A231" s="4">
        <f t="shared" si="12"/>
        <v>2075</v>
      </c>
      <c r="G231" s="4">
        <f>carbondioxide!L331</f>
        <v>647.19513820863472</v>
      </c>
      <c r="H231" s="4">
        <f t="shared" si="13"/>
        <v>4.5789406446584264</v>
      </c>
      <c r="I231" s="4">
        <f t="shared" si="15"/>
        <v>3.048453548371227</v>
      </c>
      <c r="J231" s="4">
        <f t="shared" si="14"/>
        <v>0.70180058030063774</v>
      </c>
    </row>
    <row r="232" spans="1:10">
      <c r="A232" s="4">
        <f t="shared" si="12"/>
        <v>2076</v>
      </c>
      <c r="G232" s="4">
        <f>carbondioxide!L332</f>
        <v>652.66401708138369</v>
      </c>
      <c r="H232" s="4">
        <f t="shared" si="13"/>
        <v>4.6239588675779641</v>
      </c>
      <c r="I232" s="4">
        <f t="shared" si="15"/>
        <v>3.0890952003980048</v>
      </c>
      <c r="J232" s="4">
        <f t="shared" si="14"/>
        <v>0.71512956915927872</v>
      </c>
    </row>
    <row r="233" spans="1:10">
      <c r="A233" s="4">
        <f t="shared" si="12"/>
        <v>2077</v>
      </c>
      <c r="G233" s="4">
        <f>carbondioxide!L333</f>
        <v>658.15652751775838</v>
      </c>
      <c r="H233" s="4">
        <f t="shared" si="13"/>
        <v>4.6687935368694662</v>
      </c>
      <c r="I233" s="4">
        <f t="shared" si="15"/>
        <v>3.1298135406605589</v>
      </c>
      <c r="J233" s="4">
        <f t="shared" si="14"/>
        <v>0.72861369394471465</v>
      </c>
    </row>
    <row r="234" spans="1:10">
      <c r="A234" s="4">
        <f t="shared" ref="A234:A297" si="16">1+A233</f>
        <v>2078</v>
      </c>
      <c r="G234" s="4">
        <f>carbondioxide!L334</f>
        <v>663.67199229769074</v>
      </c>
      <c r="H234" s="4">
        <f t="shared" si="13"/>
        <v>4.713440641060834</v>
      </c>
      <c r="I234" s="4">
        <f t="shared" si="15"/>
        <v>3.1706016681996734</v>
      </c>
      <c r="J234" s="4">
        <f t="shared" si="14"/>
        <v>0.7422525090740606</v>
      </c>
    </row>
    <row r="235" spans="1:10">
      <c r="A235" s="4">
        <f t="shared" si="16"/>
        <v>2079</v>
      </c>
      <c r="G235" s="4">
        <f>carbondioxide!L335</f>
        <v>669.20973974502624</v>
      </c>
      <c r="H235" s="4">
        <f t="shared" si="13"/>
        <v>4.7578963772346778</v>
      </c>
      <c r="I235" s="4">
        <f t="shared" si="15"/>
        <v>3.2114527945095612</v>
      </c>
      <c r="J235" s="4">
        <f t="shared" si="14"/>
        <v>0.75604553229789406</v>
      </c>
    </row>
    <row r="236" spans="1:10">
      <c r="A236" s="4">
        <f t="shared" si="16"/>
        <v>2080</v>
      </c>
      <c r="G236" s="4">
        <f>carbondioxide!L336</f>
        <v>674.76910383780921</v>
      </c>
      <c r="H236" s="4">
        <f t="shared" si="13"/>
        <v>4.8021571446985334</v>
      </c>
      <c r="I236" s="4">
        <f t="shared" si="15"/>
        <v>3.2523602455064125</v>
      </c>
      <c r="J236" s="4">
        <f t="shared" si="14"/>
        <v>0.76999224554725632</v>
      </c>
    </row>
    <row r="237" spans="1:10">
      <c r="A237" s="4">
        <f t="shared" si="16"/>
        <v>2081</v>
      </c>
      <c r="G237" s="4">
        <f>carbondioxide!L337</f>
        <v>680.34942431560557</v>
      </c>
      <c r="H237" s="4">
        <f t="shared" si="13"/>
        <v>4.8462195387875848</v>
      </c>
      <c r="I237" s="4">
        <f t="shared" si="15"/>
        <v>3.2933174632559949</v>
      </c>
      <c r="J237" s="4">
        <f t="shared" si="14"/>
        <v>0.78409209578702432</v>
      </c>
    </row>
    <row r="238" spans="1:10">
      <c r="A238" s="4">
        <f t="shared" si="16"/>
        <v>2082</v>
      </c>
      <c r="G238" s="4">
        <f>carbondioxide!L338</f>
        <v>685.95004678384225</v>
      </c>
      <c r="H238" s="4">
        <f t="shared" si="13"/>
        <v>4.8900803448009675</v>
      </c>
      <c r="I238" s="4">
        <f t="shared" si="15"/>
        <v>3.3343180074722292</v>
      </c>
      <c r="J238" s="4">
        <f t="shared" si="14"/>
        <v>0.79834449587424805</v>
      </c>
    </row>
    <row r="239" spans="1:10">
      <c r="A239" s="4">
        <f t="shared" si="16"/>
        <v>2083</v>
      </c>
      <c r="G239" s="4">
        <f>carbondioxide!L339</f>
        <v>691.57032281513966</v>
      </c>
      <c r="H239" s="4">
        <f t="shared" si="13"/>
        <v>4.9337365320723103</v>
      </c>
      <c r="I239" s="4">
        <f t="shared" si="15"/>
        <v>3.3753555567982803</v>
      </c>
      <c r="J239" s="4">
        <f t="shared" si="14"/>
        <v>0.81274882542012461</v>
      </c>
    </row>
    <row r="240" spans="1:10">
      <c r="A240" s="4">
        <f t="shared" si="16"/>
        <v>2084</v>
      </c>
      <c r="G240" s="4">
        <f>carbondioxide!L340</f>
        <v>697.20961004760693</v>
      </c>
      <c r="H240" s="4">
        <f t="shared" si="13"/>
        <v>4.9771852481747709</v>
      </c>
      <c r="I240" s="4">
        <f t="shared" si="15"/>
        <v>3.4164239098813161</v>
      </c>
      <c r="J240" s="4">
        <f t="shared" si="14"/>
        <v>0.82730443165435252</v>
      </c>
    </row>
    <row r="241" spans="1:10">
      <c r="A241" s="4">
        <f t="shared" si="16"/>
        <v>2085</v>
      </c>
      <c r="G241" s="4">
        <f>carbondioxide!L341</f>
        <v>702.86727228007294</v>
      </c>
      <c r="H241" s="4">
        <f t="shared" si="13"/>
        <v>5.0204238132604839</v>
      </c>
      <c r="I241" s="4">
        <f t="shared" si="15"/>
        <v>3.4575169862517092</v>
      </c>
      <c r="J241" s="4">
        <f t="shared" si="14"/>
        <v>0.84201063029068168</v>
      </c>
    </row>
    <row r="242" spans="1:10">
      <c r="A242" s="4">
        <f t="shared" si="16"/>
        <v>2086</v>
      </c>
      <c r="G242" s="4">
        <f>carbondioxide!L342</f>
        <v>708.54267956421609</v>
      </c>
      <c r="H242" s="4">
        <f t="shared" si="13"/>
        <v>5.0634497145339648</v>
      </c>
      <c r="I242" s="4">
        <f t="shared" si="15"/>
        <v>3.4986288270170856</v>
      </c>
      <c r="J242" s="4">
        <f t="shared" si="14"/>
        <v>0.85686670639254037</v>
      </c>
    </row>
    <row r="243" spans="1:10">
      <c r="A243" s="4">
        <f t="shared" si="16"/>
        <v>2087</v>
      </c>
      <c r="G243" s="4">
        <f>carbondioxide!L343</f>
        <v>714.23520829356426</v>
      </c>
      <c r="H243" s="4">
        <f t="shared" si="13"/>
        <v>5.1062606008588194</v>
      </c>
      <c r="I243" s="4">
        <f t="shared" si="15"/>
        <v>3.53975359538124</v>
      </c>
      <c r="J243" s="4">
        <f t="shared" si="14"/>
        <v>0.87187191523768781</v>
      </c>
    </row>
    <row r="244" spans="1:10">
      <c r="A244" s="4">
        <f t="shared" si="16"/>
        <v>2088</v>
      </c>
      <c r="G244" s="4">
        <f>carbondioxide!L344</f>
        <v>719.94424128932519</v>
      </c>
      <c r="H244" s="4">
        <f t="shared" si="13"/>
        <v>5.1488542774967296</v>
      </c>
      <c r="I244" s="4">
        <f t="shared" si="15"/>
        <v>3.5808855769975825</v>
      </c>
      <c r="J244" s="4">
        <f t="shared" si="14"/>
        <v>0.88702548318090324</v>
      </c>
    </row>
    <row r="245" spans="1:10">
      <c r="A245" s="4">
        <f t="shared" si="16"/>
        <v>2089</v>
      </c>
      <c r="G245" s="4">
        <f>carbondioxide!L345</f>
        <v>725.6691678830183</v>
      </c>
      <c r="H245" s="4">
        <f t="shared" si="13"/>
        <v>5.1912287009776108</v>
      </c>
      <c r="I245" s="4">
        <f t="shared" si="15"/>
        <v>3.6220191801664168</v>
      </c>
      <c r="J245" s="4">
        <f t="shared" si="14"/>
        <v>0.90232660851378199</v>
      </c>
    </row>
    <row r="246" spans="1:10">
      <c r="A246" s="4">
        <f t="shared" si="16"/>
        <v>2090</v>
      </c>
      <c r="G246" s="4">
        <f>carbondioxide!L346</f>
        <v>731.40938399587253</v>
      </c>
      <c r="H246" s="4">
        <f t="shared" si="13"/>
        <v>5.2333819740995011</v>
      </c>
      <c r="I246" s="4">
        <f t="shared" si="15"/>
        <v>3.6631489358849914</v>
      </c>
      <c r="J246" s="4">
        <f t="shared" si="14"/>
        <v>0.91777446232076898</v>
      </c>
    </row>
    <row r="247" spans="1:10">
      <c r="A247" s="4">
        <f t="shared" si="16"/>
        <v>2091</v>
      </c>
      <c r="G247" s="4">
        <f>carbondioxide!L347</f>
        <v>737.1642922149565</v>
      </c>
      <c r="H247" s="4">
        <f t="shared" si="13"/>
        <v>5.2753123410566518</v>
      </c>
      <c r="I247" s="4">
        <f t="shared" si="15"/>
        <v>3.704269497758927</v>
      </c>
      <c r="J247" s="4">
        <f t="shared" si="14"/>
        <v>0.93336818933061372</v>
      </c>
    </row>
    <row r="248" spans="1:10">
      <c r="A248" s="4">
        <f t="shared" si="16"/>
        <v>2092</v>
      </c>
      <c r="G248" s="4">
        <f>carbondioxide!L348</f>
        <v>742.93330186601429</v>
      </c>
      <c r="H248" s="4">
        <f t="shared" si="13"/>
        <v>5.3170181826941274</v>
      </c>
      <c r="I248" s="4">
        <f t="shared" si="15"/>
        <v>3.7453756417832742</v>
      </c>
      <c r="J248" s="4">
        <f t="shared" si="14"/>
        <v>0.94910690876248649</v>
      </c>
    </row>
    <row r="249" spans="1:10">
      <c r="A249" s="4">
        <f t="shared" si="16"/>
        <v>2093</v>
      </c>
      <c r="G249" s="4">
        <f>carbondioxide!L349</f>
        <v>748.71582908297432</v>
      </c>
      <c r="H249" s="4">
        <f t="shared" si="13"/>
        <v>5.3584980118870558</v>
      </c>
      <c r="I249" s="4">
        <f t="shared" si="15"/>
        <v>3.7864622660011329</v>
      </c>
      <c r="J249" s="4">
        <f t="shared" si="14"/>
        <v>0.96498971516604459</v>
      </c>
    </row>
    <row r="250" spans="1:10">
      <c r="A250" s="4">
        <f t="shared" si="16"/>
        <v>2094</v>
      </c>
      <c r="G250" s="4">
        <f>carbondioxide!L350</f>
        <v>754.51129687410776</v>
      </c>
      <c r="H250" s="4">
        <f t="shared" si="13"/>
        <v>5.3997504690426092</v>
      </c>
      <c r="I250" s="4">
        <f t="shared" si="15"/>
        <v>3.8275243900474307</v>
      </c>
      <c r="J250" s="4">
        <f t="shared" si="14"/>
        <v>0.98101567925478794</v>
      </c>
    </row>
    <row r="251" spans="1:10">
      <c r="A251" s="4">
        <f t="shared" si="16"/>
        <v>2095</v>
      </c>
      <c r="G251" s="4">
        <f>carbondioxide!L351</f>
        <v>760.31913518481088</v>
      </c>
      <c r="H251" s="4">
        <f t="shared" si="13"/>
        <v>5.4407743177226546</v>
      </c>
      <c r="I251" s="4">
        <f t="shared" si="15"/>
        <v>3.8685571545851545</v>
      </c>
      <c r="J251" s="4">
        <f t="shared" si="14"/>
        <v>0.99718384873209021</v>
      </c>
    </row>
    <row r="252" spans="1:10">
      <c r="A252" s="4">
        <f t="shared" si="16"/>
        <v>2096</v>
      </c>
      <c r="G252" s="4">
        <f>carbondioxide!L352</f>
        <v>766.13878095699215</v>
      </c>
      <c r="H252" s="4">
        <f t="shared" si="13"/>
        <v>5.4815684403849811</v>
      </c>
      <c r="I252" s="4">
        <f t="shared" si="15"/>
        <v>3.9095558206410064</v>
      </c>
      <c r="J252" s="4">
        <f t="shared" si="14"/>
        <v>1.0134932491093356</v>
      </c>
    </row>
    <row r="253" spans="1:10">
      <c r="A253" s="4">
        <f t="shared" si="16"/>
        <v>2097</v>
      </c>
      <c r="G253" s="4">
        <f>carbondioxide!L353</f>
        <v>771.96967818504493</v>
      </c>
      <c r="H253" s="4">
        <f t="shared" si="13"/>
        <v>5.522131834240902</v>
      </c>
      <c r="I253" s="4">
        <f t="shared" si="15"/>
        <v>3.9505157688471781</v>
      </c>
      <c r="J253" s="4">
        <f t="shared" si="14"/>
        <v>1.0299428845156355</v>
      </c>
    </row>
    <row r="254" spans="1:10">
      <c r="A254" s="4">
        <f t="shared" si="16"/>
        <v>2098</v>
      </c>
      <c r="G254" s="4">
        <f>carbondioxide!L354</f>
        <v>777.81127796839064</v>
      </c>
      <c r="H254" s="4">
        <f t="shared" si="13"/>
        <v>5.562463607226996</v>
      </c>
      <c r="I254" s="4">
        <f t="shared" si="15"/>
        <v>3.9914324985956209</v>
      </c>
      <c r="J254" s="4">
        <f t="shared" si="14"/>
        <v>1.0465317384986388</v>
      </c>
    </row>
    <row r="255" spans="1:10">
      <c r="A255" s="4">
        <f t="shared" si="16"/>
        <v>2099</v>
      </c>
      <c r="G255" s="4">
        <f>carbondioxide!L355</f>
        <v>783.66303856058312</v>
      </c>
      <c r="H255" s="4">
        <f t="shared" si="13"/>
        <v>5.6025629740887322</v>
      </c>
      <c r="I255" s="4">
        <f t="shared" si="15"/>
        <v>4.0323016271109333</v>
      </c>
      <c r="J255" s="4">
        <f t="shared" si="14"/>
        <v>1.0632587748159896</v>
      </c>
    </row>
    <row r="256" spans="1:10">
      <c r="A256" s="4">
        <f t="shared" si="16"/>
        <v>2100</v>
      </c>
      <c r="G256" s="4">
        <f>carbondioxide!L356</f>
        <v>789.52442541496339</v>
      </c>
      <c r="H256" s="4">
        <f t="shared" si="13"/>
        <v>5.6424292525736561</v>
      </c>
      <c r="I256" s="4">
        <f t="shared" si="15"/>
        <v>4.0731188884476976</v>
      </c>
      <c r="J256" s="4">
        <f t="shared" si="14"/>
        <v>1.080122938217025</v>
      </c>
    </row>
    <row r="257" spans="1:10">
      <c r="A257" s="4">
        <f t="shared" si="16"/>
        <v>2101</v>
      </c>
      <c r="G257" s="4">
        <f>carbondioxide!L357</f>
        <v>795.39491122686343</v>
      </c>
      <c r="H257" s="4">
        <f t="shared" si="13"/>
        <v>5.6820618597318155</v>
      </c>
      <c r="I257" s="4">
        <f t="shared" si="15"/>
        <v>4.1138801324178393</v>
      </c>
      <c r="J257" s="4">
        <f t="shared" si="14"/>
        <v>1.0971231552143352</v>
      </c>
    </row>
    <row r="258" spans="1:10">
      <c r="A258" s="4">
        <f t="shared" si="16"/>
        <v>2102</v>
      </c>
      <c r="G258" s="4">
        <f>carbondioxide!L358</f>
        <v>801.27397597235517</v>
      </c>
      <c r="H258" s="4">
        <f t="shared" si="13"/>
        <v>5.7214603083210953</v>
      </c>
      <c r="I258" s="4">
        <f t="shared" si="15"/>
        <v>4.1545813234533355</v>
      </c>
      <c r="J258" s="4">
        <f t="shared" si="14"/>
        <v>1.1142583348448512</v>
      </c>
    </row>
    <row r="259" spans="1:10">
      <c r="A259" s="4">
        <f t="shared" si="16"/>
        <v>2103</v>
      </c>
      <c r="G259" s="4">
        <f>carbondioxide!L359</f>
        <v>807.16110694354973</v>
      </c>
      <c r="H259" s="4">
        <f t="shared" si="13"/>
        <v>5.7606242033150892</v>
      </c>
      <c r="I259" s="4">
        <f t="shared" si="15"/>
        <v>4.1952185394093302</v>
      </c>
      <c r="J259" s="4">
        <f t="shared" si="14"/>
        <v>1.1315273694201473</v>
      </c>
    </row>
    <row r="260" spans="1:10">
      <c r="A260" s="4">
        <f t="shared" si="16"/>
        <v>2104</v>
      </c>
      <c r="G260" s="4">
        <f>carbondioxide!L360</f>
        <v>813.05579878045205</v>
      </c>
      <c r="H260" s="4">
        <f t="shared" si="13"/>
        <v>5.7995532385112218</v>
      </c>
      <c r="I260" s="4">
        <f t="shared" si="15"/>
        <v>4.2357879703125034</v>
      </c>
      <c r="J260" s="4">
        <f t="shared" si="14"/>
        <v>1.1489291352656859</v>
      </c>
    </row>
    <row r="261" spans="1:10">
      <c r="A261" s="4">
        <f t="shared" si="16"/>
        <v>2105</v>
      </c>
      <c r="G261" s="4">
        <f>carbondioxide!L361</f>
        <v>818.95755349938167</v>
      </c>
      <c r="H261" s="4">
        <f t="shared" si="13"/>
        <v>5.8382471932367119</v>
      </c>
      <c r="I261" s="4">
        <f t="shared" si="15"/>
        <v>4.2762859170592842</v>
      </c>
      <c r="J261" s="4">
        <f t="shared" si="14"/>
        <v>1.1664624934487517</v>
      </c>
    </row>
    <row r="262" spans="1:10">
      <c r="A262" s="4">
        <f t="shared" si="16"/>
        <v>2106</v>
      </c>
      <c r="G262" s="4">
        <f>carbondioxide!L362</f>
        <v>824.86588051797253</v>
      </c>
      <c r="H262" s="4">
        <f t="shared" si="13"/>
        <v>5.8767059291501296</v>
      </c>
      <c r="I262" s="4">
        <f t="shared" si="15"/>
        <v>4.3167087900683025</v>
      </c>
      <c r="J262" s="4">
        <f t="shared" si="14"/>
        <v>1.1841262904948595</v>
      </c>
    </row>
    <row r="263" spans="1:10">
      <c r="A263" s="4">
        <f t="shared" si="16"/>
        <v>2107</v>
      </c>
      <c r="G263" s="4">
        <f>carbondioxide!L363</f>
        <v>830.78029667677015</v>
      </c>
      <c r="H263" s="4">
        <f t="shared" ref="H263:H326" si="17">H$3*LN(G263/G$3)</f>
        <v>5.9149293871361914</v>
      </c>
      <c r="I263" s="4">
        <f t="shared" si="15"/>
        <v>4.3570531078912351</v>
      </c>
      <c r="J263" s="4">
        <f t="shared" ref="J263:J326" si="18">J262+J$3*(I262-J262)</f>
        <v>1.2019193590924366</v>
      </c>
    </row>
    <row r="264" spans="1:10">
      <c r="A264" s="4">
        <f t="shared" si="16"/>
        <v>2108</v>
      </c>
      <c r="G264" s="4">
        <f>carbondioxide!L364</f>
        <v>836.70032625744579</v>
      </c>
      <c r="H264" s="4">
        <f t="shared" si="17"/>
        <v>5.9529175842915221</v>
      </c>
      <c r="I264" s="4">
        <f t="shared" ref="I264:I327" si="19">I263+I$3*(I$4*H264-I263)+I$5*(J263-I263)</f>
        <v>4.397315495786013</v>
      </c>
      <c r="J264" s="4">
        <f t="shared" si="18"/>
        <v>1.2198405187856138</v>
      </c>
    </row>
    <row r="265" spans="1:10">
      <c r="A265" s="4">
        <f t="shared" si="16"/>
        <v>2109</v>
      </c>
      <c r="G265" s="4">
        <f>carbondioxide!L365</f>
        <v>842.62550099765122</v>
      </c>
      <c r="H265" s="4">
        <f t="shared" si="17"/>
        <v>5.9906706109991408</v>
      </c>
      <c r="I265" s="4">
        <f t="shared" si="19"/>
        <v>4.4374926842561511</v>
      </c>
      <c r="J265" s="4">
        <f t="shared" si="18"/>
        <v>1.2378885766549761</v>
      </c>
    </row>
    <row r="266" spans="1:10">
      <c r="A266" s="4">
        <f t="shared" si="16"/>
        <v>2110</v>
      </c>
      <c r="G266" s="4">
        <f>carbondioxide!L366</f>
        <v>848.555360102544</v>
      </c>
      <c r="H266" s="4">
        <f t="shared" si="17"/>
        <v>6.0281886280894321</v>
      </c>
      <c r="I266" s="4">
        <f t="shared" si="19"/>
        <v>4.4775815075597727</v>
      </c>
      <c r="J266" s="4">
        <f t="shared" si="18"/>
        <v>1.2560623279861507</v>
      </c>
    </row>
    <row r="267" spans="1:10">
      <c r="A267" s="4">
        <f t="shared" si="16"/>
        <v>2111</v>
      </c>
      <c r="G267" s="4">
        <f>carbondioxide!L367</f>
        <v>854.48945025301168</v>
      </c>
      <c r="H267" s="4">
        <f t="shared" si="17"/>
        <v>6.0654718640853886</v>
      </c>
      <c r="I267" s="4">
        <f t="shared" si="19"/>
        <v>4.5175789021917181</v>
      </c>
      <c r="J267" s="4">
        <f t="shared" si="18"/>
        <v>1.2743605569261289</v>
      </c>
    </row>
    <row r="268" spans="1:10">
      <c r="A268" s="4">
        <f t="shared" si="16"/>
        <v>2112</v>
      </c>
      <c r="G268" s="4">
        <f>carbondioxide!L368</f>
        <v>860.42732561062996</v>
      </c>
      <c r="H268" s="4">
        <f t="shared" si="17"/>
        <v>6.1025206125299958</v>
      </c>
      <c r="I268" s="4">
        <f t="shared" si="19"/>
        <v>4.5574819053419509</v>
      </c>
      <c r="J268" s="4">
        <f t="shared" si="18"/>
        <v>1.2927820371272374</v>
      </c>
    </row>
    <row r="269" spans="1:10">
      <c r="A269" s="4">
        <f t="shared" si="16"/>
        <v>2113</v>
      </c>
      <c r="G269" s="4">
        <f>carbondioxide!L369</f>
        <v>866.36854781939087</v>
      </c>
      <c r="H269" s="4">
        <f t="shared" si="17"/>
        <v>6.1393352293935788</v>
      </c>
      <c r="I269" s="4">
        <f t="shared" si="19"/>
        <v>4.5972876533333</v>
      </c>
      <c r="J269" s="4">
        <f t="shared" si="18"/>
        <v>1.311325532378697</v>
      </c>
    </row>
    <row r="270" spans="1:10">
      <c r="A270" s="4">
        <f t="shared" si="16"/>
        <v>2114</v>
      </c>
      <c r="G270" s="4">
        <f>carbondioxide!L370</f>
        <v>872.31268600424323</v>
      </c>
      <c r="H270" s="4">
        <f t="shared" si="17"/>
        <v>6.175916130559072</v>
      </c>
      <c r="I270" s="4">
        <f t="shared" si="19"/>
        <v>4.6369933800414227</v>
      </c>
      <c r="J270" s="4">
        <f t="shared" si="18"/>
        <v>1.3299897972257191</v>
      </c>
    </row>
    <row r="271" spans="1:10">
      <c r="A271" s="4">
        <f t="shared" si="16"/>
        <v>2115</v>
      </c>
      <c r="G271" s="4">
        <f>carbondioxide!L371</f>
        <v>878.25931676648474</v>
      </c>
      <c r="H271" s="4">
        <f t="shared" si="17"/>
        <v>6.2122637893831039</v>
      </c>
      <c r="I271" s="4">
        <f t="shared" si="19"/>
        <v>4.6765964152997155</v>
      </c>
      <c r="J271" s="4">
        <f t="shared" si="18"/>
        <v>1.3487735775761123</v>
      </c>
    </row>
    <row r="272" spans="1:10">
      <c r="A272" s="4">
        <f t="shared" si="16"/>
        <v>2116</v>
      </c>
      <c r="G272" s="4">
        <f>carbondioxide!L372</f>
        <v>884.20802417605466</v>
      </c>
      <c r="H272" s="4">
        <f t="shared" si="17"/>
        <v>6.2483787343309265</v>
      </c>
      <c r="I272" s="4">
        <f t="shared" si="19"/>
        <v>4.7160941832917471</v>
      </c>
      <c r="J272" s="4">
        <f t="shared" si="18"/>
        <v>1.3676756112943824</v>
      </c>
    </row>
    <row r="273" spans="1:10">
      <c r="A273" s="4">
        <f t="shared" si="16"/>
        <v>2117</v>
      </c>
      <c r="G273" s="4">
        <f>carbondioxide!L373</f>
        <v>890.15839976077348</v>
      </c>
      <c r="H273" s="4">
        <f t="shared" si="17"/>
        <v>6.2842615466831759</v>
      </c>
      <c r="I273" s="4">
        <f t="shared" si="19"/>
        <v>4.755484200933636</v>
      </c>
      <c r="J273" s="4">
        <f t="shared" si="18"/>
        <v>1.3866946287833275</v>
      </c>
    </row>
    <row r="274" spans="1:10">
      <c r="A274" s="4">
        <f t="shared" si="16"/>
        <v>2118</v>
      </c>
      <c r="G274" s="4">
        <f>carbondioxide!L374</f>
        <v>896.1100424925794</v>
      </c>
      <c r="H274" s="4">
        <f t="shared" si="17"/>
        <v>6.3199128583125592</v>
      </c>
      <c r="I274" s="4">
        <f t="shared" si="19"/>
        <v>4.7947640762486881</v>
      </c>
      <c r="J274" s="4">
        <f t="shared" si="18"/>
        <v>1.4058293535531412</v>
      </c>
    </row>
    <row r="275" spans="1:10">
      <c r="A275" s="4">
        <f t="shared" si="16"/>
        <v>2119</v>
      </c>
      <c r="G275" s="4">
        <f>carbondioxide!L375</f>
        <v>902.06255877081617</v>
      </c>
      <c r="H275" s="4">
        <f t="shared" si="17"/>
        <v>6.3553333495285322</v>
      </c>
      <c r="I275" s="4">
        <f t="shared" si="19"/>
        <v>4.8339315067364366</v>
      </c>
      <c r="J275" s="4">
        <f t="shared" si="18"/>
        <v>1.4250785027780519</v>
      </c>
    </row>
    <row r="276" spans="1:10">
      <c r="A276" s="4">
        <f t="shared" si="16"/>
        <v>2120</v>
      </c>
      <c r="G276" s="4">
        <f>carbondioxide!L376</f>
        <v>908.01556240262789</v>
      </c>
      <c r="H276" s="4">
        <f t="shared" si="17"/>
        <v>6.3905237469881753</v>
      </c>
      <c r="I276" s="4">
        <f t="shared" si="19"/>
        <v>4.8729842777381416</v>
      </c>
      <c r="J276" s="4">
        <f t="shared" si="18"/>
        <v>1.4444407878405356</v>
      </c>
    </row>
    <row r="277" spans="1:10">
      <c r="A277" s="4">
        <f t="shared" si="16"/>
        <v>2121</v>
      </c>
      <c r="G277" s="4">
        <f>carbondioxide!L377</f>
        <v>913.96867458051474</v>
      </c>
      <c r="H277" s="4">
        <f t="shared" si="17"/>
        <v>6.4254848216713958</v>
      </c>
      <c r="I277" s="4">
        <f t="shared" si="19"/>
        <v>4.9119202608006525</v>
      </c>
      <c r="J277" s="4">
        <f t="shared" si="18"/>
        <v>1.4639149148631541</v>
      </c>
    </row>
    <row r="278" spans="1:10">
      <c r="A278" s="4">
        <f t="shared" si="16"/>
        <v>2122</v>
      </c>
      <c r="G278" s="4">
        <f>carbondioxide!L378</f>
        <v>919.92152385711267</v>
      </c>
      <c r="H278" s="4">
        <f t="shared" si="17"/>
        <v>6.4602173869187132</v>
      </c>
      <c r="I278" s="4">
        <f t="shared" si="19"/>
        <v>4.9507374120404437</v>
      </c>
      <c r="J278" s="4">
        <f t="shared" si="18"/>
        <v>1.483499585228079</v>
      </c>
    </row>
    <row r="279" spans="1:10">
      <c r="A279" s="4">
        <f t="shared" si="16"/>
        <v>2123</v>
      </c>
      <c r="G279" s="4">
        <f>carbondioxide!L379</f>
        <v>925.87374611725522</v>
      </c>
      <c r="H279" s="4">
        <f t="shared" si="17"/>
        <v>6.4947222965299192</v>
      </c>
      <c r="I279" s="4">
        <f t="shared" si="19"/>
        <v>4.9894337705095184</v>
      </c>
      <c r="J279" s="4">
        <f t="shared" si="18"/>
        <v>1.5031934960843731</v>
      </c>
    </row>
    <row r="280" spans="1:10">
      <c r="A280" s="4">
        <f t="shared" si="16"/>
        <v>2124</v>
      </c>
      <c r="G280" s="4">
        <f>carbondioxide!L380</f>
        <v>931.82498454738106</v>
      </c>
      <c r="H280" s="4">
        <f t="shared" si="17"/>
        <v>6.5290004429218742</v>
      </c>
      <c r="I280" s="4">
        <f t="shared" si="19"/>
        <v>5.0280074565647626</v>
      </c>
      <c r="J280" s="4">
        <f t="shared" si="18"/>
        <v>1.5229953408431081</v>
      </c>
    </row>
    <row r="281" spans="1:10">
      <c r="A281" s="4">
        <f t="shared" si="16"/>
        <v>2125</v>
      </c>
      <c r="G281" s="4">
        <f>carbondioxide!L381</f>
        <v>937.77488960235166</v>
      </c>
      <c r="H281" s="4">
        <f t="shared" si="17"/>
        <v>6.563052755343846</v>
      </c>
      <c r="I281" s="4">
        <f t="shared" si="19"/>
        <v>5.0664566702422418</v>
      </c>
      <c r="J281" s="4">
        <f t="shared" si="18"/>
        <v>1.5429038096604071</v>
      </c>
    </row>
    <row r="282" spans="1:10">
      <c r="A282" s="4">
        <f t="shared" si="16"/>
        <v>2126</v>
      </c>
      <c r="G282" s="4">
        <f>carbondioxide!L382</f>
        <v>943.72311896974315</v>
      </c>
      <c r="H282" s="4">
        <f t="shared" si="17"/>
        <v>6.5968801981487513</v>
      </c>
      <c r="I282" s="4">
        <f t="shared" si="19"/>
        <v>5.1047796896378337</v>
      </c>
      <c r="J282" s="4">
        <f t="shared" si="18"/>
        <v>1.5629175899085119</v>
      </c>
    </row>
    <row r="283" spans="1:10">
      <c r="A283" s="4">
        <f t="shared" si="16"/>
        <v>2127</v>
      </c>
      <c r="G283" s="4">
        <f>carbondioxide!L383</f>
        <v>949.66933753168098</v>
      </c>
      <c r="H283" s="4">
        <f t="shared" si="17"/>
        <v>6.6304837691187553</v>
      </c>
      <c r="I283" s="4">
        <f t="shared" si="19"/>
        <v>5.1429748692954949</v>
      </c>
      <c r="J283" s="4">
        <f t="shared" si="18"/>
        <v>1.5830353666349746</v>
      </c>
    </row>
    <row r="284" spans="1:10">
      <c r="A284" s="4">
        <f t="shared" si="16"/>
        <v>2128</v>
      </c>
      <c r="G284" s="4">
        <f>carbondioxide!L384</f>
        <v>955.61321732428314</v>
      </c>
      <c r="H284" s="4">
        <f t="shared" si="17"/>
        <v>6.663864497843675</v>
      </c>
      <c r="I284" s="4">
        <f t="shared" si="19"/>
        <v>5.1810406386043768</v>
      </c>
      <c r="J284" s="4">
        <f t="shared" si="18"/>
        <v>1.6032558230100864</v>
      </c>
    </row>
    <row r="285" spans="1:10">
      <c r="A285" s="4">
        <f t="shared" si="16"/>
        <v>2129</v>
      </c>
      <c r="G285" s="4">
        <f>carbondioxide!L385</f>
        <v>961.55443749478343</v>
      </c>
      <c r="H285" s="4">
        <f t="shared" si="17"/>
        <v>6.6970234441507488</v>
      </c>
      <c r="I285" s="4">
        <f t="shared" si="19"/>
        <v>5.2189755002059206</v>
      </c>
      <c r="J285" s="4">
        <f t="shared" si="18"/>
        <v>1.6235776407626619</v>
      </c>
    </row>
    <row r="286" spans="1:10">
      <c r="A286" s="4">
        <f t="shared" si="16"/>
        <v>2130</v>
      </c>
      <c r="G286" s="4">
        <f>carbondioxide!L386</f>
        <v>967.49268425640003</v>
      </c>
      <c r="H286" s="4">
        <f t="shared" si="17"/>
        <v>6.7299616965842617</v>
      </c>
      <c r="I286" s="4">
        <f t="shared" si="19"/>
        <v>5.2567780284119934</v>
      </c>
      <c r="J286" s="4">
        <f t="shared" si="18"/>
        <v>1.6439995006042996</v>
      </c>
    </row>
    <row r="287" spans="1:10">
      <c r="A287" s="4">
        <f t="shared" si="16"/>
        <v>2131</v>
      </c>
      <c r="G287" s="4">
        <f>carbondioxide!L387</f>
        <v>973.42765084102496</v>
      </c>
      <c r="H287" s="4">
        <f t="shared" si="17"/>
        <v>6.7626803709336611</v>
      </c>
      <c r="I287" s="4">
        <f t="shared" si="19"/>
        <v>5.2944468676350214</v>
      </c>
      <c r="J287" s="4">
        <f t="shared" si="18"/>
        <v>1.6645200826422473</v>
      </c>
    </row>
    <row r="288" spans="1:10">
      <c r="A288" s="4">
        <f t="shared" si="16"/>
        <v>2132</v>
      </c>
      <c r="G288" s="4">
        <f>carbondioxide!L388</f>
        <v>979.35903744980271</v>
      </c>
      <c r="H288" s="4">
        <f t="shared" si="17"/>
        <v>6.7951806088087938</v>
      </c>
      <c r="I288" s="4">
        <f t="shared" si="19"/>
        <v>5.3319807308310496</v>
      </c>
      <c r="J288" s="4">
        <f t="shared" si="18"/>
        <v>1.6851380667810063</v>
      </c>
    </row>
    <row r="289" spans="1:10">
      <c r="A289" s="4">
        <f t="shared" si="16"/>
        <v>2133</v>
      </c>
      <c r="G289" s="4">
        <f>carbondioxide!L389</f>
        <v>985.28655120166763</v>
      </c>
      <c r="H289" s="4">
        <f t="shared" si="17"/>
        <v>6.8274635762608673</v>
      </c>
      <c r="I289" s="4">
        <f t="shared" si="19"/>
        <v>5.3693783979565488</v>
      </c>
      <c r="J289" s="4">
        <f t="shared" si="18"/>
        <v>1.7058521331128105</v>
      </c>
    </row>
    <row r="290" spans="1:10">
      <c r="A290" s="4">
        <f t="shared" si="16"/>
        <v>2134</v>
      </c>
      <c r="G290" s="4">
        <f>carbondioxide!L390</f>
        <v>991.2099060799178</v>
      </c>
      <c r="H290" s="4">
        <f t="shared" si="17"/>
        <v>6.859530462447923</v>
      </c>
      <c r="I290" s="4">
        <f t="shared" si="19"/>
        <v>5.4066387144397465</v>
      </c>
      <c r="J290" s="4">
        <f t="shared" si="18"/>
        <v>1.726660962297123</v>
      </c>
    </row>
    <row r="291" spans="1:10">
      <c r="A291" s="4">
        <f t="shared" si="16"/>
        <v>2135</v>
      </c>
      <c r="G291" s="4">
        <f>carbondioxide!L391</f>
        <v>997.12882287689035</v>
      </c>
      <c r="H291" s="4">
        <f t="shared" si="17"/>
        <v>6.8913824783434725</v>
      </c>
      <c r="I291" s="4">
        <f t="shared" si="19"/>
        <v>5.4437605896671926</v>
      </c>
      <c r="J291" s="4">
        <f t="shared" si="18"/>
        <v>1.747563235929293</v>
      </c>
    </row>
    <row r="292" spans="1:10">
      <c r="A292" s="4">
        <f t="shared" si="16"/>
        <v>2136</v>
      </c>
      <c r="G292" s="4">
        <f>carbondioxide!L392</f>
        <v>1003.0430291368174</v>
      </c>
      <c r="H292" s="4">
        <f t="shared" si="17"/>
        <v>6.9230208554871258</v>
      </c>
      <c r="I292" s="4">
        <f t="shared" si="19"/>
        <v>5.4807429954862146</v>
      </c>
      <c r="J292" s="4">
        <f t="shared" si="18"/>
        <v>1.7685576368985243</v>
      </c>
    </row>
    <row r="293" spans="1:10">
      <c r="A293" s="4">
        <f t="shared" si="16"/>
        <v>2137</v>
      </c>
      <c r="G293" s="4">
        <f>carbondioxide!L393</f>
        <v>1008.952259096929</v>
      </c>
      <c r="H293" s="4">
        <f t="shared" si="17"/>
        <v>6.9544468447759664</v>
      </c>
      <c r="I293" s="4">
        <f t="shared" si="19"/>
        <v>5.517584964723854</v>
      </c>
      <c r="J293" s="4">
        <f t="shared" si="18"/>
        <v>1.7896428497353023</v>
      </c>
    </row>
    <row r="294" spans="1:10">
      <c r="A294" s="4">
        <f t="shared" si="16"/>
        <v>2138</v>
      </c>
      <c r="G294" s="4">
        <f>carbondioxide!L394</f>
        <v>1014.8562536268802</v>
      </c>
      <c r="H294" s="4">
        <f t="shared" si="17"/>
        <v>6.9856617152955467</v>
      </c>
      <c r="I294" s="4">
        <f t="shared" si="19"/>
        <v>5.5542855897228263</v>
      </c>
      <c r="J294" s="4">
        <f t="shared" si="18"/>
        <v>1.8108175609484374</v>
      </c>
    </row>
    <row r="295" spans="1:10">
      <c r="A295" s="4">
        <f t="shared" si="16"/>
        <v>2139</v>
      </c>
      <c r="G295" s="4">
        <f>carbondioxide!L395</f>
        <v>1020.7547601665723</v>
      </c>
      <c r="H295" s="4">
        <f t="shared" si="17"/>
        <v>7.0166667531893427</v>
      </c>
      <c r="I295" s="4">
        <f t="shared" si="19"/>
        <v>5.5908440208950081</v>
      </c>
      <c r="J295" s="4">
        <f t="shared" si="18"/>
        <v>1.8320804593518758</v>
      </c>
    </row>
    <row r="296" spans="1:10">
      <c r="A296" s="4">
        <f t="shared" si="16"/>
        <v>2140</v>
      </c>
      <c r="G296" s="4">
        <f>carbondioxide!L396</f>
        <v>1026.6475326624409</v>
      </c>
      <c r="H296" s="4">
        <f t="shared" si="17"/>
        <v>7.0474632605655803</v>
      </c>
      <c r="I296" s="4">
        <f t="shared" si="19"/>
        <v>5.627259465292882</v>
      </c>
      <c r="J296" s="4">
        <f t="shared" si="18"/>
        <v>1.8534302363814408</v>
      </c>
    </row>
    <row r="297" spans="1:10">
      <c r="A297" s="4">
        <f t="shared" si="16"/>
        <v>2141</v>
      </c>
      <c r="G297" s="4">
        <f>carbondioxide!L397</f>
        <v>1032.5343315022806</v>
      </c>
      <c r="H297" s="4">
        <f t="shared" si="17"/>
        <v>7.0780525544403474</v>
      </c>
      <c r="I297" s="4">
        <f t="shared" si="19"/>
        <v>5.6635311851993499</v>
      </c>
      <c r="J297" s="4">
        <f t="shared" si="18"/>
        <v>1.8748655864016577</v>
      </c>
    </row>
    <row r="298" spans="1:10">
      <c r="A298" s="4">
        <f t="shared" ref="A298:A361" si="20">1+A297</f>
        <v>2142</v>
      </c>
      <c r="G298" s="4">
        <f>carbondioxide!L398</f>
        <v>1038.4149234486817</v>
      </c>
      <c r="H298" s="4">
        <f t="shared" si="17"/>
        <v>7.108435965715965</v>
      </c>
      <c r="I298" s="4">
        <f t="shared" si="19"/>
        <v>5.6996584967362738</v>
      </c>
      <c r="J298" s="4">
        <f t="shared" si="18"/>
        <v>1.8963852070028286</v>
      </c>
    </row>
    <row r="299" spans="1:10">
      <c r="A299" s="4">
        <f t="shared" si="20"/>
        <v>2143</v>
      </c>
      <c r="G299" s="4">
        <f>carbondioxide!L399</f>
        <v>1044.2890815711471</v>
      </c>
      <c r="H299" s="4">
        <f t="shared" si="17"/>
        <v>7.1386148381935941</v>
      </c>
      <c r="I299" s="4">
        <f t="shared" si="19"/>
        <v>5.7356407684920514</v>
      </c>
      <c r="J299" s="4">
        <f t="shared" si="18"/>
        <v>1.9179877992885146</v>
      </c>
    </row>
    <row r="300" spans="1:10">
      <c r="A300" s="4">
        <f t="shared" si="20"/>
        <v>2144</v>
      </c>
      <c r="G300" s="4">
        <f>carbondioxide!L400</f>
        <v>1050.1565851769569</v>
      </c>
      <c r="H300" s="4">
        <f t="shared" si="17"/>
        <v>7.168590527619088</v>
      </c>
      <c r="I300" s="4">
        <f t="shared" si="19"/>
        <v>5.7714774201685195</v>
      </c>
      <c r="J300" s="4">
        <f t="shared" si="18"/>
        <v>1.9396720681535906</v>
      </c>
    </row>
    <row r="301" spans="1:10">
      <c r="A301" s="4">
        <f t="shared" si="20"/>
        <v>2145</v>
      </c>
      <c r="G301" s="4">
        <f>carbondioxide!L401</f>
        <v>1056.0172197408594</v>
      </c>
      <c r="H301" s="4">
        <f t="shared" si="17"/>
        <v>7.1983644007611556</v>
      </c>
      <c r="I301" s="4">
        <f t="shared" si="19"/>
        <v>5.8071679212474159</v>
      </c>
      <c r="J301" s="4">
        <f t="shared" si="18"/>
        <v>1.9614367225530354</v>
      </c>
    </row>
    <row r="302" spans="1:10">
      <c r="A302" s="4">
        <f t="shared" si="20"/>
        <v>2146</v>
      </c>
      <c r="G302" s="4">
        <f>carbondioxide!L402</f>
        <v>1061.8707768336458</v>
      </c>
      <c r="H302" s="4">
        <f t="shared" si="17"/>
        <v>7.2279378345208638</v>
      </c>
      <c r="I302" s="4">
        <f t="shared" si="19"/>
        <v>5.842711789676617</v>
      </c>
      <c r="J302" s="4">
        <f t="shared" si="18"/>
        <v>1.9832804757616194</v>
      </c>
    </row>
    <row r="303" spans="1:10">
      <c r="A303" s="4">
        <f t="shared" si="20"/>
        <v>2147</v>
      </c>
      <c r="G303" s="4">
        <f>carbondioxide!L403</f>
        <v>1067.7170540496875</v>
      </c>
      <c r="H303" s="4">
        <f t="shared" si="17"/>
        <v>7.2573122150716234</v>
      </c>
      <c r="I303" s="4">
        <f t="shared" si="19"/>
        <v>5.878108590576324</v>
      </c>
      <c r="J303" s="4">
        <f t="shared" si="18"/>
        <v>2.0052020456246566</v>
      </c>
    </row>
    <row r="304" spans="1:10">
      <c r="A304" s="4">
        <f t="shared" si="20"/>
        <v>2148</v>
      </c>
      <c r="G304" s="4">
        <f>carbondioxide!L404</f>
        <v>1073.5558549334949</v>
      </c>
      <c r="H304" s="4">
        <f t="shared" si="17"/>
        <v>7.286488937028726</v>
      </c>
      <c r="I304" s="4">
        <f t="shared" si="19"/>
        <v>5.913357934965342</v>
      </c>
      <c r="J304" s="4">
        <f t="shared" si="18"/>
        <v>2.0272001547999823</v>
      </c>
    </row>
    <row r="305" spans="1:10">
      <c r="A305" s="4">
        <f t="shared" si="20"/>
        <v>2149</v>
      </c>
      <c r="G305" s="4">
        <f>carbondioxide!L405</f>
        <v>1079.3869889053717</v>
      </c>
      <c r="H305" s="4">
        <f t="shared" si="17"/>
        <v>7.315469402647631</v>
      </c>
      <c r="I305" s="4">
        <f t="shared" si="19"/>
        <v>5.9484594785075755</v>
      </c>
      <c r="J305" s="4">
        <f t="shared" si="18"/>
        <v>2.0492735309913215</v>
      </c>
    </row>
    <row r="306" spans="1:10">
      <c r="A306" s="4">
        <f t="shared" si="20"/>
        <v>2150</v>
      </c>
      <c r="G306" s="4">
        <f>carbondioxide!L406</f>
        <v>1085.2102711862244</v>
      </c>
      <c r="H306" s="4">
        <f t="shared" si="17"/>
        <v>7.3442550210501221</v>
      </c>
      <c r="I306" s="4">
        <f t="shared" si="19"/>
        <v>5.9834129202788242</v>
      </c>
      <c r="J306" s="4">
        <f t="shared" si="18"/>
        <v>2.0714209071732137</v>
      </c>
    </row>
    <row r="307" spans="1:10">
      <c r="A307" s="4">
        <f t="shared" si="20"/>
        <v>2151</v>
      </c>
      <c r="G307" s="4">
        <f>carbondioxide!L407</f>
        <v>1091.0255227215944</v>
      </c>
      <c r="H307" s="4">
        <f t="shared" si="17"/>
        <v>7.3728472074775526</v>
      </c>
      <c r="I307" s="4">
        <f t="shared" si="19"/>
        <v>6.0182180015539464</v>
      </c>
      <c r="J307" s="4">
        <f t="shared" si="18"/>
        <v>2.0936410218076538</v>
      </c>
    </row>
    <row r="308" spans="1:10">
      <c r="A308" s="4">
        <f t="shared" si="20"/>
        <v>2152</v>
      </c>
      <c r="G308" s="4">
        <f>carbondioxide!L408</f>
        <v>1096.8325701049775</v>
      </c>
      <c r="H308" s="4">
        <f t="shared" si="17"/>
        <v>7.4012473825704062</v>
      </c>
      <c r="I308" s="4">
        <f t="shared" si="19"/>
        <v>6.0528745046144312</v>
      </c>
      <c r="J308" s="4">
        <f t="shared" si="18"/>
        <v>2.1159326190526127</v>
      </c>
    </row>
    <row r="309" spans="1:10">
      <c r="A309" s="4">
        <f t="shared" si="20"/>
        <v>2153</v>
      </c>
      <c r="G309" s="4">
        <f>carbondioxide!L409</f>
        <v>1102.6312455004904</v>
      </c>
      <c r="H309" s="4">
        <f t="shared" si="17"/>
        <v>7.4294569716733578</v>
      </c>
      <c r="I309" s="4">
        <f t="shared" si="19"/>
        <v>6.0873822515763978</v>
      </c>
      <c r="J309" s="4">
        <f t="shared" si="18"/>
        <v>2.1382944489626037</v>
      </c>
    </row>
    <row r="310" spans="1:10">
      <c r="A310" s="4">
        <f t="shared" si="20"/>
        <v>2154</v>
      </c>
      <c r="G310" s="4">
        <f>carbondioxide!L410</f>
        <v>1108.4213865649467</v>
      </c>
      <c r="H310" s="4">
        <f t="shared" si="17"/>
        <v>7.4574774041651617</v>
      </c>
      <c r="I310" s="4">
        <f t="shared" si="19"/>
        <v>6.1217411032390157</v>
      </c>
      <c r="J310" s="4">
        <f t="shared" si="18"/>
        <v>2.1607252676814501</v>
      </c>
    </row>
    <row r="311" spans="1:10">
      <c r="A311" s="4">
        <f t="shared" si="20"/>
        <v>2155</v>
      </c>
      <c r="G311" s="4">
        <f>carbondioxide!L411</f>
        <v>1114.2028363694069</v>
      </c>
      <c r="H311" s="4">
        <f t="shared" si="17"/>
        <v>7.4853101128125932</v>
      </c>
      <c r="I311" s="4">
        <f t="shared" si="19"/>
        <v>6.1559509579533236</v>
      </c>
      <c r="J311" s="4">
        <f t="shared" si="18"/>
        <v>2.1832238376274171</v>
      </c>
    </row>
    <row r="312" spans="1:10">
      <c r="A312" s="4">
        <f t="shared" si="20"/>
        <v>2156</v>
      </c>
      <c r="G312" s="4">
        <f>carbondioxide!L412</f>
        <v>1119.9754433202525</v>
      </c>
      <c r="H312" s="4">
        <f t="shared" si="17"/>
        <v>7.5129565331477579</v>
      </c>
      <c r="I312" s="4">
        <f t="shared" si="19"/>
        <v>6.1900117505114123</v>
      </c>
      <c r="J312" s="4">
        <f t="shared" si="18"/>
        <v>2.2057889276708682</v>
      </c>
    </row>
    <row r="313" spans="1:10">
      <c r="A313" s="4">
        <f t="shared" si="20"/>
        <v>2157</v>
      </c>
      <c r="G313" s="4">
        <f>carbondioxide!L413</f>
        <v>1125.7390610798529</v>
      </c>
      <c r="H313" s="4">
        <f t="shared" si="17"/>
        <v>7.5404181028681077</v>
      </c>
      <c r="I313" s="4">
        <f t="shared" si="19"/>
        <v>6.2239234510558976</v>
      </c>
      <c r="J313" s="4">
        <f t="shared" si="18"/>
        <v>2.2284193133046024</v>
      </c>
    </row>
    <row r="314" spans="1:10">
      <c r="A314" s="4">
        <f t="shared" si="20"/>
        <v>2158</v>
      </c>
      <c r="G314" s="4">
        <f>carbondioxide!L414</f>
        <v>1131.4935484868718</v>
      </c>
      <c r="H314" s="4">
        <f t="shared" si="17"/>
        <v>7.5676962612584608</v>
      </c>
      <c r="I314" s="4">
        <f t="shared" si="19"/>
        <v>6.2576860640096275</v>
      </c>
      <c r="J314" s="4">
        <f t="shared" si="18"/>
        <v>2.25111377680703</v>
      </c>
    </row>
    <row r="315" spans="1:10">
      <c r="A315" s="4">
        <f t="shared" si="20"/>
        <v>2159</v>
      </c>
      <c r="G315" s="4">
        <f>carbondioxide!L415</f>
        <v>1137.2387694762783</v>
      </c>
      <c r="H315" s="4">
        <f t="shared" si="17"/>
        <v>7.5947924486344389</v>
      </c>
      <c r="I315" s="4">
        <f t="shared" si="19"/>
        <v>6.291299627025511</v>
      </c>
      <c r="J315" s="4">
        <f t="shared" si="18"/>
        <v>2.2738711073983406</v>
      </c>
    </row>
    <row r="316" spans="1:10">
      <c r="A316" s="4">
        <f t="shared" si="20"/>
        <v>2160</v>
      </c>
      <c r="G316" s="4">
        <f>carbondioxide!L416</f>
        <v>1142.9745929991068</v>
      </c>
      <c r="H316" s="4">
        <f t="shared" si="17"/>
        <v>7.6217081058066203</v>
      </c>
      <c r="I316" s="4">
        <f t="shared" si="19"/>
        <v>6.3247642099563812</v>
      </c>
      <c r="J316" s="4">
        <f t="shared" si="18"/>
        <v>2.2966901013898231</v>
      </c>
    </row>
    <row r="317" spans="1:10">
      <c r="A317" s="4">
        <f t="shared" si="20"/>
        <v>2161</v>
      </c>
      <c r="G317" s="4">
        <f>carbondioxide!L417</f>
        <v>1148.7008929420281</v>
      </c>
      <c r="H317" s="4">
        <f t="shared" si="17"/>
        <v>7.6484446735648826</v>
      </c>
      <c r="I317" s="4">
        <f t="shared" si="19"/>
        <v>6.3580799138447643</v>
      </c>
      <c r="J317" s="4">
        <f t="shared" si="18"/>
        <v>2.3195695623264814</v>
      </c>
    </row>
    <row r="318" spans="1:10">
      <c r="A318" s="4">
        <f t="shared" si="20"/>
        <v>2162</v>
      </c>
      <c r="G318" s="4">
        <f>carbondioxide!L418</f>
        <v>1154.4175480467748</v>
      </c>
      <c r="H318" s="4">
        <f t="shared" si="17"/>
        <v>7.6750035921822715</v>
      </c>
      <c r="I318" s="4">
        <f t="shared" si="19"/>
        <v>6.3912468699324272</v>
      </c>
      <c r="J318" s="4">
        <f t="shared" si="18"/>
        <v>2.3425083011231052</v>
      </c>
    </row>
    <row r="319" spans="1:10">
      <c r="A319" s="4">
        <f t="shared" si="20"/>
        <v>2163</v>
      </c>
      <c r="G319" s="4">
        <f>carbondioxide!L419</f>
        <v>1160.1244418294798</v>
      </c>
      <c r="H319" s="4">
        <f t="shared" si="17"/>
        <v>7.7013863009378944</v>
      </c>
      <c r="I319" s="4">
        <f t="shared" si="19"/>
        <v>6.4242652386895625</v>
      </c>
      <c r="J319" s="4">
        <f t="shared" si="18"/>
        <v>2.3655051361939421</v>
      </c>
    </row>
    <row r="320" spans="1:10">
      <c r="A320" s="4">
        <f t="shared" si="20"/>
        <v>2164</v>
      </c>
      <c r="G320" s="4">
        <f>carbondioxide!L420</f>
        <v>1165.8214624999678</v>
      </c>
      <c r="H320" s="4">
        <f t="shared" si="17"/>
        <v>7.7275942376581899</v>
      </c>
      <c r="I320" s="4">
        <f t="shared" si="19"/>
        <v>6.4571352088634555</v>
      </c>
      <c r="J320" s="4">
        <f t="shared" si="18"/>
        <v>2.3885588935761173</v>
      </c>
    </row>
    <row r="321" spans="1:10">
      <c r="A321" s="4">
        <f t="shared" si="20"/>
        <v>2165</v>
      </c>
      <c r="G321" s="4">
        <f>carbondioxide!L421</f>
        <v>1171.5085028810561</v>
      </c>
      <c r="H321" s="4">
        <f t="shared" si="17"/>
        <v>7.7536288382761303</v>
      </c>
      <c r="I321" s="4">
        <f t="shared" si="19"/>
        <v>6.4898569965464699</v>
      </c>
      <c r="J321" s="4">
        <f t="shared" si="18"/>
        <v>2.4116684070469492</v>
      </c>
    </row>
    <row r="322" spans="1:10">
      <c r="A322" s="4">
        <f t="shared" si="20"/>
        <v>2166</v>
      </c>
      <c r="G322" s="4">
        <f>carbondioxide!L422</f>
        <v>1177.1854603279023</v>
      </c>
      <c r="H322" s="4">
        <f t="shared" si="17"/>
        <v>7.7794915364077353</v>
      </c>
      <c r="I322" s="4">
        <f t="shared" si="19"/>
        <v>6.5224308442631829</v>
      </c>
      <c r="J322" s="4">
        <f t="shared" si="18"/>
        <v>2.4348325182353063</v>
      </c>
    </row>
    <row r="323" spans="1:10">
      <c r="A323" s="4">
        <f t="shared" si="20"/>
        <v>2167</v>
      </c>
      <c r="G323" s="4">
        <f>carbondioxide!L423</f>
        <v>1182.8522366474535</v>
      </c>
      <c r="H323" s="4">
        <f t="shared" si="17"/>
        <v>7.8051837629454717</v>
      </c>
      <c r="I323" s="4">
        <f t="shared" si="19"/>
        <v>6.5548570200764935</v>
      </c>
      <c r="J323" s="4">
        <f t="shared" si="18"/>
        <v>2.4580500767271447</v>
      </c>
    </row>
    <row r="324" spans="1:10">
      <c r="A324" s="4">
        <f t="shared" si="20"/>
        <v>2168</v>
      </c>
      <c r="G324" s="4">
        <f>carbondioxide!L424</f>
        <v>1188.5087380180294</v>
      </c>
      <c r="H324" s="4">
        <f t="shared" si="17"/>
        <v>7.8307069456679557</v>
      </c>
      <c r="I324" s="4">
        <f t="shared" si="19"/>
        <v>6.5871358167125029</v>
      </c>
      <c r="J324" s="4">
        <f t="shared" si="18"/>
        <v>2.4813199401653692</v>
      </c>
    </row>
    <row r="325" spans="1:10">
      <c r="A325" s="4">
        <f t="shared" si="20"/>
        <v>2169</v>
      </c>
      <c r="G325" s="4">
        <f>carbondioxide!L425</f>
        <v>1194.1548749090921</v>
      </c>
      <c r="H325" s="4">
        <f t="shared" si="17"/>
        <v>7.8560625088655485</v>
      </c>
      <c r="I325" s="4">
        <f t="shared" si="19"/>
        <v>6.619267550703988</v>
      </c>
      <c r="J325" s="4">
        <f t="shared" si="18"/>
        <v>2.5046409743441567</v>
      </c>
    </row>
    <row r="326" spans="1:10">
      <c r="A326" s="4">
        <f t="shared" si="20"/>
        <v>2170</v>
      </c>
      <c r="G326" s="4">
        <f>carbondioxide!L426</f>
        <v>1199.7905620012352</v>
      </c>
      <c r="H326" s="4">
        <f t="shared" si="17"/>
        <v>7.8812518729813084</v>
      </c>
      <c r="I326" s="4">
        <f t="shared" si="19"/>
        <v>6.6512525615522549</v>
      </c>
      <c r="J326" s="4">
        <f t="shared" si="18"/>
        <v>2.5280120532978807</v>
      </c>
    </row>
    <row r="327" spans="1:10">
      <c r="A327" s="4">
        <f t="shared" si="20"/>
        <v>2171</v>
      </c>
      <c r="G327" s="4">
        <f>carbondioxide!L427</f>
        <v>1205.4157181064361</v>
      </c>
      <c r="H327" s="4">
        <f t="shared" ref="H327:H390" si="21">H$3*LN(G327/G$3)</f>
        <v>7.9062764542668962</v>
      </c>
      <c r="I327" s="4">
        <f t="shared" si="19"/>
        <v>6.6830912109071727</v>
      </c>
      <c r="J327" s="4">
        <f t="shared" ref="J327:J390" si="22">J326+J$3*(I326-J326)</f>
        <v>2.5514320593847657</v>
      </c>
    </row>
    <row r="328" spans="1:10">
      <c r="A328" s="4">
        <f t="shared" si="20"/>
        <v>2172</v>
      </c>
      <c r="G328" s="4">
        <f>carbondioxide!L428</f>
        <v>1211.03026608861</v>
      </c>
      <c r="H328" s="4">
        <f t="shared" si="21"/>
        <v>7.931137664452959</v>
      </c>
      <c r="I328" s="4">
        <f t="shared" ref="I328:I391" si="23">I327+I$3*(I$4*H328-I327)+I$5*(J327-I327)</f>
        <v>6.7147838817651708</v>
      </c>
      <c r="J328" s="4">
        <f t="shared" si="22"/>
        <v>2.5748998833654131</v>
      </c>
    </row>
    <row r="329" spans="1:10">
      <c r="A329" s="4">
        <f t="shared" si="20"/>
        <v>2173</v>
      </c>
      <c r="G329" s="4">
        <f>carbondioxide!L429</f>
        <v>1216.6341327844957</v>
      </c>
      <c r="H329" s="4">
        <f t="shared" si="21"/>
        <v>7.9558369104335434</v>
      </c>
      <c r="I329" s="4">
        <f t="shared" si="23"/>
        <v>6.7463309776849849</v>
      </c>
      <c r="J329" s="4">
        <f t="shared" si="22"/>
        <v>2.5984144244763239</v>
      </c>
    </row>
    <row r="330" spans="1:10">
      <c r="A330" s="4">
        <f t="shared" si="20"/>
        <v>2174</v>
      </c>
      <c r="G330" s="4">
        <f>carbondioxide!L430</f>
        <v>1222.2272489249199</v>
      </c>
      <c r="H330" s="4">
        <f t="shared" si="21"/>
        <v>7.9803755939641645</v>
      </c>
      <c r="I330" s="4">
        <f t="shared" si="23"/>
        <v>6.7777329220209284</v>
      </c>
      <c r="J330" s="4">
        <f t="shared" si="22"/>
        <v>2.621974590498549</v>
      </c>
    </row>
    <row r="331" spans="1:10">
      <c r="A331" s="4">
        <f t="shared" si="20"/>
        <v>2175</v>
      </c>
      <c r="G331" s="4">
        <f>carbondioxide!L431</f>
        <v>1227.8095490564638</v>
      </c>
      <c r="H331" s="4">
        <f t="shared" si="21"/>
        <v>8.0047551113730826</v>
      </c>
      <c r="I331" s="4">
        <f t="shared" si="23"/>
        <v>6.808990157173465</v>
      </c>
      <c r="J331" s="4">
        <f t="shared" si="22"/>
        <v>2.645579297821596</v>
      </c>
    </row>
    <row r="332" spans="1:10">
      <c r="A332" s="4">
        <f t="shared" si="20"/>
        <v>2176</v>
      </c>
      <c r="G332" s="4">
        <f>carbondioxide!L432</f>
        <v>1233.3809714635679</v>
      </c>
      <c r="H332" s="4">
        <f t="shared" si="21"/>
        <v>8.0289768532853909</v>
      </c>
      <c r="I332" s="4">
        <f t="shared" si="23"/>
        <v>6.8401031438568589</v>
      </c>
      <c r="J332" s="4">
        <f t="shared" si="22"/>
        <v>2.6692274715027144</v>
      </c>
    </row>
    <row r="333" spans="1:10">
      <c r="A333" s="4">
        <f t="shared" si="20"/>
        <v>2177</v>
      </c>
      <c r="G333" s="4">
        <f>carbondioxide!L433</f>
        <v>1238.9414580911107</v>
      </c>
      <c r="H333" s="4">
        <f t="shared" si="21"/>
        <v>8.0530422043595493</v>
      </c>
      <c r="I333" s="4">
        <f t="shared" si="23"/>
        <v>6.8710723603836588</v>
      </c>
      <c r="J333" s="4">
        <f t="shared" si="22"/>
        <v>2.6929180453216861</v>
      </c>
    </row>
    <row r="334" spans="1:10">
      <c r="A334" s="4">
        <f t="shared" si="20"/>
        <v>2178</v>
      </c>
      <c r="G334" s="4">
        <f>carbondioxide!L434</f>
        <v>1244.4909544674842</v>
      </c>
      <c r="H334" s="4">
        <f t="shared" si="21"/>
        <v>8.0769525430359632</v>
      </c>
      <c r="I334" s="4">
        <f t="shared" si="23"/>
        <v>6.901898301965792</v>
      </c>
      <c r="J334" s="4">
        <f t="shared" si="22"/>
        <v>2.7166499618312381</v>
      </c>
    </row>
    <row r="335" spans="1:10">
      <c r="A335" s="4">
        <f t="shared" si="20"/>
        <v>2179</v>
      </c>
      <c r="G335" s="4">
        <f>carbondioxide!L435</f>
        <v>1250.0294096282032</v>
      </c>
      <c r="H335" s="4">
        <f t="shared" si="21"/>
        <v>8.1007092412972774</v>
      </c>
      <c r="I335" s="4">
        <f t="shared" si="23"/>
        <v>6.9325814800320353</v>
      </c>
      <c r="J335" s="4">
        <f t="shared" si="22"/>
        <v>2.7404221724032025</v>
      </c>
    </row>
    <row r="336" spans="1:10">
      <c r="A336" s="4">
        <f t="shared" si="20"/>
        <v>2180</v>
      </c>
      <c r="G336" s="4">
        <f>carbondioxide!L436</f>
        <v>1255.5567760400645</v>
      </c>
      <c r="H336" s="4">
        <f t="shared" si="21"/>
        <v>8.124313664439951</v>
      </c>
      <c r="I336" s="4">
        <f t="shared" si="23"/>
        <v>6.9631224215616099</v>
      </c>
      <c r="J336" s="4">
        <f t="shared" si="22"/>
        <v>2.7642336372705345</v>
      </c>
    </row>
    <row r="337" spans="1:10">
      <c r="A337" s="4">
        <f t="shared" si="20"/>
        <v>2181</v>
      </c>
      <c r="G337" s="4">
        <f>carbondioxide!L437</f>
        <v>1261.0730095258987</v>
      </c>
      <c r="H337" s="4">
        <f t="shared" si="21"/>
        <v>8.1477671708568788</v>
      </c>
      <c r="I337" s="4">
        <f t="shared" si="23"/>
        <v>6.9935216684336741</v>
      </c>
      <c r="J337" s="4">
        <f t="shared" si="22"/>
        <v>2.7880833255653079</v>
      </c>
    </row>
    <row r="338" spans="1:10">
      <c r="A338" s="4">
        <f t="shared" si="20"/>
        <v>2182</v>
      </c>
      <c r="G338" s="4">
        <f>carbondioxide!L438</f>
        <v>1266.5780691899226</v>
      </c>
      <c r="H338" s="4">
        <f t="shared" si="21"/>
        <v>8.1710711118306314</v>
      </c>
      <c r="I338" s="4">
        <f t="shared" si="23"/>
        <v>7.0237797767924715</v>
      </c>
      <c r="J338" s="4">
        <f t="shared" si="22"/>
        <v>2.8119702153528001</v>
      </c>
    </row>
    <row r="339" spans="1:10">
      <c r="A339" s="4">
        <f t="shared" si="20"/>
        <v>2183</v>
      </c>
      <c r="G339" s="4">
        <f>carbondioxide!L439</f>
        <v>1272.0719173437274</v>
      </c>
      <c r="H339" s="4">
        <f t="shared" si="21"/>
        <v>8.1942268313370032</v>
      </c>
      <c r="I339" s="4">
        <f t="shared" si="23"/>
        <v>7.0538973164278866</v>
      </c>
      <c r="J339" s="4">
        <f t="shared" si="22"/>
        <v>2.8358932936617776</v>
      </c>
    </row>
    <row r="340" spans="1:10">
      <c r="A340" s="4">
        <f t="shared" si="20"/>
        <v>2184</v>
      </c>
      <c r="G340" s="4">
        <f>carbondioxide!L440</f>
        <v>1277.5545194329225</v>
      </c>
      <c r="H340" s="4">
        <f t="shared" si="21"/>
        <v>8.2172356658586079</v>
      </c>
      <c r="I340" s="4">
        <f t="shared" si="23"/>
        <v>7.0838748701711731</v>
      </c>
      <c r="J340" s="4">
        <f t="shared" si="22"/>
        <v>2.8598515565110891</v>
      </c>
    </row>
    <row r="341" spans="1:10">
      <c r="A341" s="4">
        <f t="shared" si="20"/>
        <v>2185</v>
      </c>
      <c r="G341" s="4">
        <f>carbondioxide!L441</f>
        <v>1283.0258439644549</v>
      </c>
      <c r="H341" s="4">
        <f t="shared" si="21"/>
        <v>8.2400989442081194</v>
      </c>
      <c r="I341" s="4">
        <f t="shared" si="23"/>
        <v>7.113713033305606</v>
      </c>
      <c r="J341" s="4">
        <f t="shared" si="22"/>
        <v>2.8838440089326784</v>
      </c>
    </row>
    <row r="342" spans="1:10">
      <c r="A342" s="4">
        <f t="shared" si="20"/>
        <v>2186</v>
      </c>
      <c r="G342" s="4">
        <f>carbondioxide!L442</f>
        <v>1288.4858624346259</v>
      </c>
      <c r="H342" s="4">
        <f t="shared" si="21"/>
        <v>8.2628179873609451</v>
      </c>
      <c r="I342" s="4">
        <f t="shared" si="23"/>
        <v>7.1434124129918191</v>
      </c>
      <c r="J342" s="4">
        <f t="shared" si="22"/>
        <v>2.9078696649911167</v>
      </c>
    </row>
    <row r="343" spans="1:10">
      <c r="A343" s="4">
        <f t="shared" si="20"/>
        <v>2187</v>
      </c>
      <c r="G343" s="4">
        <f>carbondioxide!L443</f>
        <v>1293.9345492578254</v>
      </c>
      <c r="H343" s="4">
        <f t="shared" si="21"/>
        <v>8.285394108296968</v>
      </c>
      <c r="I343" s="4">
        <f t="shared" si="23"/>
        <v>7.1729736277075888</v>
      </c>
      <c r="J343" s="4">
        <f t="shared" si="22"/>
        <v>2.9319275477997606</v>
      </c>
    </row>
    <row r="344" spans="1:10">
      <c r="A344" s="4">
        <f t="shared" si="20"/>
        <v>2188</v>
      </c>
      <c r="G344" s="4">
        <f>carbondioxide!L444</f>
        <v>1299.3718816959981</v>
      </c>
      <c r="H344" s="4">
        <f t="shared" si="21"/>
        <v>8.3078286118511162</v>
      </c>
      <c r="I344" s="4">
        <f t="shared" si="23"/>
        <v>7.202397306701811</v>
      </c>
      <c r="J344" s="4">
        <f t="shared" si="22"/>
        <v>2.9560166895336373</v>
      </c>
    </row>
    <row r="345" spans="1:10">
      <c r="A345" s="4">
        <f t="shared" si="20"/>
        <v>2189</v>
      </c>
      <c r="G345" s="4">
        <f>carbondioxide!L445</f>
        <v>1304.7978397888653</v>
      </c>
      <c r="H345" s="4">
        <f t="shared" si="21"/>
        <v>8.330122794572473</v>
      </c>
      <c r="I345" s="4">
        <f t="shared" si="23"/>
        <v>7.2316840894624415</v>
      </c>
      <c r="J345" s="4">
        <f t="shared" si="22"/>
        <v>2.9801361314391523</v>
      </c>
    </row>
    <row r="346" spans="1:10">
      <c r="A346" s="4">
        <f t="shared" si="20"/>
        <v>2190</v>
      </c>
      <c r="G346" s="4">
        <f>carbondioxide!L446</f>
        <v>1310.21240628491</v>
      </c>
      <c r="H346" s="4">
        <f t="shared" si="21"/>
        <v>8.3522779445916324</v>
      </c>
      <c r="I346" s="4">
        <f t="shared" si="23"/>
        <v>7.2608346251981555</v>
      </c>
      <c r="J346" s="4">
        <f t="shared" si="22"/>
        <v>3.0042849238407245</v>
      </c>
    </row>
    <row r="347" spans="1:10">
      <c r="A347" s="4">
        <f t="shared" si="20"/>
        <v>2191</v>
      </c>
      <c r="G347" s="4">
        <f>carbondioxide!L447</f>
        <v>1315.6155665731494</v>
      </c>
      <c r="H347" s="4">
        <f t="shared" si="21"/>
        <v>8.3742953414960919</v>
      </c>
      <c r="I347" s="4">
        <f t="shared" si="23"/>
        <v>7.2898495723334795</v>
      </c>
      <c r="J347" s="4">
        <f t="shared" si="22"/>
        <v>3.0284621261444347</v>
      </c>
    </row>
    <row r="348" spans="1:10">
      <c r="A348" s="4">
        <f t="shared" si="20"/>
        <v>2192</v>
      </c>
      <c r="G348" s="4">
        <f>carbondioxide!L448</f>
        <v>1321.0073086157006</v>
      </c>
      <c r="H348" s="4">
        <f t="shared" si="21"/>
        <v>8.3961762562133568</v>
      </c>
      <c r="I348" s="4">
        <f t="shared" si="23"/>
        <v>7.3187295980171703</v>
      </c>
      <c r="J348" s="4">
        <f t="shared" si="22"/>
        <v>3.0526668068387885</v>
      </c>
    </row>
    <row r="349" spans="1:10">
      <c r="A349" s="4">
        <f t="shared" si="20"/>
        <v>2193</v>
      </c>
      <c r="G349" s="4">
        <f>carbondioxide!L449</f>
        <v>1326.3876228811571</v>
      </c>
      <c r="H349" s="4">
        <f t="shared" si="21"/>
        <v>8.4179219509015759</v>
      </c>
      <c r="I349" s="4">
        <f t="shared" si="23"/>
        <v>7.3474753776435895</v>
      </c>
      <c r="J349" s="4">
        <f t="shared" si="22"/>
        <v>3.0768980434926818</v>
      </c>
    </row>
    <row r="350" spans="1:10">
      <c r="A350" s="4">
        <f t="shared" si="20"/>
        <v>2194</v>
      </c>
      <c r="G350" s="4">
        <f>carbondioxide!L450</f>
        <v>1331.756502278788</v>
      </c>
      <c r="H350" s="4">
        <f t="shared" si="21"/>
        <v>8.4395336788474182</v>
      </c>
      <c r="I350" s="4">
        <f t="shared" si="23"/>
        <v>7.3760875943868518</v>
      </c>
      <c r="J350" s="4">
        <f t="shared" si="22"/>
        <v>3.1011549227506592</v>
      </c>
    </row>
    <row r="351" spans="1:10">
      <c r="A351" s="4">
        <f t="shared" si="20"/>
        <v>2195</v>
      </c>
      <c r="G351" s="4">
        <f>carbondioxide!L451</f>
        <v>1337.113942093569</v>
      </c>
      <c r="H351" s="4">
        <f t="shared" si="21"/>
        <v>8.4610126843709814</v>
      </c>
      <c r="I351" s="4">
        <f t="shared" si="23"/>
        <v>7.4045669387474984</v>
      </c>
      <c r="J351" s="4">
        <f t="shared" si="22"/>
        <v>3.1254365403255528</v>
      </c>
    </row>
    <row r="352" spans="1:10">
      <c r="A352" s="4">
        <f t="shared" si="20"/>
        <v>2196</v>
      </c>
      <c r="G352" s="4">
        <f>carbondioxide!L452</f>
        <v>1342.4599399220556</v>
      </c>
      <c r="H352" s="4">
        <f t="shared" si="21"/>
        <v>8.4823602027374818</v>
      </c>
      <c r="I352" s="4">
        <f t="shared" si="23"/>
        <v>7.432914108111472</v>
      </c>
      <c r="J352" s="4">
        <f t="shared" si="22"/>
        <v>3.1497420009885895</v>
      </c>
    </row>
    <row r="353" spans="1:10">
      <c r="A353" s="4">
        <f t="shared" si="20"/>
        <v>2197</v>
      </c>
      <c r="G353" s="4">
        <f>carbondioxide!L453</f>
        <v>1347.7944956091108</v>
      </c>
      <c r="H353" s="4">
        <f t="shared" si="21"/>
        <v>8.5035774600755509</v>
      </c>
      <c r="I353" s="4">
        <f t="shared" si="23"/>
        <v>7.4611298063211633</v>
      </c>
      <c r="J353" s="4">
        <f t="shared" si="22"/>
        <v>3.1740704185570476</v>
      </c>
    </row>
    <row r="354" spans="1:10">
      <c r="A354" s="4">
        <f t="shared" si="20"/>
        <v>2198</v>
      </c>
      <c r="G354" s="4">
        <f>carbondioxide!L454</f>
        <v>1353.1176111854911</v>
      </c>
      <c r="H354" s="4">
        <f t="shared" si="21"/>
        <v>8.5246656733018504</v>
      </c>
      <c r="I354" s="4">
        <f t="shared" si="23"/>
        <v>7.4892147432582918</v>
      </c>
      <c r="J354" s="4">
        <f t="shared" si="22"/>
        <v>3.1984209158795478</v>
      </c>
    </row>
    <row r="355" spans="1:10">
      <c r="A355" s="4">
        <f t="shared" si="20"/>
        <v>2199</v>
      </c>
      <c r="G355" s="4">
        <f>carbondioxide!L455</f>
        <v>1358.4292908063012</v>
      </c>
      <c r="H355" s="4">
        <f t="shared" si="21"/>
        <v>8.5456260500518635</v>
      </c>
      <c r="I355" s="4">
        <f t="shared" si="23"/>
        <v>7.5171696344384022</v>
      </c>
      <c r="J355" s="4">
        <f t="shared" si="22"/>
        <v>3.2227926248190593</v>
      </c>
    </row>
    <row r="356" spans="1:10">
      <c r="A356" s="4">
        <f t="shared" si="20"/>
        <v>2200</v>
      </c>
      <c r="G356" s="4">
        <f>carbondioxide!L456</f>
        <v>1363.7295406903245</v>
      </c>
      <c r="H356" s="4">
        <f t="shared" si="21"/>
        <v>8.5664597886166067</v>
      </c>
      <c r="I356" s="4">
        <f t="shared" si="23"/>
        <v>7.5449952006167473</v>
      </c>
      <c r="J356" s="4">
        <f t="shared" si="22"/>
        <v>3.2471846862336973</v>
      </c>
    </row>
    <row r="357" spans="1:10">
      <c r="A357" s="4">
        <f t="shared" si="20"/>
        <v>2201</v>
      </c>
      <c r="G357" s="4">
        <f>carbondioxide!L457</f>
        <v>1369.0183690602332</v>
      </c>
      <c r="H357" s="4">
        <f t="shared" si="21"/>
        <v>8.5871680778851065</v>
      </c>
      <c r="I357" s="4">
        <f t="shared" si="23"/>
        <v>7.5726921674053305</v>
      </c>
      <c r="J357" s="4">
        <f t="shared" si="22"/>
        <v>3.271596249955393</v>
      </c>
    </row>
    <row r="358" spans="1:10">
      <c r="A358" s="4">
        <f t="shared" si="20"/>
        <v>2202</v>
      </c>
      <c r="G358" s="4">
        <f>carbondioxide!L458</f>
        <v>1374.295786083683</v>
      </c>
      <c r="H358" s="4">
        <f t="shared" si="21"/>
        <v>8.607752097292412</v>
      </c>
      <c r="I358" s="4">
        <f t="shared" si="23"/>
        <v>7.6002612649008991</v>
      </c>
      <c r="J358" s="4">
        <f t="shared" si="22"/>
        <v>3.2960264747665087</v>
      </c>
    </row>
    <row r="359" spans="1:10">
      <c r="A359" s="4">
        <f t="shared" si="20"/>
        <v>2203</v>
      </c>
      <c r="G359" s="4">
        <f>carbondioxide!L459</f>
        <v>1379.5618038153004</v>
      </c>
      <c r="H359" s="4">
        <f t="shared" si="21"/>
        <v>8.6282130167729765</v>
      </c>
      <c r="I359" s="4">
        <f t="shared" si="23"/>
        <v>7.6277032273236589</v>
      </c>
      <c r="J359" s="4">
        <f t="shared" si="22"/>
        <v>3.3204745283744721</v>
      </c>
    </row>
    <row r="360" spans="1:10">
      <c r="A360" s="4">
        <f t="shared" si="20"/>
        <v>2204</v>
      </c>
      <c r="G360" s="4">
        <f>carbondioxide!L460</f>
        <v>1384.8164361395634</v>
      </c>
      <c r="H360" s="4">
        <f t="shared" si="21"/>
        <v>8.6485519967192168</v>
      </c>
      <c r="I360" s="4">
        <f t="shared" si="23"/>
        <v>7.6550187926664952</v>
      </c>
      <c r="J360" s="4">
        <f t="shared" si="22"/>
        <v>3.3449395873845034</v>
      </c>
    </row>
    <row r="361" spans="1:10">
      <c r="A361" s="4">
        <f t="shared" si="20"/>
        <v>2205</v>
      </c>
      <c r="G361" s="4">
        <f>carbondioxide!L461</f>
        <v>1390.0596987145739</v>
      </c>
      <c r="H361" s="4">
        <f t="shared" si="21"/>
        <v>8.668770187945082</v>
      </c>
      <c r="I361" s="4">
        <f t="shared" si="23"/>
        <v>7.6822087023544965</v>
      </c>
      <c r="J361" s="4">
        <f t="shared" si="22"/>
        <v>3.3694208372705052</v>
      </c>
    </row>
    <row r="362" spans="1:10">
      <c r="A362" s="4">
        <f t="shared" ref="A362:A425" si="24">1+A361</f>
        <v>2206</v>
      </c>
      <c r="G362" s="4">
        <f>carbondioxide!L462</f>
        <v>1395.2916089167372</v>
      </c>
      <c r="H362" s="4">
        <f t="shared" si="21"/>
        <v>8.6888687316544289</v>
      </c>
      <c r="I362" s="4">
        <f t="shared" si="23"/>
        <v>7.7092737009145553</v>
      </c>
      <c r="J362" s="4">
        <f t="shared" si="22"/>
        <v>3.3939174723441825</v>
      </c>
    </row>
    <row r="363" spans="1:10">
      <c r="A363" s="4">
        <f t="shared" si="24"/>
        <v>2207</v>
      </c>
      <c r="G363" s="4">
        <f>carbondioxide!L463</f>
        <v>1400.5121857863351</v>
      </c>
      <c r="H363" s="4">
        <f t="shared" si="21"/>
        <v>8.7088487594140904</v>
      </c>
      <c r="I363" s="4">
        <f t="shared" si="23"/>
        <v>7.7362145356548515</v>
      </c>
      <c r="J363" s="4">
        <f t="shared" si="22"/>
        <v>3.4184286957224623</v>
      </c>
    </row>
    <row r="364" spans="1:10">
      <c r="A364" s="4">
        <f t="shared" si="24"/>
        <v>2208</v>
      </c>
      <c r="G364" s="4">
        <f>carbondioxide!L464</f>
        <v>1405.721449974001</v>
      </c>
      <c r="H364" s="4">
        <f t="shared" si="21"/>
        <v>8.7287113931314142</v>
      </c>
      <c r="I364" s="4">
        <f t="shared" si="23"/>
        <v>7.7630319563539967</v>
      </c>
      <c r="J364" s="4">
        <f t="shared" si="22"/>
        <v>3.4429537192932784</v>
      </c>
    </row>
    <row r="365" spans="1:10">
      <c r="A365" s="4">
        <f t="shared" si="24"/>
        <v>2209</v>
      </c>
      <c r="G365" s="4">
        <f>carbondioxide!L465</f>
        <v>1410.9194236881015</v>
      </c>
      <c r="H365" s="4">
        <f t="shared" si="21"/>
        <v>8.748457745036152</v>
      </c>
      <c r="I365" s="4">
        <f t="shared" si="23"/>
        <v>7.7897267149596594</v>
      </c>
      <c r="J365" s="4">
        <f t="shared" si="22"/>
        <v>3.4674917636797833</v>
      </c>
    </row>
    <row r="366" spans="1:10">
      <c r="A366" s="4">
        <f t="shared" si="24"/>
        <v>2210</v>
      </c>
      <c r="G366" s="4">
        <f>carbondioxide!L466</f>
        <v>1416.1061306430113</v>
      </c>
      <c r="H366" s="4">
        <f t="shared" si="21"/>
        <v>8.7680889176665282</v>
      </c>
      <c r="I366" s="4">
        <f t="shared" si="23"/>
        <v>7.816299565296438</v>
      </c>
      <c r="J366" s="4">
        <f t="shared" si="22"/>
        <v>3.4920420582030531</v>
      </c>
    </row>
    <row r="367" spans="1:10">
      <c r="A367" s="4">
        <f t="shared" si="24"/>
        <v>2211</v>
      </c>
      <c r="G367" s="4">
        <f>carbondioxide!L467</f>
        <v>1421.2815960082964</v>
      </c>
      <c r="H367" s="4">
        <f t="shared" si="21"/>
        <v>8.7876060038593558</v>
      </c>
      <c r="I367" s="4">
        <f t="shared" si="23"/>
        <v>7.8427512627828184</v>
      </c>
      <c r="J367" s="4">
        <f t="shared" si="22"/>
        <v>3.5166038408433438</v>
      </c>
    </row>
    <row r="368" spans="1:10">
      <c r="A368" s="4">
        <f t="shared" si="24"/>
        <v>2212</v>
      </c>
      <c r="G368" s="4">
        <f>carbondioxide!L468</f>
        <v>1426.4458463587891</v>
      </c>
      <c r="H368" s="4">
        <f t="shared" si="21"/>
        <v>8.8070100867440022</v>
      </c>
      <c r="I368" s="4">
        <f t="shared" si="23"/>
        <v>7.8690825641569928</v>
      </c>
      <c r="J368" s="4">
        <f t="shared" si="22"/>
        <v>3.54117635819996</v>
      </c>
    </row>
    <row r="369" spans="1:10">
      <c r="A369" s="4">
        <f t="shared" si="24"/>
        <v>2213</v>
      </c>
      <c r="G369" s="4">
        <f>carbondioxide!L469</f>
        <v>1431.5989096255651</v>
      </c>
      <c r="H369" s="4">
        <f t="shared" si="21"/>
        <v>8.826302239740146</v>
      </c>
      <c r="I369" s="4">
        <f t="shared" si="23"/>
        <v>7.8952942272113615</v>
      </c>
      <c r="J369" s="4">
        <f t="shared" si="22"/>
        <v>3.565758865449796</v>
      </c>
    </row>
    <row r="370" spans="1:10">
      <c r="A370" s="4">
        <f t="shared" si="24"/>
        <v>2214</v>
      </c>
      <c r="G370" s="4">
        <f>carbondioxide!L470</f>
        <v>1436.740815047812</v>
      </c>
      <c r="H370" s="4">
        <f t="shared" si="21"/>
        <v>8.8454835265591125</v>
      </c>
      <c r="I370" s="4">
        <f t="shared" si="23"/>
        <v>7.9213870105355282</v>
      </c>
      <c r="J370" s="4">
        <f t="shared" si="22"/>
        <v>3.5903506263046019</v>
      </c>
    </row>
    <row r="371" spans="1:10">
      <c r="A371" s="4">
        <f t="shared" si="24"/>
        <v>2215</v>
      </c>
      <c r="G371" s="4">
        <f>carbondioxide!L471</f>
        <v>1441.8715931255897</v>
      </c>
      <c r="H371" s="4">
        <f t="shared" si="21"/>
        <v>8.8645550012086858</v>
      </c>
      <c r="I371" s="4">
        <f t="shared" si="23"/>
        <v>7.9473616732675882</v>
      </c>
      <c r="J371" s="4">
        <f t="shared" si="22"/>
        <v>3.6149509129670334</v>
      </c>
    </row>
    <row r="372" spans="1:10">
      <c r="A372" s="4">
        <f t="shared" si="24"/>
        <v>2216</v>
      </c>
      <c r="G372" s="4">
        <f>carbondioxide!L472</f>
        <v>1446.9912755734797</v>
      </c>
      <c r="H372" s="4">
        <f t="shared" si="21"/>
        <v>8.8835177080012624</v>
      </c>
      <c r="I372" s="4">
        <f t="shared" si="23"/>
        <v>7.9732189748535456</v>
      </c>
      <c r="J372" s="4">
        <f t="shared" si="22"/>
        <v>3.6395590060855407</v>
      </c>
    </row>
    <row r="373" spans="1:10">
      <c r="A373" s="4">
        <f t="shared" si="24"/>
        <v>2217</v>
      </c>
      <c r="G373" s="4">
        <f>carbondioxide!L473</f>
        <v>1452.0998952751168</v>
      </c>
      <c r="H373" s="4">
        <f t="shared" si="21"/>
        <v>8.9023726815652253</v>
      </c>
      <c r="I373" s="4">
        <f t="shared" si="23"/>
        <v>7.9989596748146594</v>
      </c>
      <c r="J373" s="4">
        <f t="shared" si="22"/>
        <v>3.664174194708143</v>
      </c>
    </row>
    <row r="374" spans="1:10">
      <c r="A374" s="4">
        <f t="shared" si="24"/>
        <v>2218</v>
      </c>
      <c r="G374" s="4">
        <f>carbondioxide!L474</f>
        <v>1457.1974862386012</v>
      </c>
      <c r="H374" s="4">
        <f t="shared" si="21"/>
        <v>8.9211209468594053</v>
      </c>
      <c r="I374" s="4">
        <f t="shared" si="23"/>
        <v>8.0245845325225442</v>
      </c>
      <c r="J374" s="4">
        <f t="shared" si="22"/>
        <v>3.688795776235148</v>
      </c>
    </row>
    <row r="375" spans="1:10">
      <c r="A375" s="4">
        <f t="shared" si="24"/>
        <v>2219</v>
      </c>
      <c r="G375" s="4">
        <f>carbondioxide!L475</f>
        <v>1462.2840835527863</v>
      </c>
      <c r="H375" s="4">
        <f t="shared" si="21"/>
        <v>8.939763519190512</v>
      </c>
      <c r="I375" s="4">
        <f t="shared" si="23"/>
        <v>8.0500943069818653</v>
      </c>
      <c r="J375" s="4">
        <f t="shared" si="22"/>
        <v>3.7134230563708606</v>
      </c>
    </row>
    <row r="376" spans="1:10">
      <c r="A376" s="4">
        <f t="shared" si="24"/>
        <v>2220</v>
      </c>
      <c r="G376" s="4">
        <f>carbondioxide!L476</f>
        <v>1467.3597233444345</v>
      </c>
      <c r="H376" s="4">
        <f t="shared" si="21"/>
        <v>8.9583014042334224</v>
      </c>
      <c r="I376" s="4">
        <f t="shared" si="23"/>
        <v>8.0754897566204242</v>
      </c>
      <c r="J376" s="4">
        <f t="shared" si="22"/>
        <v>3.7380553490743309</v>
      </c>
    </row>
    <row r="377" spans="1:10">
      <c r="A377" s="4">
        <f t="shared" si="24"/>
        <v>2221</v>
      </c>
      <c r="G377" s="4">
        <f>carbondioxide!L477</f>
        <v>1472.4244427362389</v>
      </c>
      <c r="H377" s="4">
        <f t="shared" si="21"/>
        <v>8.9767355980542121</v>
      </c>
      <c r="I377" s="4">
        <f t="shared" si="23"/>
        <v>8.1007716390864903</v>
      </c>
      <c r="J377" s="4">
        <f t="shared" si="22"/>
        <v>3.7626919765091928</v>
      </c>
    </row>
    <row r="378" spans="1:10">
      <c r="A378" s="4">
        <f t="shared" si="24"/>
        <v>2222</v>
      </c>
      <c r="G378" s="4">
        <f>carbondioxide!L478</f>
        <v>1477.4782798057017</v>
      </c>
      <c r="H378" s="4">
        <f t="shared" si="21"/>
        <v>8.9950670871358138</v>
      </c>
      <c r="I378" s="4">
        <f t="shared" si="23"/>
        <v>8.125940711053202</v>
      </c>
      <c r="J378" s="4">
        <f t="shared" si="22"/>
        <v>3.7873322689926319</v>
      </c>
    </row>
    <row r="379" spans="1:10">
      <c r="A379" s="4">
        <f t="shared" si="24"/>
        <v>2223</v>
      </c>
      <c r="G379" s="4">
        <f>carbondioxide!L479</f>
        <v>1482.5212735448661</v>
      </c>
      <c r="H379" s="4">
        <f t="shared" si="21"/>
        <v>9.0132968484062062</v>
      </c>
      <c r="I379" s="4">
        <f t="shared" si="23"/>
        <v>8.1509977280298642</v>
      </c>
      <c r="J379" s="4">
        <f t="shared" si="22"/>
        <v>3.8119755649435358</v>
      </c>
    </row>
    <row r="380" spans="1:10">
      <c r="A380" s="4">
        <f t="shared" si="24"/>
        <v>2224</v>
      </c>
      <c r="G380" s="4">
        <f>carbondioxide!L480</f>
        <v>1487.5534638208931</v>
      </c>
      <c r="H380" s="4">
        <f t="shared" si="21"/>
        <v>9.0314258492690165</v>
      </c>
      <c r="I380" s="4">
        <f t="shared" si="23"/>
        <v>8.1759434441799925</v>
      </c>
      <c r="J380" s="4">
        <f t="shared" si="22"/>
        <v>3.8366212108298661</v>
      </c>
    </row>
    <row r="381" spans="1:10">
      <c r="A381" s="4">
        <f t="shared" si="24"/>
        <v>2225</v>
      </c>
      <c r="G381" s="4">
        <f>carbondioxide!L481</f>
        <v>1492.5748913374764</v>
      </c>
      <c r="H381" s="4">
        <f t="shared" si="21"/>
        <v>9.0494550476364513</v>
      </c>
      <c r="I381" s="4">
        <f t="shared" si="23"/>
        <v>8.200778612145939</v>
      </c>
      <c r="J381" s="4">
        <f t="shared" si="22"/>
        <v>3.8612685611152946</v>
      </c>
    </row>
    <row r="382" spans="1:10">
      <c r="A382" s="4">
        <f t="shared" si="24"/>
        <v>2226</v>
      </c>
      <c r="G382" s="4">
        <f>carbondioxide!L482</f>
        <v>1497.5855975970903</v>
      </c>
      <c r="H382" s="4">
        <f t="shared" si="21"/>
        <v>9.0673853919644376</v>
      </c>
      <c r="I382" s="4">
        <f t="shared" si="23"/>
        <v>8.225503982879939</v>
      </c>
      <c r="J382" s="4">
        <f t="shared" si="22"/>
        <v>3.8859169782051488</v>
      </c>
    </row>
    <row r="383" spans="1:10">
      <c r="A383" s="4">
        <f t="shared" si="24"/>
        <v>2227</v>
      </c>
      <c r="G383" s="4">
        <f>carbondioxide!L483</f>
        <v>1502.5856248640609</v>
      </c>
      <c r="H383" s="4">
        <f t="shared" si="21"/>
        <v>9.0852178212899126</v>
      </c>
      <c r="I383" s="4">
        <f t="shared" si="23"/>
        <v>8.2501203054814223</v>
      </c>
      <c r="J383" s="4">
        <f t="shared" si="22"/>
        <v>3.9105658323917014</v>
      </c>
    </row>
    <row r="384" spans="1:10">
      <c r="A384" s="4">
        <f t="shared" si="24"/>
        <v>2228</v>
      </c>
      <c r="G384" s="4">
        <f>carbondioxide!L484</f>
        <v>1507.5750161284529</v>
      </c>
      <c r="H384" s="4">
        <f t="shared" si="21"/>
        <v>9.1029532652701146</v>
      </c>
      <c r="I384" s="4">
        <f t="shared" si="23"/>
        <v>8.2746283270404586</v>
      </c>
      <c r="J384" s="4">
        <f t="shared" si="22"/>
        <v>3.9352145017988511</v>
      </c>
    </row>
    <row r="385" spans="1:10">
      <c r="A385" s="4">
        <f t="shared" si="24"/>
        <v>2229</v>
      </c>
      <c r="G385" s="4">
        <f>carbondioxide!L485</f>
        <v>1512.5538150707678</v>
      </c>
      <c r="H385" s="4">
        <f t="shared" si="21"/>
        <v>9.1205926442238496</v>
      </c>
      <c r="I385" s="4">
        <f t="shared" si="23"/>
        <v>8.2990287924871513</v>
      </c>
      <c r="J385" s="4">
        <f t="shared" si="22"/>
        <v>3.9598623723262234</v>
      </c>
    </row>
    <row r="386" spans="1:10">
      <c r="A386" s="4">
        <f t="shared" si="24"/>
        <v>2230</v>
      </c>
      <c r="G386" s="4">
        <f>carbondioxide!L486</f>
        <v>1517.5220660274381</v>
      </c>
      <c r="H386" s="4">
        <f t="shared" si="21"/>
        <v>9.1381368691746001</v>
      </c>
      <c r="I386" s="4">
        <f t="shared" si="23"/>
        <v>8.3233224444468625</v>
      </c>
      <c r="J386" s="4">
        <f t="shared" si="22"/>
        <v>3.9845088375927373</v>
      </c>
    </row>
    <row r="387" spans="1:10">
      <c r="A387" s="4">
        <f t="shared" si="24"/>
        <v>2231</v>
      </c>
      <c r="G387" s="4">
        <f>carbondioxide!L487</f>
        <v>1522.479813957118</v>
      </c>
      <c r="H387" s="4">
        <f t="shared" si="21"/>
        <v>9.155586841895401</v>
      </c>
      <c r="I387" s="4">
        <f t="shared" si="23"/>
        <v>8.3475100231011279</v>
      </c>
      <c r="J387" s="4">
        <f t="shared" si="22"/>
        <v>4.009153298879669</v>
      </c>
    </row>
    <row r="388" spans="1:10">
      <c r="A388" s="4">
        <f t="shared" si="24"/>
        <v>2232</v>
      </c>
      <c r="G388" s="4">
        <f>carbondioxide!L488</f>
        <v>1527.4271044077555</v>
      </c>
      <c r="H388" s="4">
        <f t="shared" si="21"/>
        <v>9.1729434549554192</v>
      </c>
      <c r="I388" s="4">
        <f t="shared" si="23"/>
        <v>8.3715922660540834</v>
      </c>
      <c r="J388" s="4">
        <f t="shared" si="22"/>
        <v>4.0337951650732471</v>
      </c>
    </row>
    <row r="389" spans="1:10">
      <c r="A389" s="4">
        <f t="shared" si="24"/>
        <v>2233</v>
      </c>
      <c r="G389" s="4">
        <f>carbondioxide!L489</f>
        <v>1532.3639834844389</v>
      </c>
      <c r="H389" s="4">
        <f t="shared" si="21"/>
        <v>9.1902075917681429</v>
      </c>
      <c r="I389" s="4">
        <f t="shared" si="23"/>
        <v>8.3955699082043136</v>
      </c>
      <c r="J389" s="4">
        <f t="shared" si="22"/>
        <v>4.058433852606818</v>
      </c>
    </row>
    <row r="390" spans="1:10">
      <c r="A390" s="4">
        <f t="shared" si="24"/>
        <v>2234</v>
      </c>
      <c r="G390" s="4">
        <f>carbondioxide!L490</f>
        <v>1537.2904978180102</v>
      </c>
      <c r="H390" s="4">
        <f t="shared" si="21"/>
        <v>9.2073801266410875</v>
      </c>
      <c r="I390" s="4">
        <f t="shared" si="23"/>
        <v>8.4194436816219493</v>
      </c>
      <c r="J390" s="4">
        <f t="shared" si="22"/>
        <v>4.0830687854026122</v>
      </c>
    </row>
    <row r="391" spans="1:10">
      <c r="A391" s="4">
        <f t="shared" si="24"/>
        <v>2235</v>
      </c>
      <c r="G391" s="4">
        <f>carbondioxide!L491</f>
        <v>1542.2066945344352</v>
      </c>
      <c r="H391" s="4">
        <f t="shared" ref="H391:H454" si="25">H$3*LN(G391/G$3)</f>
        <v>9.2244619248269792</v>
      </c>
      <c r="I391" s="4">
        <f t="shared" si="23"/>
        <v>8.4432143154308967</v>
      </c>
      <c r="J391" s="4">
        <f t="shared" ref="J391:J454" si="26">J390+J$3*(I390-J390)</f>
        <v>4.1076993948131379</v>
      </c>
    </row>
    <row r="392" spans="1:10">
      <c r="A392" s="4">
        <f t="shared" si="24"/>
        <v>2236</v>
      </c>
      <c r="G392" s="4">
        <f>carbondioxide!L492</f>
        <v>1547.1126212249201</v>
      </c>
      <c r="H392" s="4">
        <f t="shared" si="25"/>
        <v>9.2414538425763162</v>
      </c>
      <c r="I392" s="4">
        <f t="shared" ref="I392:I455" si="27">I391+I$3*(I$4*H392-I391)+I$5*(J391-I391)</f>
        <v>8.4668825356960706</v>
      </c>
      <c r="J392" s="4">
        <f t="shared" si="26"/>
        <v>4.132325119562247</v>
      </c>
    </row>
    <row r="393" spans="1:10">
      <c r="A393" s="4">
        <f t="shared" si="24"/>
        <v>2237</v>
      </c>
      <c r="G393" s="4">
        <f>carbondioxide!L493</f>
        <v>1552.0083259167689</v>
      </c>
      <c r="H393" s="4">
        <f t="shared" si="25"/>
        <v>9.2583567271912344</v>
      </c>
      <c r="I393" s="4">
        <f t="shared" si="27"/>
        <v>8.4904490653154809</v>
      </c>
      <c r="J393" s="4">
        <f t="shared" si="26"/>
        <v>4.156945405685887</v>
      </c>
    </row>
    <row r="394" spans="1:10">
      <c r="A394" s="4">
        <f t="shared" si="24"/>
        <v>2238</v>
      </c>
      <c r="G394" s="4">
        <f>carbondioxide!L494</f>
        <v>1556.8938570449666</v>
      </c>
      <c r="H394" s="4">
        <f t="shared" si="25"/>
        <v>9.2751714170806441</v>
      </c>
      <c r="I394" s="4">
        <f t="shared" si="27"/>
        <v>8.5139146239170795</v>
      </c>
      <c r="J394" s="4">
        <f t="shared" si="26"/>
        <v>4.1815597064725827</v>
      </c>
    </row>
    <row r="395" spans="1:10">
      <c r="A395" s="4">
        <f t="shared" si="24"/>
        <v>2239</v>
      </c>
      <c r="G395" s="4">
        <f>carbondioxide!L495</f>
        <v>1561.7692634244827</v>
      </c>
      <c r="H395" s="4">
        <f t="shared" si="25"/>
        <v>9.291898741816512</v>
      </c>
      <c r="I395" s="4">
        <f t="shared" si="27"/>
        <v>8.5372799277602152</v>
      </c>
      <c r="J395" s="4">
        <f t="shared" si="26"/>
        <v>4.206167482403667</v>
      </c>
    </row>
    <row r="396" spans="1:10">
      <c r="A396" s="4">
        <f t="shared" si="24"/>
        <v>2240</v>
      </c>
      <c r="G396" s="4">
        <f>carbondioxide!L496</f>
        <v>1566.6345942232861</v>
      </c>
      <c r="H396" s="4">
        <f t="shared" si="25"/>
        <v>9.3085395221912854</v>
      </c>
      <c r="I396" s="4">
        <f t="shared" si="27"/>
        <v>8.5605456896415895</v>
      </c>
      <c r="J396" s="4">
        <f t="shared" si="26"/>
        <v>4.2307682010932925</v>
      </c>
    </row>
    <row r="397" spans="1:10">
      <c r="A397" s="4">
        <f t="shared" si="24"/>
        <v>2241</v>
      </c>
      <c r="G397" s="4">
        <f>carbondioxide!L497</f>
        <v>1571.4898989360574</v>
      </c>
      <c r="H397" s="4">
        <f t="shared" si="25"/>
        <v>9.325094570276363</v>
      </c>
      <c r="I397" s="4">
        <f t="shared" si="27"/>
        <v>8.5837126188055883</v>
      </c>
      <c r="J397" s="4">
        <f t="shared" si="26"/>
        <v>4.2553613372282468</v>
      </c>
    </row>
    <row r="398" spans="1:10">
      <c r="A398" s="4">
        <f t="shared" si="24"/>
        <v>2242</v>
      </c>
      <c r="G398" s="4">
        <f>carbondioxide!L498</f>
        <v>1576.335227358592</v>
      </c>
      <c r="H398" s="4">
        <f t="shared" si="25"/>
        <v>9.3415646894815421</v>
      </c>
      <c r="I398" s="4">
        <f t="shared" si="27"/>
        <v>8.60678142085888</v>
      </c>
      <c r="J398" s="4">
        <f t="shared" si="26"/>
        <v>4.2799463725076059</v>
      </c>
    </row>
    <row r="399" spans="1:10">
      <c r="A399" s="4">
        <f t="shared" si="24"/>
        <v>2243</v>
      </c>
      <c r="G399" s="4">
        <f>carbondioxide!L499</f>
        <v>1581.1706295628837</v>
      </c>
      <c r="H399" s="4">
        <f t="shared" si="25"/>
        <v>9.3579506746154184</v>
      </c>
      <c r="I399" s="4">
        <f t="shared" si="27"/>
        <v>8.629752797689159</v>
      </c>
      <c r="J399" s="4">
        <f t="shared" si="26"/>
        <v>4.3045227955822414</v>
      </c>
    </row>
    <row r="400" spans="1:10">
      <c r="A400" s="4">
        <f t="shared" si="24"/>
        <v>2244</v>
      </c>
      <c r="G400" s="4">
        <f>carbondioxide!L500</f>
        <v>1585.9961558728769</v>
      </c>
      <c r="H400" s="4">
        <f t="shared" si="25"/>
        <v>9.3742533119466476</v>
      </c>
      <c r="I400" s="4">
        <f t="shared" si="27"/>
        <v>8.6526274473879212</v>
      </c>
      <c r="J400" s="4">
        <f t="shared" si="26"/>
        <v>4.3290901019942085</v>
      </c>
    </row>
    <row r="401" spans="1:10">
      <c r="A401" s="4">
        <f t="shared" si="24"/>
        <v>2245</v>
      </c>
      <c r="G401" s="4">
        <f>carbondioxide!L501</f>
        <v>1590.8118568408825</v>
      </c>
      <c r="H401" s="4">
        <f t="shared" si="25"/>
        <v>9.3904733792660338</v>
      </c>
      <c r="I401" s="4">
        <f t="shared" si="27"/>
        <v>8.6754060641771673</v>
      </c>
      <c r="J401" s="4">
        <f t="shared" si="26"/>
        <v>4.3536477941160445</v>
      </c>
    </row>
    <row r="402" spans="1:10">
      <c r="A402" s="4">
        <f t="shared" si="24"/>
        <v>2246</v>
      </c>
      <c r="G402" s="4">
        <f>carbondioxide!L502</f>
        <v>1595.6177832246369</v>
      </c>
      <c r="H402" s="4">
        <f t="shared" si="25"/>
        <v>9.4066116459493809</v>
      </c>
      <c r="I402" s="4">
        <f t="shared" si="27"/>
        <v>8.6980893383399334</v>
      </c>
      <c r="J402" s="4">
        <f t="shared" si="26"/>
        <v>4.3781953810899914</v>
      </c>
    </row>
    <row r="403" spans="1:10">
      <c r="A403" s="4">
        <f t="shared" si="24"/>
        <v>2247</v>
      </c>
      <c r="G403" s="4">
        <f>carbondioxide!L503</f>
        <v>1600.4139859650099</v>
      </c>
      <c r="H403" s="4">
        <f t="shared" si="25"/>
        <v>9.4226688730210615</v>
      </c>
      <c r="I403" s="4">
        <f t="shared" si="27"/>
        <v>8.7206779561545176</v>
      </c>
      <c r="J403" s="4">
        <f t="shared" si="26"/>
        <v>4.4027323787671708</v>
      </c>
    </row>
    <row r="404" spans="1:10">
      <c r="A404" s="4">
        <f t="shared" si="24"/>
        <v>2248</v>
      </c>
      <c r="G404" s="4">
        <f>carbondioxide!L504</f>
        <v>1605.2005161643358</v>
      </c>
      <c r="H404" s="4">
        <f t="shared" si="25"/>
        <v>9.4386458132182547</v>
      </c>
      <c r="I404" s="4">
        <f t="shared" si="27"/>
        <v>8.743172599832322</v>
      </c>
      <c r="J404" s="4">
        <f t="shared" si="26"/>
        <v>4.4272583096467306</v>
      </c>
    </row>
    <row r="405" spans="1:10">
      <c r="A405" s="4">
        <f t="shared" si="24"/>
        <v>2249</v>
      </c>
      <c r="G405" s="4">
        <f>carbondioxide!L505</f>
        <v>1609.9774250653641</v>
      </c>
      <c r="H405" s="4">
        <f t="shared" si="25"/>
        <v>9.454543211055789</v>
      </c>
      <c r="I405" s="4">
        <f t="shared" si="27"/>
        <v>8.7655739474592114</v>
      </c>
      <c r="J405" s="4">
        <f t="shared" si="26"/>
        <v>4.4517727028149849</v>
      </c>
    </row>
    <row r="406" spans="1:10">
      <c r="A406" s="4">
        <f t="shared" si="24"/>
        <v>2250</v>
      </c>
      <c r="G406" s="4">
        <f>carbondioxide!L506</f>
        <v>1614.7447640308258</v>
      </c>
      <c r="H406" s="4">
        <f t="shared" si="25"/>
        <v>9.4703618028915653</v>
      </c>
      <c r="I406" s="4">
        <f t="shared" si="27"/>
        <v>8.7878826729402686</v>
      </c>
      <c r="J406" s="4">
        <f t="shared" si="26"/>
        <v>4.4762750938845643</v>
      </c>
    </row>
    <row r="407" spans="1:10">
      <c r="A407" s="4">
        <f t="shared" si="24"/>
        <v>2251</v>
      </c>
      <c r="G407" s="4">
        <f>carbondioxide!L507</f>
        <v>1619.5025845235928</v>
      </c>
      <c r="H407" s="4">
        <f t="shared" si="25"/>
        <v>9.4861023169924987</v>
      </c>
      <c r="I407" s="4">
        <f t="shared" si="27"/>
        <v>8.8100994459478752</v>
      </c>
      <c r="J407" s="4">
        <f t="shared" si="26"/>
        <v>4.5007650249336004</v>
      </c>
    </row>
    <row r="408" spans="1:10">
      <c r="A408" s="4">
        <f t="shared" si="24"/>
        <v>2252</v>
      </c>
      <c r="G408" s="4">
        <f>carbondioxide!L508</f>
        <v>1624.2509380874278</v>
      </c>
      <c r="H408" s="4">
        <f t="shared" si="25"/>
        <v>9.5017654736009369</v>
      </c>
      <c r="I408" s="4">
        <f t="shared" si="27"/>
        <v>8.8322249318729948</v>
      </c>
      <c r="J408" s="4">
        <f t="shared" si="26"/>
        <v>4.5252420444449619</v>
      </c>
    </row>
    <row r="409" spans="1:10">
      <c r="A409" s="4">
        <f t="shared" si="24"/>
        <v>2253</v>
      </c>
      <c r="G409" s="4">
        <f>carbondioxide!L509</f>
        <v>1628.9898763283165</v>
      </c>
      <c r="H409" s="4">
        <f t="shared" si="25"/>
        <v>9.5173519850015271</v>
      </c>
      <c r="I409" s="4">
        <f t="shared" si="27"/>
        <v>8.854259791779592</v>
      </c>
      <c r="J409" s="4">
        <f t="shared" si="26"/>
        <v>4.5497057072455531</v>
      </c>
    </row>
    <row r="410" spans="1:10">
      <c r="A410" s="4">
        <f t="shared" si="24"/>
        <v>2254</v>
      </c>
      <c r="G410" s="4">
        <f>carbondioxide!L510</f>
        <v>1633.7194508963664</v>
      </c>
      <c r="H410" s="4">
        <f t="shared" si="25"/>
        <v>9.5328625555884621</v>
      </c>
      <c r="I410" s="4">
        <f t="shared" si="27"/>
        <v>8.8762046823620775</v>
      </c>
      <c r="J410" s="4">
        <f t="shared" si="26"/>
        <v>4.5741555744457063</v>
      </c>
    </row>
    <row r="411" spans="1:10">
      <c r="A411" s="4">
        <f t="shared" si="24"/>
        <v>2255</v>
      </c>
      <c r="G411" s="4">
        <f>carbondioxide!L511</f>
        <v>1638.4397134682638</v>
      </c>
      <c r="H411" s="4">
        <f t="shared" si="25"/>
        <v>9.5482978819330935</v>
      </c>
      <c r="I411" s="4">
        <f t="shared" si="27"/>
        <v>8.8980602559057065</v>
      </c>
      <c r="J411" s="4">
        <f t="shared" si="26"/>
        <v>4.598591213378671</v>
      </c>
    </row>
    <row r="412" spans="1:10">
      <c r="A412" s="4">
        <f t="shared" si="24"/>
        <v>2256</v>
      </c>
      <c r="G412" s="4">
        <f>carbondioxide!L512</f>
        <v>1643.1507157302819</v>
      </c>
      <c r="H412" s="4">
        <f t="shared" si="25"/>
        <v>9.5636586528518599</v>
      </c>
      <c r="I412" s="4">
        <f t="shared" si="27"/>
        <v>8.9198271602498256</v>
      </c>
      <c r="J412" s="4">
        <f t="shared" si="26"/>
        <v>4.6230121975402243</v>
      </c>
    </row>
    <row r="413" spans="1:10">
      <c r="A413" s="4">
        <f t="shared" si="24"/>
        <v>2257</v>
      </c>
      <c r="G413" s="4">
        <f>carbondioxide!L513</f>
        <v>1647.8525093618259</v>
      </c>
      <c r="H413" s="4">
        <f t="shared" si="25"/>
        <v>9.5789455494744971</v>
      </c>
      <c r="I413" s="4">
        <f t="shared" si="27"/>
        <v>8.9415060387539</v>
      </c>
      <c r="J413" s="4">
        <f t="shared" si="26"/>
        <v>4.6474181065284146</v>
      </c>
    </row>
    <row r="414" spans="1:10">
      <c r="A414" s="4">
        <f t="shared" si="24"/>
        <v>2258</v>
      </c>
      <c r="G414" s="4">
        <f>carbondioxide!L514</f>
        <v>1652.5451460195093</v>
      </c>
      <c r="H414" s="4">
        <f t="shared" si="25"/>
        <v>9.5941592453124898</v>
      </c>
      <c r="I414" s="4">
        <f t="shared" si="27"/>
        <v>8.9630975302662215</v>
      </c>
      <c r="J414" s="4">
        <f t="shared" si="26"/>
        <v>4.6718085259834554</v>
      </c>
    </row>
    <row r="415" spans="1:10">
      <c r="A415" s="4">
        <f t="shared" si="24"/>
        <v>2259</v>
      </c>
      <c r="G415" s="4">
        <f>carbondioxide!L515</f>
        <v>1657.2286773217477</v>
      </c>
      <c r="H415" s="4">
        <f t="shared" si="25"/>
        <v>9.6093004063277263</v>
      </c>
      <c r="I415" s="4">
        <f t="shared" si="27"/>
        <v>8.9846022690952303</v>
      </c>
      <c r="J415" s="4">
        <f t="shared" si="26"/>
        <v>4.6961830475277813</v>
      </c>
    </row>
    <row r="416" spans="1:10">
      <c r="A416" s="4">
        <f t="shared" si="24"/>
        <v>2260</v>
      </c>
      <c r="G416" s="4">
        <f>carbondioxide!L516</f>
        <v>1661.9031548338605</v>
      </c>
      <c r="H416" s="4">
        <f t="shared" si="25"/>
        <v>9.6243696910013412</v>
      </c>
      <c r="I416" s="4">
        <f t="shared" si="27"/>
        <v>9.0060208849833643</v>
      </c>
      <c r="J416" s="4">
        <f t="shared" si="26"/>
        <v>4.7205412687062847</v>
      </c>
    </row>
    <row r="417" spans="1:10">
      <c r="A417" s="4">
        <f t="shared" si="24"/>
        <v>2261</v>
      </c>
      <c r="G417" s="4">
        <f>carbondioxide!L517</f>
        <v>1666.5686300536756</v>
      </c>
      <c r="H417" s="4">
        <f t="shared" si="25"/>
        <v>9.6393677504026982</v>
      </c>
      <c r="I417" s="4">
        <f t="shared" si="27"/>
        <v>9.0273540030833583</v>
      </c>
      <c r="J417" s="4">
        <f t="shared" si="26"/>
        <v>4.7448827929267381</v>
      </c>
    </row>
    <row r="418" spans="1:10">
      <c r="A418" s="4">
        <f t="shared" si="24"/>
        <v>2262</v>
      </c>
      <c r="G418" s="4">
        <f>carbondioxide!L518</f>
        <v>1671.2251543976217</v>
      </c>
      <c r="H418" s="4">
        <f t="shared" si="25"/>
        <v>9.65429522825848</v>
      </c>
      <c r="I418" s="4">
        <f t="shared" si="27"/>
        <v>9.0486022439369158</v>
      </c>
      <c r="J418" s="4">
        <f t="shared" si="26"/>
        <v>4.7692072294004273</v>
      </c>
    </row>
    <row r="419" spans="1:10">
      <c r="A419" s="4">
        <f t="shared" si="24"/>
        <v>2263</v>
      </c>
      <c r="G419" s="4">
        <f>carbondioxide!L519</f>
        <v>1675.8727791872996</v>
      </c>
      <c r="H419" s="4">
        <f t="shared" si="25"/>
        <v>9.6691527610218593</v>
      </c>
      <c r="I419" s="4">
        <f t="shared" si="27"/>
        <v>9.0697662234556802</v>
      </c>
      <c r="J419" s="4">
        <f t="shared" si="26"/>
        <v>4.793514193082995</v>
      </c>
    </row>
    <row r="420" spans="1:10">
      <c r="A420" s="4">
        <f t="shared" si="24"/>
        <v>2264</v>
      </c>
      <c r="G420" s="4">
        <f>carbondioxide!L520</f>
        <v>1680.5115556365249</v>
      </c>
      <c r="H420" s="4">
        <f t="shared" si="25"/>
        <v>9.6839409779417309</v>
      </c>
      <c r="I420" s="4">
        <f t="shared" si="27"/>
        <v>9.090846552904436</v>
      </c>
      <c r="J420" s="4">
        <f t="shared" si="26"/>
        <v>4.817803304615512</v>
      </c>
    </row>
    <row r="421" spans="1:10">
      <c r="A421" s="4">
        <f t="shared" si="24"/>
        <v>2265</v>
      </c>
      <c r="G421" s="4">
        <f>carbondioxide!L521</f>
        <v>1685.1415348388336</v>
      </c>
      <c r="H421" s="4">
        <f t="shared" si="25"/>
        <v>9.6986605011319629</v>
      </c>
      <c r="I421" s="4">
        <f t="shared" si="27"/>
        <v>9.1118438388864664</v>
      </c>
      <c r="J421" s="4">
        <f t="shared" si="26"/>
        <v>4.8420741902657927</v>
      </c>
    </row>
    <row r="422" spans="1:10">
      <c r="A422" s="4">
        <f t="shared" si="24"/>
        <v>2266</v>
      </c>
      <c r="G422" s="4">
        <f>carbondioxide!L522</f>
        <v>1689.7627677554362</v>
      </c>
      <c r="H422" s="4">
        <f t="shared" si="25"/>
        <v>9.7133119456406458</v>
      </c>
      <c r="I422" s="4">
        <f t="shared" si="27"/>
        <v>9.1327586833309908</v>
      </c>
      <c r="J422" s="4">
        <f t="shared" si="26"/>
        <v>4.8663264818699581</v>
      </c>
    </row>
    <row r="423" spans="1:10">
      <c r="A423" s="4">
        <f t="shared" si="24"/>
        <v>2267</v>
      </c>
      <c r="G423" s="4">
        <f>carbondioxide!L523</f>
        <v>1694.3753052036143</v>
      </c>
      <c r="H423" s="4">
        <f t="shared" si="25"/>
        <v>9.7278959195193142</v>
      </c>
      <c r="I423" s="4">
        <f t="shared" si="27"/>
        <v>9.1535916834826292</v>
      </c>
      <c r="J423" s="4">
        <f t="shared" si="26"/>
        <v>4.8905598167742568</v>
      </c>
    </row>
    <row r="424" spans="1:10">
      <c r="A424" s="4">
        <f t="shared" si="24"/>
        <v>2268</v>
      </c>
      <c r="G424" s="4">
        <f>carbondioxide!L524</f>
        <v>1698.9791978455519</v>
      </c>
      <c r="H424" s="4">
        <f t="shared" si="25"/>
        <v>9.7424130238921194</v>
      </c>
      <c r="I424" s="4">
        <f t="shared" si="27"/>
        <v>9.1743434318928188</v>
      </c>
      <c r="J424" s="4">
        <f t="shared" si="26"/>
        <v>4.9147738377771599</v>
      </c>
    </row>
    <row r="425" spans="1:10">
      <c r="A425" s="4">
        <f t="shared" si="24"/>
        <v>2269</v>
      </c>
      <c r="G425" s="4">
        <f>carbondioxide!L525</f>
        <v>1703.5744961775879</v>
      </c>
      <c r="H425" s="4">
        <f t="shared" si="25"/>
        <v>9.7568638530249121</v>
      </c>
      <c r="I425" s="4">
        <f t="shared" si="27"/>
        <v>9.1950145164131065</v>
      </c>
      <c r="J425" s="4">
        <f t="shared" si="26"/>
        <v>4.9389681930717373</v>
      </c>
    </row>
    <row r="426" spans="1:10">
      <c r="A426" s="4">
        <f t="shared" ref="A426:A456" si="28">1+A425</f>
        <v>2270</v>
      </c>
      <c r="G426" s="4">
        <f>carbondioxide!L526</f>
        <v>1708.1612505198855</v>
      </c>
      <c r="H426" s="4">
        <f t="shared" si="25"/>
        <v>9.7712489943942415</v>
      </c>
      <c r="I426" s="4">
        <f t="shared" si="27"/>
        <v>9.2156055201902891</v>
      </c>
      <c r="J426" s="4">
        <f t="shared" si="26"/>
        <v>4.9631425361883164</v>
      </c>
    </row>
    <row r="427" spans="1:10">
      <c r="A427" s="4">
        <f t="shared" si="28"/>
        <v>2271</v>
      </c>
      <c r="G427" s="4">
        <f>carbondioxide!L527</f>
        <v>1712.7395110065049</v>
      </c>
      <c r="H427" s="4">
        <f t="shared" si="25"/>
        <v>9.7855690287562211</v>
      </c>
      <c r="I427" s="4">
        <f t="shared" si="27"/>
        <v>9.23611702166329</v>
      </c>
      <c r="J427" s="4">
        <f t="shared" si="26"/>
        <v>4.987296525937448</v>
      </c>
    </row>
    <row r="428" spans="1:10">
      <c r="A428" s="4">
        <f t="shared" si="28"/>
        <v>2272</v>
      </c>
      <c r="G428" s="4">
        <f>carbondioxide!L528</f>
        <v>1717.3093275758738</v>
      </c>
      <c r="H428" s="4">
        <f t="shared" si="25"/>
        <v>9.7998245302152434</v>
      </c>
      <c r="I428" s="4">
        <f t="shared" si="27"/>
        <v>9.2565495945617595</v>
      </c>
      <c r="J428" s="4">
        <f t="shared" si="26"/>
        <v>5.0114298263531705</v>
      </c>
    </row>
    <row r="429" spans="1:10">
      <c r="A429" s="4">
        <f t="shared" si="28"/>
        <v>2273</v>
      </c>
      <c r="G429" s="4">
        <f>carbondioxide!L529</f>
        <v>1721.870749961646</v>
      </c>
      <c r="H429" s="4">
        <f t="shared" si="25"/>
        <v>9.8140160662925524</v>
      </c>
      <c r="I429" s="4">
        <f t="shared" si="27"/>
        <v>9.2769038079063098</v>
      </c>
      <c r="J429" s="4">
        <f t="shared" si="26"/>
        <v>5.0355421066365951</v>
      </c>
    </row>
    <row r="430" spans="1:10">
      <c r="A430" s="4">
        <f t="shared" si="28"/>
        <v>2274</v>
      </c>
      <c r="G430" s="4">
        <f>carbondioxide!L530</f>
        <v>1726.4238276839367</v>
      </c>
      <c r="H430" s="4">
        <f t="shared" si="25"/>
        <v>9.8281441979946003</v>
      </c>
      <c r="I430" s="4">
        <f t="shared" si="27"/>
        <v>9.2971802260103349</v>
      </c>
      <c r="J430" s="4">
        <f t="shared" si="26"/>
        <v>5.0596330410998069</v>
      </c>
    </row>
    <row r="431" spans="1:10">
      <c r="A431" s="4">
        <f t="shared" si="28"/>
        <v>2275</v>
      </c>
      <c r="G431" s="4">
        <f>carbondioxide!L531</f>
        <v>1730.9686100409315</v>
      </c>
      <c r="H431" s="4">
        <f t="shared" si="25"/>
        <v>9.8422094798812338</v>
      </c>
      <c r="I431" s="4">
        <f t="shared" si="27"/>
        <v>9.3173794084833723</v>
      </c>
      <c r="J431" s="4">
        <f t="shared" si="26"/>
        <v>5.083702309110099</v>
      </c>
    </row>
    <row r="432" spans="1:10">
      <c r="A432" s="4">
        <f t="shared" si="28"/>
        <v>2276</v>
      </c>
      <c r="G432" s="4">
        <f>carbondioxide!L532</f>
        <v>1735.5051461008552</v>
      </c>
      <c r="H432" s="4">
        <f t="shared" si="25"/>
        <v>9.8562124601336283</v>
      </c>
      <c r="I432" s="4">
        <f t="shared" si="27"/>
        <v>9.3375019102359271</v>
      </c>
      <c r="J432" s="4">
        <f t="shared" si="26"/>
        <v>5.1077495950345391</v>
      </c>
    </row>
    <row r="433" spans="1:10">
      <c r="A433" s="4">
        <f t="shared" si="28"/>
        <v>2277</v>
      </c>
      <c r="G433" s="4">
        <f>carbondioxide!L533</f>
        <v>1740.033484694294</v>
      </c>
      <c r="H433" s="4">
        <f t="shared" si="25"/>
        <v>9.8701536806220016</v>
      </c>
      <c r="I433" s="4">
        <f t="shared" si="27"/>
        <v>9.3575482814857303</v>
      </c>
      <c r="J433" s="4">
        <f t="shared" si="26"/>
        <v>5.1317745881848831</v>
      </c>
    </row>
    <row r="434" spans="1:10">
      <c r="A434" s="4">
        <f t="shared" si="28"/>
        <v>2278</v>
      </c>
      <c r="G434" s="4">
        <f>carbondioxide!L534</f>
        <v>1744.553674406864</v>
      </c>
      <c r="H434" s="4">
        <f t="shared" si="25"/>
        <v>9.884033676973063</v>
      </c>
      <c r="I434" s="4">
        <f t="shared" si="27"/>
        <v>9.377519067765359</v>
      </c>
      <c r="J434" s="4">
        <f t="shared" si="26"/>
        <v>5.1557769827628315</v>
      </c>
    </row>
    <row r="435" spans="1:10">
      <c r="A435" s="4">
        <f t="shared" si="28"/>
        <v>2279</v>
      </c>
      <c r="G435" s="4">
        <f>carbondioxide!L535</f>
        <v>1749.0657635722159</v>
      </c>
      <c r="H435" s="4">
        <f t="shared" si="25"/>
        <v>9.8978529786371965</v>
      </c>
      <c r="I435" s="4">
        <f t="shared" si="27"/>
        <v>9.3974148099311883</v>
      </c>
      <c r="J435" s="4">
        <f t="shared" si="26"/>
        <v>5.179756477805646</v>
      </c>
    </row>
    <row r="436" spans="1:10">
      <c r="A436" s="4">
        <f t="shared" si="28"/>
        <v>2280</v>
      </c>
      <c r="G436" s="4">
        <f>carbondioxide!L536</f>
        <v>1753.5698002653673</v>
      </c>
      <c r="H436" s="4">
        <f t="shared" si="25"/>
        <v>9.9116121089553459</v>
      </c>
      <c r="I436" s="4">
        <f t="shared" si="27"/>
        <v>9.4172360441735989</v>
      </c>
      <c r="J436" s="4">
        <f t="shared" si="26"/>
        <v>5.203712777132119</v>
      </c>
    </row>
    <row r="437" spans="1:10">
      <c r="A437" s="4">
        <f t="shared" si="28"/>
        <v>2281</v>
      </c>
      <c r="G437" s="4">
        <f>carbondioxide!L537</f>
        <v>1758.06583229636</v>
      </c>
      <c r="H437" s="4">
        <f t="shared" si="25"/>
        <v>9.9253115852256073</v>
      </c>
      <c r="I437" s="4">
        <f t="shared" si="27"/>
        <v>9.4369833020284251</v>
      </c>
      <c r="J437" s="4">
        <f t="shared" si="26"/>
        <v>5.2276455892889144</v>
      </c>
    </row>
    <row r="438" spans="1:10">
      <c r="A438" s="4">
        <f t="shared" si="28"/>
        <v>2282</v>
      </c>
      <c r="G438" s="4">
        <f>carbondioxide!L538</f>
        <v>1762.5539072042247</v>
      </c>
      <c r="H438" s="4">
        <f t="shared" si="25"/>
        <v>9.9389519187695079</v>
      </c>
      <c r="I438" s="4">
        <f t="shared" si="27"/>
        <v>9.456657110389564</v>
      </c>
      <c r="J438" s="4">
        <f t="shared" si="26"/>
        <v>5.2515546274972751</v>
      </c>
    </row>
    <row r="439" spans="1:10">
      <c r="A439" s="4">
        <f t="shared" si="28"/>
        <v>2283</v>
      </c>
      <c r="G439" s="4">
        <f>carbondioxide!L539</f>
        <v>1767.034072251256</v>
      </c>
      <c r="H439" s="4">
        <f t="shared" si="25"/>
        <v>9.952533614997936</v>
      </c>
      <c r="I439" s="4">
        <f t="shared" si="27"/>
        <v>9.4762579915227239</v>
      </c>
      <c r="J439" s="4">
        <f t="shared" si="26"/>
        <v>5.2754396096001033</v>
      </c>
    </row>
    <row r="440" spans="1:10">
      <c r="A440" s="4">
        <f t="shared" si="28"/>
        <v>2284</v>
      </c>
      <c r="G440" s="4">
        <f>carbondioxide!L540</f>
        <v>1771.5063744175816</v>
      </c>
      <c r="H440" s="4">
        <f t="shared" si="25"/>
        <v>9.966057173476754</v>
      </c>
      <c r="I440" s="4">
        <f t="shared" si="27"/>
        <v>9.495786463080254</v>
      </c>
      <c r="J440" s="4">
        <f t="shared" si="26"/>
        <v>5.2993002580094242</v>
      </c>
    </row>
    <row r="441" spans="1:10">
      <c r="A441" s="4">
        <f t="shared" si="28"/>
        <v>2285</v>
      </c>
      <c r="G441" s="4">
        <f>carbondioxide!L541</f>
        <v>1775.9708603960223</v>
      </c>
      <c r="H441" s="4">
        <f t="shared" si="25"/>
        <v>9.9795230879920371</v>
      </c>
      <c r="I441" s="4">
        <f t="shared" si="27"/>
        <v>9.5152430381170152</v>
      </c>
      <c r="J441" s="4">
        <f t="shared" si="26"/>
        <v>5.3231362996542266</v>
      </c>
    </row>
    <row r="442" spans="1:10">
      <c r="A442" s="4">
        <f t="shared" si="28"/>
        <v>2286</v>
      </c>
      <c r="G442" s="4">
        <f>carbondioxide!L542</f>
        <v>1780.4275765872367</v>
      </c>
      <c r="H442" s="4">
        <f t="shared" si="25"/>
        <v>9.9929318466149546</v>
      </c>
      <c r="I442" s="4">
        <f t="shared" si="27"/>
        <v>9.5346282251072569</v>
      </c>
      <c r="J442" s="4">
        <f t="shared" si="26"/>
        <v>5.3469474659286949</v>
      </c>
    </row>
    <row r="443" spans="1:10">
      <c r="A443" s="4">
        <f t="shared" si="28"/>
        <v>2287</v>
      </c>
      <c r="G443" s="4">
        <f>carbondioxide!L543</f>
        <v>1784.8765690951375</v>
      </c>
      <c r="H443" s="4">
        <f t="shared" si="25"/>
        <v>10.006283931766278</v>
      </c>
      <c r="I443" s="4">
        <f t="shared" si="27"/>
        <v>9.5539425279624481</v>
      </c>
      <c r="J443" s="4">
        <f t="shared" si="26"/>
        <v>5.370733492640829</v>
      </c>
    </row>
    <row r="444" spans="1:10">
      <c r="A444" s="4">
        <f t="shared" si="28"/>
        <v>2288</v>
      </c>
      <c r="G444" s="4">
        <f>carbondioxide!L544</f>
        <v>1789.3178837225803</v>
      </c>
      <c r="H444" s="4">
        <f t="shared" si="25"/>
        <v>10.019579820280489</v>
      </c>
      <c r="I444" s="4">
        <f t="shared" si="27"/>
        <v>9.5731864460500233</v>
      </c>
      <c r="J444" s="4">
        <f t="shared" si="26"/>
        <v>5.3944941199614558</v>
      </c>
    </row>
    <row r="445" spans="1:10">
      <c r="A445" s="4">
        <f t="shared" si="28"/>
        <v>2289</v>
      </c>
      <c r="G445" s="4">
        <f>carbondioxide!L545</f>
        <v>1793.7515659673079</v>
      </c>
      <c r="H445" s="4">
        <f t="shared" si="25"/>
        <v>10.0328199834695</v>
      </c>
      <c r="I445" s="4">
        <f t="shared" si="27"/>
        <v>9.5923604742130184</v>
      </c>
      <c r="J445" s="4">
        <f t="shared" si="26"/>
        <v>5.4182290923736387</v>
      </c>
    </row>
    <row r="446" spans="1:10">
      <c r="A446" s="4">
        <f t="shared" si="28"/>
        <v>2290</v>
      </c>
      <c r="G446" s="4">
        <f>carbondioxide!L546</f>
        <v>1798.177661018156</v>
      </c>
      <c r="H446" s="4">
        <f t="shared" si="25"/>
        <v>10.046004887185964</v>
      </c>
      <c r="I446" s="4">
        <f t="shared" si="27"/>
        <v>9.611465102790536</v>
      </c>
      <c r="J446" s="4">
        <f t="shared" si="26"/>
        <v>5.4419381586224862</v>
      </c>
    </row>
    <row r="447" spans="1:10">
      <c r="A447" s="4">
        <f t="shared" si="28"/>
        <v>2291</v>
      </c>
      <c r="G447" s="4">
        <f>carbondioxide!L547</f>
        <v>1802.5962137514971</v>
      </c>
      <c r="H447" s="4">
        <f t="shared" si="25"/>
        <v>10.05913499188617</v>
      </c>
      <c r="I447" s="4">
        <f t="shared" si="27"/>
        <v>9.6305008176390245</v>
      </c>
      <c r="J447" s="4">
        <f t="shared" si="26"/>
        <v>5.4656210716653604</v>
      </c>
    </row>
    <row r="448" spans="1:10">
      <c r="A448" s="4">
        <f t="shared" si="28"/>
        <v>2292</v>
      </c>
      <c r="G448" s="4">
        <f>carbondioxide!L548</f>
        <v>1807.0072687279339</v>
      </c>
      <c r="H448" s="4">
        <f t="shared" si="25"/>
        <v>10.072210752692516</v>
      </c>
      <c r="I448" s="4">
        <f t="shared" si="27"/>
        <v>9.6494681001543157</v>
      </c>
      <c r="J448" s="4">
        <f t="shared" si="26"/>
        <v>5.4892775886224907</v>
      </c>
    </row>
    <row r="449" spans="1:10">
      <c r="A449" s="4">
        <f t="shared" si="28"/>
        <v>2293</v>
      </c>
      <c r="G449" s="4">
        <f>carbondioxide!L549</f>
        <v>1811.4108701892198</v>
      </c>
      <c r="H449" s="4">
        <f t="shared" si="25"/>
        <v>10.085232619455541</v>
      </c>
      <c r="I449" s="4">
        <f t="shared" si="27"/>
        <v>9.6683674272944078</v>
      </c>
      <c r="J449" s="4">
        <f t="shared" si="26"/>
        <v>5.5129074707279919</v>
      </c>
    </row>
    <row r="450" spans="1:10">
      <c r="A450" s="4">
        <f t="shared" si="28"/>
        <v>2294</v>
      </c>
      <c r="G450" s="4">
        <f>carbondioxide!L550</f>
        <v>1815.8070620554099</v>
      </c>
      <c r="H450" s="4">
        <f t="shared" si="25"/>
        <v>10.098201036815524</v>
      </c>
      <c r="I450" s="4">
        <f t="shared" si="27"/>
        <v>9.6871992716029389</v>
      </c>
      <c r="J450" s="4">
        <f t="shared" si="26"/>
        <v>5.5365104832812895</v>
      </c>
    </row>
    <row r="451" spans="1:10">
      <c r="A451" s="4">
        <f t="shared" si="28"/>
        <v>2295</v>
      </c>
      <c r="G451" s="4">
        <f>carbondioxide!L551</f>
        <v>1820.1958879222318</v>
      </c>
      <c r="H451" s="4">
        <f t="shared" si="25"/>
        <v>10.111116444263647</v>
      </c>
      <c r="I451" s="4">
        <f t="shared" si="27"/>
        <v>9.7059641012333273</v>
      </c>
      <c r="J451" s="4">
        <f t="shared" si="26"/>
        <v>5.5600863955989563</v>
      </c>
    </row>
    <row r="452" spans="1:10">
      <c r="A452" s="4">
        <f t="shared" si="28"/>
        <v>2296</v>
      </c>
      <c r="G452" s="4">
        <f>carbondioxide!L552</f>
        <v>1824.577391058672</v>
      </c>
      <c r="H452" s="4">
        <f t="shared" si="25"/>
        <v>10.123979276202681</v>
      </c>
      <c r="I452" s="4">
        <f t="shared" si="27"/>
        <v>9.7246623799735463</v>
      </c>
      <c r="J452" s="4">
        <f t="shared" si="26"/>
        <v>5.5836349809669592</v>
      </c>
    </row>
    <row r="453" spans="1:10">
      <c r="A453" s="4">
        <f t="shared" si="28"/>
        <v>2297</v>
      </c>
      <c r="G453" s="4">
        <f>carbondioxide!L553</f>
        <v>1828.9516144047691</v>
      </c>
      <c r="H453" s="4">
        <f t="shared" si="25"/>
        <v>10.136789962007226</v>
      </c>
      <c r="I453" s="4">
        <f t="shared" si="27"/>
        <v>9.7432945672715068</v>
      </c>
      <c r="J453" s="4">
        <f t="shared" si="26"/>
        <v>5.6071560165933167</v>
      </c>
    </row>
    <row r="454" spans="1:10">
      <c r="A454" s="4">
        <f t="shared" si="28"/>
        <v>2298</v>
      </c>
      <c r="G454" s="4">
        <f>carbondioxide!L554</f>
        <v>1833.3186005696111</v>
      </c>
      <c r="H454" s="4">
        <f t="shared" si="25"/>
        <v>10.149548926083492</v>
      </c>
      <c r="I454" s="4">
        <f t="shared" si="27"/>
        <v>9.7618611182609971</v>
      </c>
      <c r="J454" s="4">
        <f t="shared" si="26"/>
        <v>5.6306492835611692</v>
      </c>
    </row>
    <row r="455" spans="1:10">
      <c r="A455" s="4">
        <f t="shared" si="28"/>
        <v>2299</v>
      </c>
      <c r="G455" s="4">
        <f>carbondioxide!L555</f>
        <v>1837.6783918295278</v>
      </c>
      <c r="H455" s="4">
        <f t="shared" ref="H455:H456" si="29">H$3*LN(G455/G$3)</f>
        <v>10.162256587928594</v>
      </c>
      <c r="I455" s="4">
        <f t="shared" si="27"/>
        <v>9.7803624837881848</v>
      </c>
      <c r="J455" s="4">
        <f t="shared" ref="J455:J456" si="30">J454+J$3*(I454-J454)</f>
        <v>5.6541145667822645</v>
      </c>
    </row>
    <row r="456" spans="1:10">
      <c r="A456" s="4">
        <f t="shared" si="28"/>
        <v>2300</v>
      </c>
      <c r="G456" s="4">
        <f>carbondioxide!L556</f>
        <v>1842.0310301264738</v>
      </c>
      <c r="H456" s="4">
        <f t="shared" si="29"/>
        <v>10.174913362189388</v>
      </c>
      <c r="I456" s="4">
        <f t="shared" ref="I456" si="31">I455+I$3*(I$4*H456-I455)+I$5*(J455-I455)</f>
        <v>9.7987991104386136</v>
      </c>
      <c r="J456" s="4">
        <f t="shared" si="30"/>
        <v>5.6775516549508582</v>
      </c>
    </row>
    <row r="457" spans="1:10">
      <c r="A457" s="4"/>
    </row>
    <row r="458" spans="1:10">
      <c r="A458" s="4"/>
    </row>
    <row r="459" spans="1:10">
      <c r="A459" s="4"/>
    </row>
    <row r="460" spans="1:10">
      <c r="A460" s="4"/>
    </row>
    <row r="461" spans="1:10">
      <c r="A461" s="4"/>
    </row>
    <row r="462" spans="1:10">
      <c r="A462" s="4"/>
    </row>
    <row r="463" spans="1:10">
      <c r="A463" s="4"/>
    </row>
    <row r="464" spans="1:10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364"/>
  <sheetViews>
    <sheetView tabSelected="1" workbookViewId="0">
      <pane xSplit="1" ySplit="5" topLeftCell="AU61" activePane="bottomRight" state="frozen"/>
      <selection pane="topRight" activeCell="B1" sqref="B1"/>
      <selection pane="bottomLeft" activeCell="A6" sqref="A6"/>
      <selection pane="bottomRight" activeCell="AX61" sqref="AX61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62" max="62" width="15.28515625" bestFit="1" customWidth="1"/>
  </cols>
  <sheetData>
    <row r="1" spans="1:64" s="2" customFormat="1">
      <c r="B1" s="2" t="s">
        <v>43</v>
      </c>
      <c r="AI1" s="2" t="s">
        <v>11</v>
      </c>
      <c r="AR1" s="1"/>
      <c r="AS1" s="1"/>
      <c r="AT1" s="1"/>
    </row>
    <row r="2" spans="1:64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BA2" s="2" t="s">
        <v>50</v>
      </c>
      <c r="BD2" s="2" t="s">
        <v>51</v>
      </c>
      <c r="BG2" s="2" t="s">
        <v>52</v>
      </c>
      <c r="BJ2" s="2" t="s">
        <v>57</v>
      </c>
    </row>
    <row r="3" spans="1:64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A3" s="2" t="s">
        <v>53</v>
      </c>
      <c r="BD3" s="2" t="s">
        <v>55</v>
      </c>
      <c r="BG3" s="2" t="s">
        <v>56</v>
      </c>
    </row>
    <row r="4" spans="1:64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25</v>
      </c>
      <c r="BE4" s="2" t="s">
        <v>26</v>
      </c>
      <c r="BF4" s="2" t="s">
        <v>27</v>
      </c>
      <c r="BG4" s="2" t="s">
        <v>25</v>
      </c>
      <c r="BH4" s="2" t="s">
        <v>26</v>
      </c>
      <c r="BI4" s="2" t="s">
        <v>27</v>
      </c>
      <c r="BJ4" s="2" t="s">
        <v>58</v>
      </c>
      <c r="BK4" s="2"/>
      <c r="BL4" s="2"/>
    </row>
    <row r="5" spans="1:64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A5" s="2">
        <v>0.1</v>
      </c>
      <c r="BB5" s="2">
        <v>0.1</v>
      </c>
      <c r="BC5" s="2">
        <v>0.1</v>
      </c>
      <c r="BJ5" s="2">
        <v>0.03</v>
      </c>
    </row>
    <row r="6" spans="1:64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 s="2">
        <v>0</v>
      </c>
      <c r="AZ6" s="2">
        <v>0</v>
      </c>
      <c r="BA6">
        <f>BA$5*AX6^2</f>
        <v>0</v>
      </c>
      <c r="BB6" s="2">
        <f t="shared" ref="BB6:BB69" si="4">BB$5*AY6^2</f>
        <v>0</v>
      </c>
      <c r="BC6" s="2">
        <f t="shared" ref="BC6:BC69" si="5">BC$5*AZ6^2</f>
        <v>0</v>
      </c>
      <c r="BD6">
        <f>BA6*AR6</f>
        <v>0</v>
      </c>
      <c r="BE6" s="2">
        <f t="shared" ref="BE6:BE69" si="6">BB6*AS6</f>
        <v>0</v>
      </c>
      <c r="BF6" s="2">
        <f t="shared" ref="BF6:BF69" si="7">BC6*AT6</f>
        <v>0</v>
      </c>
      <c r="BG6">
        <f>2*BA$5*AX6*AR6/Z6*1000</f>
        <v>0</v>
      </c>
      <c r="BH6" s="2">
        <f t="shared" ref="BH6:BH69" si="8">2*BB$5*AY6*AS6/AA6*1000</f>
        <v>0</v>
      </c>
      <c r="BI6" s="2">
        <f t="shared" ref="BI6:BI69" si="9">2*BC$5*AZ6*AT6/AB6*1000</f>
        <v>0</v>
      </c>
    </row>
    <row r="7" spans="1:64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0">C7/C6-1</f>
        <v>4.4742751822579585E-3</v>
      </c>
      <c r="G7" s="11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3">L7/L6-1</f>
        <v>2.7065536731051054E-2</v>
      </c>
      <c r="P7" s="11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6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7">(1+AL$5)*AL6</f>
        <v>5.6121102369488263</v>
      </c>
      <c r="AM7" s="14">
        <f t="shared" ref="AM7:AM38" si="18">(1+AM$5)*AM6</f>
        <v>0.66934006151772185</v>
      </c>
      <c r="AN7" s="14">
        <f t="shared" ref="AN7:AN38" si="19">(1+AN$5)*AN6</f>
        <v>0.28975039091570642</v>
      </c>
      <c r="AO7" s="11">
        <f>AL7/AL6-1</f>
        <v>2.0621120954280148E-2</v>
      </c>
      <c r="AP7" s="11">
        <f t="shared" ref="AP7:AP56" si="20">AM7/AM6-1</f>
        <v>2.5977173653231045E-2</v>
      </c>
      <c r="AQ7" s="11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>
        <v>0</v>
      </c>
      <c r="AY7" s="2">
        <v>0</v>
      </c>
      <c r="AZ7" s="2">
        <v>0</v>
      </c>
      <c r="BA7" s="2">
        <f t="shared" ref="BA7:BA70" si="22">BA$5*AX7^2</f>
        <v>0</v>
      </c>
      <c r="BB7" s="2">
        <f t="shared" si="4"/>
        <v>0</v>
      </c>
      <c r="BC7" s="2">
        <f t="shared" si="5"/>
        <v>0</v>
      </c>
      <c r="BD7" s="2">
        <f t="shared" ref="BD7:BD70" si="23">BA7*AR7</f>
        <v>0</v>
      </c>
      <c r="BE7" s="2">
        <f t="shared" si="6"/>
        <v>0</v>
      </c>
      <c r="BF7" s="2">
        <f t="shared" si="7"/>
        <v>0</v>
      </c>
      <c r="BG7" s="2">
        <f t="shared" ref="BG7:BG70" si="24">2*BA$5*AX7*AR7/Z7*1000</f>
        <v>0</v>
      </c>
      <c r="BH7" s="2">
        <f t="shared" si="8"/>
        <v>0</v>
      </c>
      <c r="BI7" s="2">
        <f t="shared" si="9"/>
        <v>0</v>
      </c>
      <c r="BJ7" s="11">
        <f>SUM(H7:J7)*SUM(B6:D6)/SUM(H6:J6)/SUM(B7:D7)-1+BJ$5</f>
        <v>6.4255530852422166E-2</v>
      </c>
      <c r="BK7" s="11"/>
      <c r="BL7" s="11"/>
    </row>
    <row r="8" spans="1:64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25">B8/B7-1</f>
        <v>1.2011608277962216E-2</v>
      </c>
      <c r="F8" s="11">
        <f t="shared" si="10"/>
        <v>1.4934227690272417E-2</v>
      </c>
      <c r="G8" s="11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26">K8/K7-1</f>
        <v>4.6140630528093363E-2</v>
      </c>
      <c r="O8" s="11">
        <f t="shared" si="13"/>
        <v>1.9331405760087295E-2</v>
      </c>
      <c r="P8" s="11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11">
        <f t="shared" ref="W8:W56" si="27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6"/>
        <v>2.8012025142140393</v>
      </c>
      <c r="AD8" s="12"/>
      <c r="AE8" s="12"/>
      <c r="AF8" s="11">
        <f t="shared" ref="AF8:AF54" si="28">AC8/AC7-1</f>
        <v>-8.1868518598653406E-3</v>
      </c>
      <c r="AG8" s="11"/>
      <c r="AH8" s="11"/>
      <c r="AI8" s="1">
        <f t="shared" ref="AI8:AI56" si="29">(1-$AI$5)*AI7+AU7</f>
        <v>15161.168894687262</v>
      </c>
      <c r="AJ8" s="1">
        <f t="shared" ref="AJ8:AJ56" si="30">(1-$AI$5)*AJ7+AV7</f>
        <v>1670.4937536078194</v>
      </c>
      <c r="AK8" s="1">
        <f t="shared" ref="AK8:AK56" si="31">(1-$AI$5)*AK7+AW7</f>
        <v>526.15827388927767</v>
      </c>
      <c r="AL8" s="14">
        <f t="shared" si="17"/>
        <v>5.7278382409537016</v>
      </c>
      <c r="AM8" s="14">
        <f t="shared" si="18"/>
        <v>0.68672762452883207</v>
      </c>
      <c r="AN8" s="14">
        <f t="shared" si="19"/>
        <v>0.296578235488827</v>
      </c>
      <c r="AO8" s="11">
        <f t="shared" ref="AO8:AO56" si="32">AL8/AL7-1</f>
        <v>2.0621120954280148E-2</v>
      </c>
      <c r="AP8" s="11">
        <f t="shared" si="20"/>
        <v>2.5977173653231045E-2</v>
      </c>
      <c r="AQ8" s="11">
        <f t="shared" si="21"/>
        <v>2.3564574154817608E-2</v>
      </c>
      <c r="AR8" s="1">
        <f t="shared" ref="AR8:AR56" si="33">AL8*AI8^$AR$5*B8^(1-$AR$5)</f>
        <v>8040.9720755346516</v>
      </c>
      <c r="AS8" s="1">
        <f t="shared" ref="AS8:AS56" si="34">AM8*AJ8^$AR$5*C8^(1-$AR$5)</f>
        <v>890.76486958931548</v>
      </c>
      <c r="AT8" s="1">
        <f t="shared" ref="AT8:AT56" si="35">AN8*AK8^$AR$5*D8^(1-$AR$5)</f>
        <v>285.29465243098974</v>
      </c>
      <c r="AU8" s="1">
        <f t="shared" ref="AU8:AU56" si="36">$AU$5*AR8</f>
        <v>1608.1944151069304</v>
      </c>
      <c r="AV8" s="1">
        <f t="shared" ref="AV8:AV56" si="37">$AU$5*AS8</f>
        <v>178.15297391786311</v>
      </c>
      <c r="AW8" s="1">
        <f t="shared" ref="AW8:AW56" si="38">$AU$5*AT8</f>
        <v>57.058930486197951</v>
      </c>
      <c r="AX8" s="2">
        <v>0</v>
      </c>
      <c r="AY8" s="2">
        <v>0</v>
      </c>
      <c r="AZ8" s="2">
        <v>0</v>
      </c>
      <c r="BA8" s="2">
        <f t="shared" si="22"/>
        <v>0</v>
      </c>
      <c r="BB8" s="2">
        <f t="shared" si="4"/>
        <v>0</v>
      </c>
      <c r="BC8" s="2">
        <f t="shared" si="5"/>
        <v>0</v>
      </c>
      <c r="BD8" s="2">
        <f t="shared" si="23"/>
        <v>0</v>
      </c>
      <c r="BE8" s="2">
        <f t="shared" si="6"/>
        <v>0</v>
      </c>
      <c r="BF8" s="2">
        <f t="shared" si="7"/>
        <v>0</v>
      </c>
      <c r="BG8" s="2">
        <f t="shared" si="24"/>
        <v>0</v>
      </c>
      <c r="BH8" s="2">
        <f t="shared" si="8"/>
        <v>0</v>
      </c>
      <c r="BI8" s="2">
        <f t="shared" si="9"/>
        <v>0</v>
      </c>
      <c r="BJ8" s="11">
        <f t="shared" ref="BJ8:BJ71" si="39">SUM(H8:J8)*SUM(B7:D7)/SUM(H7:J7)/SUM(B8:D8)-1+BJ$5</f>
        <v>6.7651233799188554E-2</v>
      </c>
      <c r="BK8" s="11"/>
      <c r="BL8" s="11"/>
    </row>
    <row r="9" spans="1:64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25"/>
        <v>1.1472857576961815E-2</v>
      </c>
      <c r="F9" s="11">
        <f t="shared" si="10"/>
        <v>2.4002005327018905E-2</v>
      </c>
      <c r="G9" s="11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26"/>
        <v>3.9754761794000393E-2</v>
      </c>
      <c r="O9" s="11">
        <f t="shared" si="13"/>
        <v>-4.9414636340145979E-3</v>
      </c>
      <c r="P9" s="11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11">
        <f t="shared" si="27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6"/>
        <v>2.7826587622513963</v>
      </c>
      <c r="AD9" s="12"/>
      <c r="AE9" s="12"/>
      <c r="AF9" s="11">
        <f t="shared" si="28"/>
        <v>-6.6199255029035786E-3</v>
      </c>
      <c r="AG9" s="11"/>
      <c r="AH9" s="11"/>
      <c r="AI9" s="1">
        <f t="shared" si="29"/>
        <v>15253.246420325468</v>
      </c>
      <c r="AJ9" s="1">
        <f t="shared" si="30"/>
        <v>1681.5973521649007</v>
      </c>
      <c r="AK9" s="1">
        <f t="shared" si="31"/>
        <v>530.60137698654785</v>
      </c>
      <c r="AL9" s="14">
        <f t="shared" si="17"/>
        <v>5.8459526861269593</v>
      </c>
      <c r="AM9" s="14">
        <f t="shared" si="18"/>
        <v>0.70456686728368834</v>
      </c>
      <c r="AN9" s="14">
        <f t="shared" si="19"/>
        <v>0.3035669753117084</v>
      </c>
      <c r="AO9" s="11">
        <f t="shared" si="32"/>
        <v>2.0621120954280148E-2</v>
      </c>
      <c r="AP9" s="11">
        <f t="shared" si="20"/>
        <v>2.5977173653231045E-2</v>
      </c>
      <c r="AQ9" s="11">
        <f t="shared" si="21"/>
        <v>2.3564574154817608E-2</v>
      </c>
      <c r="AR9" s="1">
        <f t="shared" si="33"/>
        <v>8292.059544327125</v>
      </c>
      <c r="AS9" s="1">
        <f t="shared" si="34"/>
        <v>932.64605335154022</v>
      </c>
      <c r="AT9" s="1">
        <f t="shared" si="35"/>
        <v>298.20656550399173</v>
      </c>
      <c r="AU9" s="1">
        <f t="shared" si="36"/>
        <v>1658.4119088654252</v>
      </c>
      <c r="AV9" s="1">
        <f t="shared" si="37"/>
        <v>186.52921067030806</v>
      </c>
      <c r="AW9" s="1">
        <f t="shared" si="38"/>
        <v>59.641313100798349</v>
      </c>
      <c r="AX9" s="2">
        <v>0</v>
      </c>
      <c r="AY9" s="2">
        <v>0</v>
      </c>
      <c r="AZ9" s="2">
        <v>0</v>
      </c>
      <c r="BA9" s="2">
        <f t="shared" si="22"/>
        <v>0</v>
      </c>
      <c r="BB9" s="2">
        <f t="shared" si="4"/>
        <v>0</v>
      </c>
      <c r="BC9" s="2">
        <f t="shared" si="5"/>
        <v>0</v>
      </c>
      <c r="BD9" s="2">
        <f t="shared" si="23"/>
        <v>0</v>
      </c>
      <c r="BE9" s="2">
        <f t="shared" si="6"/>
        <v>0</v>
      </c>
      <c r="BF9" s="2">
        <f t="shared" si="7"/>
        <v>0</v>
      </c>
      <c r="BG9" s="2">
        <f t="shared" si="24"/>
        <v>0</v>
      </c>
      <c r="BH9" s="2">
        <f t="shared" si="8"/>
        <v>0</v>
      </c>
      <c r="BI9" s="2">
        <f t="shared" si="9"/>
        <v>0</v>
      </c>
      <c r="BJ9" s="11">
        <f t="shared" si="39"/>
        <v>5.7450470942512738E-2</v>
      </c>
      <c r="BK9" s="11"/>
      <c r="BL9" s="11"/>
    </row>
    <row r="10" spans="1:64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25"/>
        <v>1.1221189204017934E-2</v>
      </c>
      <c r="F10" s="11">
        <f t="shared" si="10"/>
        <v>2.3075207768730399E-2</v>
      </c>
      <c r="G10" s="11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26"/>
        <v>5.1935523359457392E-2</v>
      </c>
      <c r="O10" s="11">
        <f t="shared" si="13"/>
        <v>7.2869919706941344E-2</v>
      </c>
      <c r="P10" s="11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11">
        <f t="shared" si="27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6"/>
        <v>2.7947889818749663</v>
      </c>
      <c r="AD10" s="12"/>
      <c r="AE10" s="12"/>
      <c r="AF10" s="11">
        <f t="shared" si="28"/>
        <v>4.359219243165624E-3</v>
      </c>
      <c r="AG10" s="11"/>
      <c r="AH10" s="11"/>
      <c r="AI10" s="1">
        <f t="shared" si="29"/>
        <v>15386.333687158345</v>
      </c>
      <c r="AJ10" s="1">
        <f t="shared" si="30"/>
        <v>1699.9668276187188</v>
      </c>
      <c r="AK10" s="1">
        <f t="shared" si="31"/>
        <v>537.18255238869142</v>
      </c>
      <c r="AL10" s="14">
        <f t="shared" si="17"/>
        <v>5.9665027835605819</v>
      </c>
      <c r="AM10" s="14">
        <f t="shared" si="18"/>
        <v>0.72286952314542974</v>
      </c>
      <c r="AN10" s="14">
        <f t="shared" si="19"/>
        <v>0.31072040181239485</v>
      </c>
      <c r="AO10" s="11">
        <f t="shared" si="32"/>
        <v>2.0621120954280148E-2</v>
      </c>
      <c r="AP10" s="11">
        <f t="shared" si="20"/>
        <v>2.5977173653231045E-2</v>
      </c>
      <c r="AQ10" s="11">
        <f t="shared" si="21"/>
        <v>2.3564574154817608E-2</v>
      </c>
      <c r="AR10" s="1">
        <f t="shared" si="33"/>
        <v>8553.7876507887431</v>
      </c>
      <c r="AS10" s="1">
        <f t="shared" si="34"/>
        <v>976.61702321789789</v>
      </c>
      <c r="AT10" s="1">
        <f t="shared" si="35"/>
        <v>312.01186130975947</v>
      </c>
      <c r="AU10" s="1">
        <f t="shared" si="36"/>
        <v>1710.7575301577488</v>
      </c>
      <c r="AV10" s="1">
        <f t="shared" si="37"/>
        <v>195.32340464357958</v>
      </c>
      <c r="AW10" s="1">
        <f t="shared" si="38"/>
        <v>62.402372261951896</v>
      </c>
      <c r="AX10" s="2">
        <v>0</v>
      </c>
      <c r="AY10" s="2">
        <v>0</v>
      </c>
      <c r="AZ10" s="2">
        <v>0</v>
      </c>
      <c r="BA10" s="2">
        <f t="shared" si="22"/>
        <v>0</v>
      </c>
      <c r="BB10" s="2">
        <f t="shared" si="4"/>
        <v>0</v>
      </c>
      <c r="BC10" s="2">
        <f t="shared" si="5"/>
        <v>0</v>
      </c>
      <c r="BD10" s="2">
        <f t="shared" si="23"/>
        <v>0</v>
      </c>
      <c r="BE10" s="2">
        <f t="shared" si="6"/>
        <v>0</v>
      </c>
      <c r="BF10" s="2">
        <f t="shared" si="7"/>
        <v>0</v>
      </c>
      <c r="BG10" s="2">
        <f t="shared" si="24"/>
        <v>0</v>
      </c>
      <c r="BH10" s="2">
        <f t="shared" si="8"/>
        <v>0</v>
      </c>
      <c r="BI10" s="2">
        <f t="shared" si="9"/>
        <v>0</v>
      </c>
      <c r="BJ10" s="11">
        <f t="shared" si="39"/>
        <v>7.5046453543986508E-2</v>
      </c>
      <c r="BK10" s="11"/>
      <c r="BL10" s="11"/>
    </row>
    <row r="11" spans="1:64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25"/>
        <v>1.0843849345893997E-2</v>
      </c>
      <c r="F11" s="11">
        <f t="shared" si="10"/>
        <v>2.3218792043280922E-2</v>
      </c>
      <c r="G11" s="11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26"/>
        <v>4.4553182315254292E-2</v>
      </c>
      <c r="O11" s="11">
        <f t="shared" si="13"/>
        <v>6.5363156890022589E-2</v>
      </c>
      <c r="P11" s="11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11">
        <f t="shared" si="27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6"/>
        <v>2.697524745164531</v>
      </c>
      <c r="AD11" s="12"/>
      <c r="AE11" s="12"/>
      <c r="AF11" s="11">
        <f t="shared" si="28"/>
        <v>-3.4801996623438303E-2</v>
      </c>
      <c r="AG11" s="11"/>
      <c r="AH11" s="11"/>
      <c r="AI11" s="1">
        <f t="shared" si="29"/>
        <v>15558.457848600259</v>
      </c>
      <c r="AJ11" s="1">
        <f t="shared" si="30"/>
        <v>1725.2935495004265</v>
      </c>
      <c r="AK11" s="1">
        <f t="shared" si="31"/>
        <v>545.86666941177418</v>
      </c>
      <c r="AL11" s="14">
        <f t="shared" si="17"/>
        <v>6.0895387591344337</v>
      </c>
      <c r="AM11" s="14">
        <f t="shared" si="18"/>
        <v>0.74164763027680691</v>
      </c>
      <c r="AN11" s="14">
        <f t="shared" si="19"/>
        <v>0.31804239576231774</v>
      </c>
      <c r="AO11" s="11">
        <f t="shared" si="32"/>
        <v>2.0621120954280148E-2</v>
      </c>
      <c r="AP11" s="11">
        <f t="shared" si="20"/>
        <v>2.5977173653231045E-2</v>
      </c>
      <c r="AQ11" s="11">
        <f t="shared" si="21"/>
        <v>2.3564574154817608E-2</v>
      </c>
      <c r="AR11" s="1">
        <f t="shared" si="33"/>
        <v>8825.4438169729783</v>
      </c>
      <c r="AS11" s="1">
        <f t="shared" si="34"/>
        <v>1023.5788535981193</v>
      </c>
      <c r="AT11" s="1">
        <f t="shared" si="35"/>
        <v>326.75739099029039</v>
      </c>
      <c r="AU11" s="1">
        <f t="shared" si="36"/>
        <v>1765.0887633945958</v>
      </c>
      <c r="AV11" s="1">
        <f t="shared" si="37"/>
        <v>204.71577071962386</v>
      </c>
      <c r="AW11" s="1">
        <f t="shared" si="38"/>
        <v>65.351478198058075</v>
      </c>
      <c r="AX11" s="2">
        <v>0</v>
      </c>
      <c r="AY11" s="2">
        <v>0</v>
      </c>
      <c r="AZ11" s="2">
        <v>0</v>
      </c>
      <c r="BA11" s="2">
        <f t="shared" si="22"/>
        <v>0</v>
      </c>
      <c r="BB11" s="2">
        <f t="shared" si="4"/>
        <v>0</v>
      </c>
      <c r="BC11" s="2">
        <f t="shared" si="5"/>
        <v>0</v>
      </c>
      <c r="BD11" s="2">
        <f t="shared" si="23"/>
        <v>0</v>
      </c>
      <c r="BE11" s="2">
        <f t="shared" si="6"/>
        <v>0</v>
      </c>
      <c r="BF11" s="2">
        <f t="shared" si="7"/>
        <v>0</v>
      </c>
      <c r="BG11" s="2">
        <f t="shared" si="24"/>
        <v>0</v>
      </c>
      <c r="BH11" s="2">
        <f t="shared" si="8"/>
        <v>0</v>
      </c>
      <c r="BI11" s="2">
        <f t="shared" si="9"/>
        <v>0</v>
      </c>
      <c r="BJ11" s="11">
        <f t="shared" si="39"/>
        <v>6.8693189053533804E-2</v>
      </c>
      <c r="BK11" s="11"/>
      <c r="BL11" s="11"/>
    </row>
    <row r="12" spans="1:64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25"/>
        <v>9.8726777694839729E-3</v>
      </c>
      <c r="F12" s="11">
        <f t="shared" si="10"/>
        <v>2.472733384280823E-2</v>
      </c>
      <c r="G12" s="11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26"/>
        <v>4.8099640910558072E-2</v>
      </c>
      <c r="O12" s="11">
        <f t="shared" si="13"/>
        <v>2.9656771195239795E-2</v>
      </c>
      <c r="P12" s="11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11">
        <f t="shared" si="27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6"/>
        <v>2.6878367624889457</v>
      </c>
      <c r="AD12" s="12"/>
      <c r="AE12" s="12"/>
      <c r="AF12" s="11">
        <f t="shared" si="28"/>
        <v>-3.5914342187042259E-3</v>
      </c>
      <c r="AG12" s="11"/>
      <c r="AH12" s="11"/>
      <c r="AI12" s="1">
        <f t="shared" si="29"/>
        <v>15767.700827134828</v>
      </c>
      <c r="AJ12" s="1">
        <f t="shared" si="30"/>
        <v>1757.4799652700076</v>
      </c>
      <c r="AK12" s="1">
        <f t="shared" si="31"/>
        <v>556.63148066865483</v>
      </c>
      <c r="AL12" s="14">
        <f t="shared" si="17"/>
        <v>6.2151118744423215</v>
      </c>
      <c r="AM12" s="14">
        <f t="shared" si="18"/>
        <v>0.76091353955801477</v>
      </c>
      <c r="AN12" s="14">
        <f t="shared" si="19"/>
        <v>0.32553692938163475</v>
      </c>
      <c r="AO12" s="11">
        <f t="shared" si="32"/>
        <v>2.0621120954280148E-2</v>
      </c>
      <c r="AP12" s="11">
        <f t="shared" si="20"/>
        <v>2.5977173653231045E-2</v>
      </c>
      <c r="AQ12" s="11">
        <f t="shared" si="21"/>
        <v>2.3564574154817608E-2</v>
      </c>
      <c r="AR12" s="1">
        <f t="shared" si="33"/>
        <v>9102.7951347293456</v>
      </c>
      <c r="AS12" s="1">
        <f t="shared" si="34"/>
        <v>1074.8581088250889</v>
      </c>
      <c r="AT12" s="1">
        <f t="shared" si="35"/>
        <v>342.49754863160757</v>
      </c>
      <c r="AU12" s="1">
        <f t="shared" si="36"/>
        <v>1820.5590269458692</v>
      </c>
      <c r="AV12" s="1">
        <f t="shared" si="37"/>
        <v>214.9716217650178</v>
      </c>
      <c r="AW12" s="1">
        <f t="shared" si="38"/>
        <v>68.49950972632152</v>
      </c>
      <c r="AX12" s="2">
        <v>0</v>
      </c>
      <c r="AY12" s="2">
        <v>0</v>
      </c>
      <c r="AZ12" s="2">
        <v>0</v>
      </c>
      <c r="BA12" s="2">
        <f t="shared" si="22"/>
        <v>0</v>
      </c>
      <c r="BB12" s="2">
        <f t="shared" si="4"/>
        <v>0</v>
      </c>
      <c r="BC12" s="2">
        <f t="shared" si="5"/>
        <v>0</v>
      </c>
      <c r="BD12" s="2">
        <f t="shared" si="23"/>
        <v>0</v>
      </c>
      <c r="BE12" s="2">
        <f t="shared" si="6"/>
        <v>0</v>
      </c>
      <c r="BF12" s="2">
        <f t="shared" si="7"/>
        <v>0</v>
      </c>
      <c r="BG12" s="2">
        <f t="shared" si="24"/>
        <v>0</v>
      </c>
      <c r="BH12" s="2">
        <f t="shared" si="8"/>
        <v>0</v>
      </c>
      <c r="BI12" s="2">
        <f t="shared" si="9"/>
        <v>0</v>
      </c>
      <c r="BJ12" s="11">
        <f t="shared" si="39"/>
        <v>6.5035237962948605E-2</v>
      </c>
      <c r="BK12" s="11"/>
      <c r="BL12" s="11"/>
    </row>
    <row r="13" spans="1:64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25"/>
        <v>9.0378292223478596E-3</v>
      </c>
      <c r="F13" s="11">
        <f t="shared" si="10"/>
        <v>2.3427753268803642E-2</v>
      </c>
      <c r="G13" s="11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26"/>
        <v>3.4943385013603168E-2</v>
      </c>
      <c r="O13" s="11">
        <f t="shared" si="13"/>
        <v>1.4970543202716957E-2</v>
      </c>
      <c r="P13" s="11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11">
        <f t="shared" si="27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6"/>
        <v>2.6711978739811997</v>
      </c>
      <c r="AD13" s="12"/>
      <c r="AE13" s="12"/>
      <c r="AF13" s="11">
        <f t="shared" si="28"/>
        <v>-6.1904386233404551E-3</v>
      </c>
      <c r="AG13" s="11"/>
      <c r="AH13" s="11"/>
      <c r="AI13" s="1">
        <f t="shared" si="29"/>
        <v>16011.489771367214</v>
      </c>
      <c r="AJ13" s="1">
        <f t="shared" si="30"/>
        <v>1796.7035905080247</v>
      </c>
      <c r="AK13" s="1">
        <f t="shared" si="31"/>
        <v>569.46784232811092</v>
      </c>
      <c r="AL13" s="14">
        <f t="shared" si="17"/>
        <v>6.3432744481495797</v>
      </c>
      <c r="AM13" s="14">
        <f t="shared" si="18"/>
        <v>0.78067992271020803</v>
      </c>
      <c r="AN13" s="14">
        <f t="shared" si="19"/>
        <v>0.33320806849417989</v>
      </c>
      <c r="AO13" s="11">
        <f t="shared" si="32"/>
        <v>2.0621120954280148E-2</v>
      </c>
      <c r="AP13" s="11">
        <f t="shared" si="20"/>
        <v>2.5977173653231045E-2</v>
      </c>
      <c r="AQ13" s="11">
        <f t="shared" si="21"/>
        <v>2.3564574154817608E-2</v>
      </c>
      <c r="AR13" s="1">
        <f t="shared" si="33"/>
        <v>9386.3761279839782</v>
      </c>
      <c r="AS13" s="1">
        <f t="shared" si="34"/>
        <v>1128.3706942022791</v>
      </c>
      <c r="AT13" s="1">
        <f t="shared" si="35"/>
        <v>359.2685772943359</v>
      </c>
      <c r="AU13" s="1">
        <f t="shared" si="36"/>
        <v>1877.2752255967957</v>
      </c>
      <c r="AV13" s="1">
        <f t="shared" si="37"/>
        <v>225.67413884045584</v>
      </c>
      <c r="AW13" s="1">
        <f t="shared" si="38"/>
        <v>71.853715458867185</v>
      </c>
      <c r="AX13" s="2">
        <v>0</v>
      </c>
      <c r="AY13" s="2">
        <v>0</v>
      </c>
      <c r="AZ13" s="2">
        <v>0</v>
      </c>
      <c r="BA13" s="2">
        <f t="shared" si="22"/>
        <v>0</v>
      </c>
      <c r="BB13" s="2">
        <f t="shared" si="4"/>
        <v>0</v>
      </c>
      <c r="BC13" s="2">
        <f t="shared" si="5"/>
        <v>0</v>
      </c>
      <c r="BD13" s="2">
        <f t="shared" si="23"/>
        <v>0</v>
      </c>
      <c r="BE13" s="2">
        <f t="shared" si="6"/>
        <v>0</v>
      </c>
      <c r="BF13" s="2">
        <f t="shared" si="7"/>
        <v>0</v>
      </c>
      <c r="BG13" s="2">
        <f t="shared" si="24"/>
        <v>0</v>
      </c>
      <c r="BH13" s="2">
        <f t="shared" si="8"/>
        <v>0</v>
      </c>
      <c r="BI13" s="2">
        <f t="shared" si="9"/>
        <v>0</v>
      </c>
      <c r="BJ13" s="11">
        <f t="shared" si="39"/>
        <v>5.2772381868527701E-2</v>
      </c>
      <c r="BK13" s="11"/>
      <c r="BL13" s="11"/>
    </row>
    <row r="14" spans="1:64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25"/>
        <v>8.2734628686111922E-3</v>
      </c>
      <c r="F14" s="11">
        <f t="shared" si="10"/>
        <v>2.3486244164987902E-2</v>
      </c>
      <c r="G14" s="11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26"/>
        <v>5.1820435395139697E-2</v>
      </c>
      <c r="O14" s="11">
        <f t="shared" si="13"/>
        <v>7.0579980893573202E-2</v>
      </c>
      <c r="P14" s="11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11">
        <f t="shared" si="27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6"/>
        <v>2.6506134106401222</v>
      </c>
      <c r="AD14" s="12"/>
      <c r="AE14" s="12"/>
      <c r="AF14" s="11">
        <f t="shared" si="28"/>
        <v>-7.7060795613759225E-3</v>
      </c>
      <c r="AG14" s="11"/>
      <c r="AH14" s="11"/>
      <c r="AI14" s="1">
        <f t="shared" si="29"/>
        <v>16287.616019827288</v>
      </c>
      <c r="AJ14" s="1">
        <f t="shared" si="30"/>
        <v>1842.7073702976782</v>
      </c>
      <c r="AK14" s="1">
        <f t="shared" si="31"/>
        <v>584.37477355416706</v>
      </c>
      <c r="AL14" s="14">
        <f t="shared" si="17"/>
        <v>6.4740798777910671</v>
      </c>
      <c r="AM14" s="14">
        <f t="shared" si="18"/>
        <v>0.80095978063004214</v>
      </c>
      <c r="AN14" s="14">
        <f t="shared" si="19"/>
        <v>0.34105997473319455</v>
      </c>
      <c r="AO14" s="11">
        <f t="shared" si="32"/>
        <v>2.0621120954280148E-2</v>
      </c>
      <c r="AP14" s="11">
        <f t="shared" si="20"/>
        <v>2.5977173653231045E-2</v>
      </c>
      <c r="AQ14" s="11">
        <f t="shared" si="21"/>
        <v>2.3564574154817608E-2</v>
      </c>
      <c r="AR14" s="1">
        <f t="shared" si="33"/>
        <v>9676.3224057587577</v>
      </c>
      <c r="AS14" s="1">
        <f t="shared" si="34"/>
        <v>1185.3622500003498</v>
      </c>
      <c r="AT14" s="1">
        <f t="shared" si="35"/>
        <v>377.08070893414532</v>
      </c>
      <c r="AU14" s="1">
        <f t="shared" si="36"/>
        <v>1935.2644811517516</v>
      </c>
      <c r="AV14" s="1">
        <f t="shared" si="37"/>
        <v>237.07245000006998</v>
      </c>
      <c r="AW14" s="1">
        <f t="shared" si="38"/>
        <v>75.416141786829073</v>
      </c>
      <c r="AX14" s="2">
        <v>0</v>
      </c>
      <c r="AY14" s="2">
        <v>0</v>
      </c>
      <c r="AZ14" s="2">
        <v>0</v>
      </c>
      <c r="BA14" s="2">
        <f t="shared" si="22"/>
        <v>0</v>
      </c>
      <c r="BB14" s="2">
        <f t="shared" si="4"/>
        <v>0</v>
      </c>
      <c r="BC14" s="2">
        <f t="shared" si="5"/>
        <v>0</v>
      </c>
      <c r="BD14" s="2">
        <f t="shared" si="23"/>
        <v>0</v>
      </c>
      <c r="BE14" s="2">
        <f t="shared" si="6"/>
        <v>0</v>
      </c>
      <c r="BF14" s="2">
        <f t="shared" si="7"/>
        <v>0</v>
      </c>
      <c r="BG14" s="2">
        <f t="shared" si="24"/>
        <v>0</v>
      </c>
      <c r="BH14" s="2">
        <f t="shared" si="8"/>
        <v>0</v>
      </c>
      <c r="BI14" s="2">
        <f t="shared" si="9"/>
        <v>0</v>
      </c>
      <c r="BJ14" s="11">
        <f t="shared" si="39"/>
        <v>7.2294549261994828E-2</v>
      </c>
      <c r="BK14" s="11"/>
      <c r="BL14" s="11"/>
    </row>
    <row r="15" spans="1:64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25"/>
        <v>1.0355828525681954E-2</v>
      </c>
      <c r="F15" s="11">
        <f t="shared" si="10"/>
        <v>2.4178628693027893E-2</v>
      </c>
      <c r="G15" s="11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26"/>
        <v>5.041702355277855E-2</v>
      </c>
      <c r="O15" s="11">
        <f t="shared" si="13"/>
        <v>3.4480934700570565E-2</v>
      </c>
      <c r="P15" s="11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11">
        <f t="shared" si="27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6"/>
        <v>2.6411173167387387</v>
      </c>
      <c r="AD15" s="12"/>
      <c r="AE15" s="12"/>
      <c r="AF15" s="11">
        <f t="shared" si="28"/>
        <v>-3.5826023754592651E-3</v>
      </c>
      <c r="AG15" s="11"/>
      <c r="AH15" s="11"/>
      <c r="AI15" s="1">
        <f t="shared" si="29"/>
        <v>16594.118898996312</v>
      </c>
      <c r="AJ15" s="1">
        <f t="shared" si="30"/>
        <v>1895.5090832679803</v>
      </c>
      <c r="AK15" s="1">
        <f t="shared" si="31"/>
        <v>601.35343798557938</v>
      </c>
      <c r="AL15" s="14">
        <f t="shared" si="17"/>
        <v>6.6075826620186682</v>
      </c>
      <c r="AM15" s="14">
        <f t="shared" si="18"/>
        <v>0.82176645194072262</v>
      </c>
      <c r="AN15" s="14">
        <f t="shared" si="19"/>
        <v>0.34909690779903513</v>
      </c>
      <c r="AO15" s="11">
        <f t="shared" si="32"/>
        <v>2.0621120954280148E-2</v>
      </c>
      <c r="AP15" s="11">
        <f t="shared" si="20"/>
        <v>2.5977173653231045E-2</v>
      </c>
      <c r="AQ15" s="11">
        <f t="shared" si="21"/>
        <v>2.3564574154817608E-2</v>
      </c>
      <c r="AR15" s="1">
        <f t="shared" si="33"/>
        <v>9994.7905533313224</v>
      </c>
      <c r="AS15" s="1">
        <f t="shared" si="34"/>
        <v>1246.6463148570547</v>
      </c>
      <c r="AT15" s="1">
        <f t="shared" si="35"/>
        <v>395.93208496619508</v>
      </c>
      <c r="AU15" s="1">
        <f t="shared" si="36"/>
        <v>1998.9581106662645</v>
      </c>
      <c r="AV15" s="1">
        <f t="shared" si="37"/>
        <v>249.32926297141094</v>
      </c>
      <c r="AW15" s="1">
        <f t="shared" si="38"/>
        <v>79.186416993239021</v>
      </c>
      <c r="AX15" s="2">
        <v>0</v>
      </c>
      <c r="AY15" s="2">
        <v>0</v>
      </c>
      <c r="AZ15" s="2">
        <v>0</v>
      </c>
      <c r="BA15" s="2">
        <f t="shared" si="22"/>
        <v>0</v>
      </c>
      <c r="BB15" s="2">
        <f t="shared" si="4"/>
        <v>0</v>
      </c>
      <c r="BC15" s="2">
        <f t="shared" si="5"/>
        <v>0</v>
      </c>
      <c r="BD15" s="2">
        <f t="shared" si="23"/>
        <v>0</v>
      </c>
      <c r="BE15" s="2">
        <f t="shared" si="6"/>
        <v>0</v>
      </c>
      <c r="BF15" s="2">
        <f t="shared" si="7"/>
        <v>0</v>
      </c>
      <c r="BG15" s="2">
        <f t="shared" si="24"/>
        <v>0</v>
      </c>
      <c r="BH15" s="2">
        <f t="shared" si="8"/>
        <v>0</v>
      </c>
      <c r="BI15" s="2">
        <f t="shared" si="9"/>
        <v>0</v>
      </c>
      <c r="BJ15" s="11">
        <f t="shared" si="39"/>
        <v>6.9156537978306759E-2</v>
      </c>
      <c r="BK15" s="11"/>
      <c r="BL15" s="11"/>
    </row>
    <row r="16" spans="1:64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25"/>
        <v>9.0723766240810022E-3</v>
      </c>
      <c r="F16" s="11">
        <f t="shared" si="10"/>
        <v>2.4041911671104588E-2</v>
      </c>
      <c r="G16" s="11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26"/>
        <v>2.7486074893270152E-2</v>
      </c>
      <c r="O16" s="11">
        <f t="shared" si="13"/>
        <v>6.1786166681307542E-2</v>
      </c>
      <c r="P16" s="11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11">
        <f t="shared" si="27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6"/>
        <v>2.6237360585832352</v>
      </c>
      <c r="AD16" s="12"/>
      <c r="AE16" s="12"/>
      <c r="AF16" s="11">
        <f t="shared" si="28"/>
        <v>-6.5810246464045319E-3</v>
      </c>
      <c r="AG16" s="11"/>
      <c r="AH16" s="11"/>
      <c r="AI16" s="1">
        <f t="shared" si="29"/>
        <v>16933.665119762947</v>
      </c>
      <c r="AJ16" s="1">
        <f t="shared" si="30"/>
        <v>1955.2874379125933</v>
      </c>
      <c r="AK16" s="1">
        <f t="shared" si="31"/>
        <v>620.40451118026056</v>
      </c>
      <c r="AL16" s="14">
        <f t="shared" si="17"/>
        <v>6.7438384233075599</v>
      </c>
      <c r="AM16" s="14">
        <f t="shared" si="18"/>
        <v>0.84311362176518634</v>
      </c>
      <c r="AN16" s="14">
        <f t="shared" si="19"/>
        <v>0.35732322777008302</v>
      </c>
      <c r="AO16" s="11">
        <f t="shared" si="32"/>
        <v>2.0621120954280148E-2</v>
      </c>
      <c r="AP16" s="11">
        <f t="shared" si="20"/>
        <v>2.5977173653231045E-2</v>
      </c>
      <c r="AQ16" s="11">
        <f t="shared" si="21"/>
        <v>2.3564574154817608E-2</v>
      </c>
      <c r="AR16" s="1">
        <f t="shared" si="33"/>
        <v>10316.573033869898</v>
      </c>
      <c r="AS16" s="1">
        <f t="shared" si="34"/>
        <v>1311.6926635051279</v>
      </c>
      <c r="AT16" s="1">
        <f t="shared" si="35"/>
        <v>415.83491446550767</v>
      </c>
      <c r="AU16" s="1">
        <f t="shared" si="36"/>
        <v>2063.3146067739794</v>
      </c>
      <c r="AV16" s="1">
        <f t="shared" si="37"/>
        <v>262.3385327010256</v>
      </c>
      <c r="AW16" s="1">
        <f t="shared" si="38"/>
        <v>83.166982893101533</v>
      </c>
      <c r="AX16" s="2">
        <v>0</v>
      </c>
      <c r="AY16" s="2">
        <v>0</v>
      </c>
      <c r="AZ16" s="2">
        <v>0</v>
      </c>
      <c r="BA16" s="2">
        <f t="shared" si="22"/>
        <v>0</v>
      </c>
      <c r="BB16" s="2">
        <f t="shared" si="4"/>
        <v>0</v>
      </c>
      <c r="BC16" s="2">
        <f t="shared" si="5"/>
        <v>0</v>
      </c>
      <c r="BD16" s="2">
        <f t="shared" si="23"/>
        <v>0</v>
      </c>
      <c r="BE16" s="2">
        <f t="shared" si="6"/>
        <v>0</v>
      </c>
      <c r="BF16" s="2">
        <f t="shared" si="7"/>
        <v>0</v>
      </c>
      <c r="BG16" s="2">
        <f t="shared" si="24"/>
        <v>0</v>
      </c>
      <c r="BH16" s="2">
        <f t="shared" si="8"/>
        <v>0</v>
      </c>
      <c r="BI16" s="2">
        <f t="shared" si="9"/>
        <v>0</v>
      </c>
      <c r="BJ16" s="11">
        <f t="shared" si="39"/>
        <v>5.1440999330630149E-2</v>
      </c>
      <c r="BK16" s="11"/>
      <c r="BL16" s="11"/>
    </row>
    <row r="17" spans="1:64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25"/>
        <v>1.0031704437992728E-2</v>
      </c>
      <c r="F17" s="11">
        <f t="shared" si="10"/>
        <v>2.4254629006525308E-2</v>
      </c>
      <c r="G17" s="11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26"/>
        <v>2.7173273083552107E-2</v>
      </c>
      <c r="O17" s="11">
        <f t="shared" si="13"/>
        <v>3.5304918242382133E-2</v>
      </c>
      <c r="P17" s="11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0">R17/I17*1000</f>
        <v>966.56782143777843</v>
      </c>
      <c r="V17" s="1">
        <f t="shared" ref="V17:V55" si="41">S17/J17*1000</f>
        <v>962.73501234469597</v>
      </c>
      <c r="W17" s="11">
        <f t="shared" si="27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6"/>
        <v>2.5476228902565792</v>
      </c>
      <c r="AD17" s="12">
        <f t="shared" ref="AD17:AD54" si="42">AA17/R17</f>
        <v>2.8423613876819047</v>
      </c>
      <c r="AE17" s="12">
        <f t="shared" ref="AE17:AE54" si="43">AB17/S17</f>
        <v>1.605279812372872</v>
      </c>
      <c r="AF17" s="11">
        <f t="shared" si="28"/>
        <v>-2.9009460794526598E-2</v>
      </c>
      <c r="AG17" s="11"/>
      <c r="AH17" s="11"/>
      <c r="AI17" s="1">
        <f t="shared" si="29"/>
        <v>17303.613214560632</v>
      </c>
      <c r="AJ17" s="1">
        <f t="shared" si="30"/>
        <v>2022.0972268223595</v>
      </c>
      <c r="AK17" s="1">
        <f t="shared" si="31"/>
        <v>641.53104295533603</v>
      </c>
      <c r="AL17" s="14">
        <f t="shared" si="17"/>
        <v>6.8829039311307074</v>
      </c>
      <c r="AM17" s="14">
        <f t="shared" si="18"/>
        <v>0.86501533072718517</v>
      </c>
      <c r="AN17" s="14">
        <f t="shared" si="19"/>
        <v>0.36574339746810991</v>
      </c>
      <c r="AO17" s="11">
        <f t="shared" si="32"/>
        <v>2.0621120954280148E-2</v>
      </c>
      <c r="AP17" s="11">
        <f t="shared" si="20"/>
        <v>2.5977173653231045E-2</v>
      </c>
      <c r="AQ17" s="11">
        <f t="shared" si="21"/>
        <v>2.3564574154817608E-2</v>
      </c>
      <c r="AR17" s="1">
        <f t="shared" si="33"/>
        <v>10659.704849185897</v>
      </c>
      <c r="AS17" s="1">
        <f t="shared" si="34"/>
        <v>1381.0659597903455</v>
      </c>
      <c r="AT17" s="1">
        <f t="shared" si="35"/>
        <v>436.81561405106328</v>
      </c>
      <c r="AU17" s="1">
        <f t="shared" si="36"/>
        <v>2131.9409698371796</v>
      </c>
      <c r="AV17" s="1">
        <f t="shared" si="37"/>
        <v>276.2131919580691</v>
      </c>
      <c r="AW17" s="1">
        <f t="shared" si="38"/>
        <v>87.363122810212658</v>
      </c>
      <c r="AX17" s="2">
        <v>0</v>
      </c>
      <c r="AY17" s="2">
        <v>0</v>
      </c>
      <c r="AZ17" s="2">
        <v>0</v>
      </c>
      <c r="BA17" s="2">
        <f t="shared" si="22"/>
        <v>0</v>
      </c>
      <c r="BB17" s="2">
        <f t="shared" si="4"/>
        <v>0</v>
      </c>
      <c r="BC17" s="2">
        <f t="shared" si="5"/>
        <v>0</v>
      </c>
      <c r="BD17" s="2">
        <f t="shared" si="23"/>
        <v>0</v>
      </c>
      <c r="BE17" s="2">
        <f t="shared" si="6"/>
        <v>0</v>
      </c>
      <c r="BF17" s="2">
        <f t="shared" si="7"/>
        <v>0</v>
      </c>
      <c r="BG17" s="2">
        <f t="shared" si="24"/>
        <v>0</v>
      </c>
      <c r="BH17" s="2">
        <f t="shared" si="8"/>
        <v>0</v>
      </c>
      <c r="BI17" s="2">
        <f t="shared" si="9"/>
        <v>0</v>
      </c>
      <c r="BJ17" s="11">
        <f t="shared" si="39"/>
        <v>4.8303920805933015E-2</v>
      </c>
      <c r="BK17" s="11"/>
      <c r="BL17" s="11"/>
    </row>
    <row r="18" spans="1:64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25"/>
        <v>9.3029654959206898E-3</v>
      </c>
      <c r="F18" s="11">
        <f t="shared" si="10"/>
        <v>2.268243707841977E-2</v>
      </c>
      <c r="G18" s="11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26"/>
        <v>4.4655978300425891E-2</v>
      </c>
      <c r="O18" s="11">
        <f t="shared" si="13"/>
        <v>3.6721007527631189E-2</v>
      </c>
      <c r="P18" s="11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0"/>
        <v>960.46139471253696</v>
      </c>
      <c r="V18" s="1">
        <f t="shared" si="41"/>
        <v>962.13777894225257</v>
      </c>
      <c r="W18" s="11">
        <f t="shared" si="27"/>
        <v>-4.3801292754440668E-3</v>
      </c>
      <c r="X18" s="11">
        <f t="shared" ref="X18:X55" si="44">U18/U17-1</f>
        <v>-6.3176391659285347E-3</v>
      </c>
      <c r="Y18" s="11">
        <f t="shared" ref="Y18:Y55" si="45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6"/>
        <v>2.5416490259019571</v>
      </c>
      <c r="AD18" s="12">
        <f t="shared" si="42"/>
        <v>2.83461239009165</v>
      </c>
      <c r="AE18" s="12">
        <f t="shared" si="43"/>
        <v>1.6520463245264814</v>
      </c>
      <c r="AF18" s="11">
        <f t="shared" si="28"/>
        <v>-2.3448777986213587E-3</v>
      </c>
      <c r="AG18" s="11">
        <f t="shared" ref="AG18:AG54" si="46">AD18/AD17-1</f>
        <v>-2.7262534679217687E-3</v>
      </c>
      <c r="AH18" s="11">
        <f t="shared" ref="AH18:AH54" si="47">AE18/AE17-1</f>
        <v>2.9132934827406087E-2</v>
      </c>
      <c r="AI18" s="1">
        <f t="shared" si="29"/>
        <v>17705.192862941749</v>
      </c>
      <c r="AJ18" s="1">
        <f t="shared" si="30"/>
        <v>2096.1006960981927</v>
      </c>
      <c r="AK18" s="1">
        <f t="shared" si="31"/>
        <v>664.7410614700151</v>
      </c>
      <c r="AL18" s="14">
        <f t="shared" si="17"/>
        <v>7.0248371256112438</v>
      </c>
      <c r="AM18" s="14">
        <f t="shared" si="18"/>
        <v>0.8874859841861924</v>
      </c>
      <c r="AN18" s="14">
        <f t="shared" si="19"/>
        <v>0.3743619848793821</v>
      </c>
      <c r="AO18" s="11">
        <f t="shared" si="32"/>
        <v>2.0621120954280148E-2</v>
      </c>
      <c r="AP18" s="11">
        <f t="shared" si="20"/>
        <v>2.5977173653231045E-2</v>
      </c>
      <c r="AQ18" s="11">
        <f t="shared" si="21"/>
        <v>2.3564574154817608E-2</v>
      </c>
      <c r="AR18" s="1">
        <f t="shared" si="33"/>
        <v>11010.822038053806</v>
      </c>
      <c r="AS18" s="1">
        <f t="shared" si="34"/>
        <v>1453.0038981016521</v>
      </c>
      <c r="AT18" s="1">
        <f t="shared" si="35"/>
        <v>458.92765558057278</v>
      </c>
      <c r="AU18" s="1">
        <f t="shared" si="36"/>
        <v>2202.1644076107614</v>
      </c>
      <c r="AV18" s="1">
        <f t="shared" si="37"/>
        <v>290.60077962033046</v>
      </c>
      <c r="AW18" s="1">
        <f t="shared" si="38"/>
        <v>91.785531116114555</v>
      </c>
      <c r="AX18" s="2">
        <v>0</v>
      </c>
      <c r="AY18" s="2">
        <v>0</v>
      </c>
      <c r="AZ18" s="2">
        <v>0</v>
      </c>
      <c r="BA18" s="2">
        <f t="shared" si="22"/>
        <v>0</v>
      </c>
      <c r="BB18" s="2">
        <f t="shared" si="4"/>
        <v>0</v>
      </c>
      <c r="BC18" s="2">
        <f t="shared" si="5"/>
        <v>0</v>
      </c>
      <c r="BD18" s="2">
        <f t="shared" si="23"/>
        <v>0</v>
      </c>
      <c r="BE18" s="2">
        <f t="shared" si="6"/>
        <v>0</v>
      </c>
      <c r="BF18" s="2">
        <f t="shared" si="7"/>
        <v>0</v>
      </c>
      <c r="BG18" s="2">
        <f t="shared" si="24"/>
        <v>0</v>
      </c>
      <c r="BH18" s="2">
        <f t="shared" si="8"/>
        <v>0</v>
      </c>
      <c r="BI18" s="2">
        <f t="shared" si="9"/>
        <v>0</v>
      </c>
      <c r="BJ18" s="11">
        <f t="shared" si="39"/>
        <v>6.347093856464367E-2</v>
      </c>
      <c r="BK18" s="11"/>
      <c r="BL18" s="11"/>
    </row>
    <row r="19" spans="1:64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25"/>
        <v>8.234003750892116E-3</v>
      </c>
      <c r="F19" s="11">
        <f t="shared" si="10"/>
        <v>2.1618595678227326E-2</v>
      </c>
      <c r="G19" s="11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26"/>
        <v>5.5014805193318805E-2</v>
      </c>
      <c r="O19" s="11">
        <f t="shared" si="13"/>
        <v>5.906093634701115E-2</v>
      </c>
      <c r="P19" s="11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0"/>
        <v>934.74464407668324</v>
      </c>
      <c r="V19" s="1">
        <f t="shared" si="41"/>
        <v>953.358521329567</v>
      </c>
      <c r="W19" s="11">
        <f t="shared" si="27"/>
        <v>-8.5899528508527334E-3</v>
      </c>
      <c r="X19" s="11">
        <f t="shared" si="44"/>
        <v>-2.6775413126886471E-2</v>
      </c>
      <c r="Y19" s="11">
        <f t="shared" si="45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6"/>
        <v>2.5535858110607683</v>
      </c>
      <c r="AD19" s="12">
        <f t="shared" si="42"/>
        <v>2.8535309635613215</v>
      </c>
      <c r="AE19" s="12">
        <f t="shared" si="43"/>
        <v>1.6872467626084724</v>
      </c>
      <c r="AF19" s="11">
        <f t="shared" si="28"/>
        <v>4.69647265895623E-3</v>
      </c>
      <c r="AG19" s="11">
        <f t="shared" si="46"/>
        <v>6.6741306627322583E-3</v>
      </c>
      <c r="AH19" s="11">
        <f t="shared" si="47"/>
        <v>2.1307173751365927E-2</v>
      </c>
      <c r="AI19" s="1">
        <f t="shared" si="29"/>
        <v>18136.837984258334</v>
      </c>
      <c r="AJ19" s="1">
        <f t="shared" si="30"/>
        <v>2177.0914061087037</v>
      </c>
      <c r="AK19" s="1">
        <f t="shared" si="31"/>
        <v>690.05248643912819</v>
      </c>
      <c r="AL19" s="14">
        <f t="shared" si="17"/>
        <v>7.1696971416625912</v>
      </c>
      <c r="AM19" s="14">
        <f t="shared" si="18"/>
        <v>0.91054036171220576</v>
      </c>
      <c r="AN19" s="14">
        <f t="shared" si="19"/>
        <v>0.38318366563281703</v>
      </c>
      <c r="AO19" s="11">
        <f t="shared" si="32"/>
        <v>2.0621120954280148E-2</v>
      </c>
      <c r="AP19" s="11">
        <f t="shared" si="20"/>
        <v>2.5977173653231045E-2</v>
      </c>
      <c r="AQ19" s="11">
        <f t="shared" si="21"/>
        <v>2.3564574154817608E-2</v>
      </c>
      <c r="AR19" s="1">
        <f t="shared" si="33"/>
        <v>11366.468416722841</v>
      </c>
      <c r="AS19" s="1">
        <f t="shared" si="34"/>
        <v>1528.0178012114277</v>
      </c>
      <c r="AT19" s="1">
        <f t="shared" si="35"/>
        <v>482.28840869984691</v>
      </c>
      <c r="AU19" s="1">
        <f t="shared" si="36"/>
        <v>2273.2936833445683</v>
      </c>
      <c r="AV19" s="1">
        <f t="shared" si="37"/>
        <v>305.60356024228554</v>
      </c>
      <c r="AW19" s="1">
        <f t="shared" si="38"/>
        <v>96.457681739969388</v>
      </c>
      <c r="AX19" s="2">
        <v>0</v>
      </c>
      <c r="AY19" s="2">
        <v>0</v>
      </c>
      <c r="AZ19" s="2">
        <v>0</v>
      </c>
      <c r="BA19" s="2">
        <f t="shared" si="22"/>
        <v>0</v>
      </c>
      <c r="BB19" s="2">
        <f t="shared" si="4"/>
        <v>0</v>
      </c>
      <c r="BC19" s="2">
        <f t="shared" si="5"/>
        <v>0</v>
      </c>
      <c r="BD19" s="2">
        <f t="shared" si="23"/>
        <v>0</v>
      </c>
      <c r="BE19" s="2">
        <f t="shared" si="6"/>
        <v>0</v>
      </c>
      <c r="BF19" s="2">
        <f t="shared" si="7"/>
        <v>0</v>
      </c>
      <c r="BG19" s="2">
        <f t="shared" si="24"/>
        <v>0</v>
      </c>
      <c r="BH19" s="2">
        <f t="shared" si="8"/>
        <v>0</v>
      </c>
      <c r="BI19" s="2">
        <f t="shared" si="9"/>
        <v>0</v>
      </c>
      <c r="BJ19" s="11">
        <f t="shared" si="39"/>
        <v>7.4891970679945102E-2</v>
      </c>
      <c r="BK19" s="11"/>
      <c r="BL19" s="11"/>
    </row>
    <row r="20" spans="1:64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25"/>
        <v>9.4078969561326442E-3</v>
      </c>
      <c r="F20" s="11">
        <f t="shared" si="10"/>
        <v>2.0288190996412991E-2</v>
      </c>
      <c r="G20" s="11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26"/>
        <v>3.702554030689198E-3</v>
      </c>
      <c r="O20" s="11">
        <f t="shared" si="13"/>
        <v>3.9827927127819018E-2</v>
      </c>
      <c r="P20" s="11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0"/>
        <v>922.20792846727261</v>
      </c>
      <c r="V20" s="1">
        <f t="shared" si="41"/>
        <v>933.54702847794022</v>
      </c>
      <c r="W20" s="11">
        <f t="shared" si="27"/>
        <v>-2.4798612970081124E-2</v>
      </c>
      <c r="X20" s="11">
        <f t="shared" si="44"/>
        <v>-1.3411914889112975E-2</v>
      </c>
      <c r="Y20" s="11">
        <f t="shared" si="45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6"/>
        <v>2.5209714956491069</v>
      </c>
      <c r="AD20" s="12">
        <f t="shared" si="42"/>
        <v>2.8281856834735843</v>
      </c>
      <c r="AE20" s="12">
        <f t="shared" si="43"/>
        <v>1.6578699567928139</v>
      </c>
      <c r="AF20" s="11">
        <f t="shared" si="28"/>
        <v>-1.2771967666171058E-2</v>
      </c>
      <c r="AG20" s="11">
        <f t="shared" si="46"/>
        <v>-8.8820764208933367E-3</v>
      </c>
      <c r="AH20" s="11">
        <f t="shared" si="47"/>
        <v>-1.7411090343561919E-2</v>
      </c>
      <c r="AI20" s="1">
        <f t="shared" si="29"/>
        <v>18596.447869177071</v>
      </c>
      <c r="AJ20" s="1">
        <f t="shared" si="30"/>
        <v>2264.9858257401193</v>
      </c>
      <c r="AK20" s="1">
        <f t="shared" si="31"/>
        <v>717.50491953518485</v>
      </c>
      <c r="AL20" s="14">
        <f t="shared" si="17"/>
        <v>7.3175443336263726</v>
      </c>
      <c r="AM20" s="14">
        <f t="shared" si="18"/>
        <v>0.9341936268066795</v>
      </c>
      <c r="AN20" s="14">
        <f t="shared" si="19"/>
        <v>0.39221322553653637</v>
      </c>
      <c r="AO20" s="11">
        <f t="shared" si="32"/>
        <v>2.0621120954280148E-2</v>
      </c>
      <c r="AP20" s="11">
        <f t="shared" si="20"/>
        <v>2.5977173653231045E-2</v>
      </c>
      <c r="AQ20" s="11">
        <f t="shared" si="21"/>
        <v>2.3564574154817608E-2</v>
      </c>
      <c r="AR20" s="1">
        <f t="shared" si="33"/>
        <v>11746.734262470169</v>
      </c>
      <c r="AS20" s="1">
        <f t="shared" si="34"/>
        <v>1605.7656572216438</v>
      </c>
      <c r="AT20" s="1">
        <f t="shared" si="35"/>
        <v>507.05898804871407</v>
      </c>
      <c r="AU20" s="1">
        <f t="shared" si="36"/>
        <v>2349.346852494034</v>
      </c>
      <c r="AV20" s="1">
        <f t="shared" si="37"/>
        <v>321.15313144432878</v>
      </c>
      <c r="AW20" s="1">
        <f t="shared" si="38"/>
        <v>101.41179760974282</v>
      </c>
      <c r="AX20" s="2">
        <v>0</v>
      </c>
      <c r="AY20" s="2">
        <v>0</v>
      </c>
      <c r="AZ20" s="2">
        <v>0</v>
      </c>
      <c r="BA20" s="2">
        <f t="shared" si="22"/>
        <v>0</v>
      </c>
      <c r="BB20" s="2">
        <f t="shared" si="4"/>
        <v>0</v>
      </c>
      <c r="BC20" s="2">
        <f t="shared" si="5"/>
        <v>0</v>
      </c>
      <c r="BD20" s="2">
        <f t="shared" si="23"/>
        <v>0</v>
      </c>
      <c r="BE20" s="2">
        <f t="shared" si="6"/>
        <v>0</v>
      </c>
      <c r="BF20" s="2">
        <f t="shared" si="7"/>
        <v>0</v>
      </c>
      <c r="BG20" s="2">
        <f t="shared" si="24"/>
        <v>0</v>
      </c>
      <c r="BH20" s="2">
        <f t="shared" si="8"/>
        <v>0</v>
      </c>
      <c r="BI20" s="2">
        <f t="shared" si="9"/>
        <v>0</v>
      </c>
      <c r="BJ20" s="11">
        <f t="shared" si="39"/>
        <v>3.0247627033290508E-2</v>
      </c>
      <c r="BK20" s="11"/>
      <c r="BL20" s="11"/>
    </row>
    <row r="21" spans="1:64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25"/>
        <v>8.8105353141860743E-3</v>
      </c>
      <c r="F21" s="11">
        <f t="shared" si="10"/>
        <v>1.8518710548682371E-2</v>
      </c>
      <c r="G21" s="11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26"/>
        <v>-6.9934151144723788E-3</v>
      </c>
      <c r="O21" s="11">
        <f t="shared" si="13"/>
        <v>3.2214178305982166E-2</v>
      </c>
      <c r="P21" s="11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0"/>
        <v>931.35755780438399</v>
      </c>
      <c r="V21" s="1">
        <f t="shared" si="41"/>
        <v>928.01965757292055</v>
      </c>
      <c r="W21" s="11">
        <f t="shared" si="27"/>
        <v>-2.2411231897511597E-2</v>
      </c>
      <c r="X21" s="11">
        <f t="shared" si="44"/>
        <v>9.9214385982544506E-3</v>
      </c>
      <c r="Y21" s="11">
        <f t="shared" si="45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6"/>
        <v>2.4988921333566081</v>
      </c>
      <c r="AD21" s="12">
        <f t="shared" si="42"/>
        <v>2.8289948800713747</v>
      </c>
      <c r="AE21" s="12">
        <f t="shared" si="43"/>
        <v>1.6524296755249401</v>
      </c>
      <c r="AF21" s="11">
        <f t="shared" si="28"/>
        <v>-8.7582752643594608E-3</v>
      </c>
      <c r="AG21" s="11">
        <f t="shared" si="46"/>
        <v>2.8611862457217363E-4</v>
      </c>
      <c r="AH21" s="11">
        <f t="shared" si="47"/>
        <v>-3.2814885423209095E-3</v>
      </c>
      <c r="AI21" s="1">
        <f t="shared" si="29"/>
        <v>19086.149934753397</v>
      </c>
      <c r="AJ21" s="1">
        <f t="shared" si="30"/>
        <v>2359.6403746104361</v>
      </c>
      <c r="AK21" s="1">
        <f t="shared" si="31"/>
        <v>747.16622519140924</v>
      </c>
      <c r="AL21" s="14">
        <f t="shared" si="17"/>
        <v>7.468440300418389</v>
      </c>
      <c r="AM21" s="14">
        <f t="shared" si="18"/>
        <v>0.95846133687597834</v>
      </c>
      <c r="AN21" s="14">
        <f t="shared" si="19"/>
        <v>0.40145556317419229</v>
      </c>
      <c r="AO21" s="11">
        <f t="shared" si="32"/>
        <v>2.0621120954280148E-2</v>
      </c>
      <c r="AP21" s="11">
        <f t="shared" si="20"/>
        <v>2.5977173653231045E-2</v>
      </c>
      <c r="AQ21" s="11">
        <f t="shared" si="21"/>
        <v>2.3564574154817608E-2</v>
      </c>
      <c r="AR21" s="1">
        <f t="shared" si="33"/>
        <v>12136.320857069124</v>
      </c>
      <c r="AS21" s="1">
        <f t="shared" si="34"/>
        <v>1685.5868679662808</v>
      </c>
      <c r="AT21" s="1">
        <f t="shared" si="35"/>
        <v>533.38429875367615</v>
      </c>
      <c r="AU21" s="1">
        <f t="shared" si="36"/>
        <v>2427.2641714138249</v>
      </c>
      <c r="AV21" s="1">
        <f t="shared" si="37"/>
        <v>337.11737359325616</v>
      </c>
      <c r="AW21" s="1">
        <f t="shared" si="38"/>
        <v>106.67685975073523</v>
      </c>
      <c r="AX21" s="2">
        <v>0</v>
      </c>
      <c r="AY21" s="2">
        <v>0</v>
      </c>
      <c r="AZ21" s="2">
        <v>0</v>
      </c>
      <c r="BA21" s="2">
        <f t="shared" si="22"/>
        <v>0</v>
      </c>
      <c r="BB21" s="2">
        <f t="shared" si="4"/>
        <v>0</v>
      </c>
      <c r="BC21" s="2">
        <f t="shared" si="5"/>
        <v>0</v>
      </c>
      <c r="BD21" s="2">
        <f t="shared" si="23"/>
        <v>0</v>
      </c>
      <c r="BE21" s="2">
        <f t="shared" si="6"/>
        <v>0</v>
      </c>
      <c r="BF21" s="2">
        <f t="shared" si="7"/>
        <v>0</v>
      </c>
      <c r="BG21" s="2">
        <f t="shared" si="24"/>
        <v>0</v>
      </c>
      <c r="BH21" s="2">
        <f t="shared" si="8"/>
        <v>0</v>
      </c>
      <c r="BI21" s="2">
        <f t="shared" si="9"/>
        <v>0</v>
      </c>
      <c r="BJ21" s="11">
        <f t="shared" si="39"/>
        <v>2.0173876499010562E-2</v>
      </c>
      <c r="BK21" s="11"/>
      <c r="BL21" s="11"/>
    </row>
    <row r="22" spans="1:64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25"/>
        <v>6.9846288060895212E-3</v>
      </c>
      <c r="F22" s="11">
        <f t="shared" si="10"/>
        <v>1.7251625849825869E-2</v>
      </c>
      <c r="G22" s="11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26"/>
        <v>4.0893369020279735E-2</v>
      </c>
      <c r="O22" s="11">
        <f t="shared" si="13"/>
        <v>4.2868323293207E-2</v>
      </c>
      <c r="P22" s="11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0"/>
        <v>918.92731212169167</v>
      </c>
      <c r="V22" s="1">
        <f t="shared" si="41"/>
        <v>912.48467178528426</v>
      </c>
      <c r="W22" s="11">
        <f t="shared" si="27"/>
        <v>1.519830866653149E-2</v>
      </c>
      <c r="X22" s="11">
        <f t="shared" si="44"/>
        <v>-1.3346373343440576E-2</v>
      </c>
      <c r="Y22" s="11">
        <f t="shared" si="45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6"/>
        <v>2.4636134916384531</v>
      </c>
      <c r="AD22" s="12">
        <f t="shared" si="42"/>
        <v>2.8412829323529851</v>
      </c>
      <c r="AE22" s="12">
        <f t="shared" si="43"/>
        <v>1.7017794034614855</v>
      </c>
      <c r="AF22" s="11">
        <f t="shared" si="28"/>
        <v>-1.411771290454511E-2</v>
      </c>
      <c r="AG22" s="11">
        <f t="shared" si="46"/>
        <v>4.3436106470791103E-3</v>
      </c>
      <c r="AH22" s="11">
        <f t="shared" si="47"/>
        <v>2.9864948970290017E-2</v>
      </c>
      <c r="AI22" s="1">
        <f t="shared" si="29"/>
        <v>19604.799112691886</v>
      </c>
      <c r="AJ22" s="1">
        <f t="shared" si="30"/>
        <v>2460.7937107426487</v>
      </c>
      <c r="AK22" s="1">
        <f t="shared" si="31"/>
        <v>779.12646242300366</v>
      </c>
      <c r="AL22" s="14">
        <f t="shared" si="17"/>
        <v>7.6224479111931371</v>
      </c>
      <c r="AM22" s="14">
        <f t="shared" si="18"/>
        <v>0.98335945346391362</v>
      </c>
      <c r="AN22" s="14">
        <f t="shared" si="19"/>
        <v>0.41091569256247462</v>
      </c>
      <c r="AO22" s="11">
        <f t="shared" si="32"/>
        <v>2.0621120954280148E-2</v>
      </c>
      <c r="AP22" s="11">
        <f t="shared" si="20"/>
        <v>2.5977173653231045E-2</v>
      </c>
      <c r="AQ22" s="11">
        <f t="shared" si="21"/>
        <v>2.3564574154817608E-2</v>
      </c>
      <c r="AR22" s="1">
        <f t="shared" si="33"/>
        <v>12522.720493719629</v>
      </c>
      <c r="AS22" s="1">
        <f t="shared" si="34"/>
        <v>1767.9803332996653</v>
      </c>
      <c r="AT22" s="1">
        <f t="shared" si="35"/>
        <v>561.37624208675288</v>
      </c>
      <c r="AU22" s="1">
        <f t="shared" si="36"/>
        <v>2504.544098743926</v>
      </c>
      <c r="AV22" s="1">
        <f t="shared" si="37"/>
        <v>353.59606665993306</v>
      </c>
      <c r="AW22" s="1">
        <f t="shared" si="38"/>
        <v>112.27524841735058</v>
      </c>
      <c r="AX22" s="2">
        <v>0</v>
      </c>
      <c r="AY22" s="2">
        <v>0</v>
      </c>
      <c r="AZ22" s="2">
        <v>0</v>
      </c>
      <c r="BA22" s="2">
        <f t="shared" si="22"/>
        <v>0</v>
      </c>
      <c r="BB22" s="2">
        <f t="shared" si="4"/>
        <v>0</v>
      </c>
      <c r="BC22" s="2">
        <f t="shared" si="5"/>
        <v>0</v>
      </c>
      <c r="BD22" s="2">
        <f t="shared" si="23"/>
        <v>0</v>
      </c>
      <c r="BE22" s="2">
        <f t="shared" si="6"/>
        <v>0</v>
      </c>
      <c r="BF22" s="2">
        <f t="shared" si="7"/>
        <v>0</v>
      </c>
      <c r="BG22" s="2">
        <f t="shared" si="24"/>
        <v>0</v>
      </c>
      <c r="BH22" s="2">
        <f t="shared" si="8"/>
        <v>0</v>
      </c>
      <c r="BI22" s="2">
        <f t="shared" si="9"/>
        <v>0</v>
      </c>
      <c r="BJ22" s="11">
        <f t="shared" si="39"/>
        <v>6.1508636266423861E-2</v>
      </c>
      <c r="BK22" s="11"/>
      <c r="BL22" s="11"/>
    </row>
    <row r="23" spans="1:64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25"/>
        <v>7.3482904106083602E-3</v>
      </c>
      <c r="F23" s="11">
        <f t="shared" si="10"/>
        <v>1.6168595294302479E-2</v>
      </c>
      <c r="G23" s="11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26"/>
        <v>3.1697706905913892E-2</v>
      </c>
      <c r="O23" s="11">
        <f t="shared" si="13"/>
        <v>2.9855040327190441E-2</v>
      </c>
      <c r="P23" s="11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0"/>
        <v>930.19975001883006</v>
      </c>
      <c r="V23" s="1">
        <f t="shared" si="41"/>
        <v>900.51487180944673</v>
      </c>
      <c r="W23" s="11">
        <f t="shared" si="27"/>
        <v>-1.4602190653870806E-2</v>
      </c>
      <c r="X23" s="11">
        <f t="shared" si="44"/>
        <v>1.2266952726774027E-2</v>
      </c>
      <c r="Y23" s="11">
        <f t="shared" si="45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6"/>
        <v>2.4545082380311687</v>
      </c>
      <c r="AD23" s="12">
        <f t="shared" si="42"/>
        <v>2.8172710428917731</v>
      </c>
      <c r="AE23" s="12">
        <f t="shared" si="43"/>
        <v>1.7962150035071196</v>
      </c>
      <c r="AF23" s="11">
        <f t="shared" si="28"/>
        <v>-3.6958937098646727E-3</v>
      </c>
      <c r="AG23" s="11">
        <f t="shared" si="46"/>
        <v>-8.4510729951581265E-3</v>
      </c>
      <c r="AH23" s="11">
        <f t="shared" si="47"/>
        <v>5.5492268770880981E-2</v>
      </c>
      <c r="AI23" s="1">
        <f t="shared" si="29"/>
        <v>20148.863300166624</v>
      </c>
      <c r="AJ23" s="1">
        <f t="shared" si="30"/>
        <v>2568.3104063283172</v>
      </c>
      <c r="AK23" s="1">
        <f t="shared" si="31"/>
        <v>813.48906459805391</v>
      </c>
      <c r="AL23" s="14">
        <f t="shared" si="17"/>
        <v>7.7796313315375505</v>
      </c>
      <c r="AM23" s="14">
        <f t="shared" si="18"/>
        <v>1.008904352750092</v>
      </c>
      <c r="AN23" s="14">
        <f t="shared" si="19"/>
        <v>0.4205987458712413</v>
      </c>
      <c r="AO23" s="11">
        <f t="shared" si="32"/>
        <v>2.0621120954280148E-2</v>
      </c>
      <c r="AP23" s="11">
        <f t="shared" si="20"/>
        <v>2.5977173653231045E-2</v>
      </c>
      <c r="AQ23" s="11">
        <f t="shared" si="21"/>
        <v>2.3564574154817608E-2</v>
      </c>
      <c r="AR23" s="1">
        <f t="shared" si="33"/>
        <v>12926.608401519468</v>
      </c>
      <c r="AS23" s="1">
        <f t="shared" si="34"/>
        <v>1853.1142854562922</v>
      </c>
      <c r="AT23" s="1">
        <f t="shared" si="35"/>
        <v>591.08301482606362</v>
      </c>
      <c r="AU23" s="1">
        <f t="shared" si="36"/>
        <v>2585.321680303894</v>
      </c>
      <c r="AV23" s="1">
        <f t="shared" si="37"/>
        <v>370.62285709125848</v>
      </c>
      <c r="AW23" s="1">
        <f t="shared" si="38"/>
        <v>118.21660296521273</v>
      </c>
      <c r="AX23" s="2">
        <v>0</v>
      </c>
      <c r="AY23" s="2">
        <v>0</v>
      </c>
      <c r="AZ23" s="2">
        <v>0</v>
      </c>
      <c r="BA23" s="2">
        <f t="shared" si="22"/>
        <v>0</v>
      </c>
      <c r="BB23" s="2">
        <f t="shared" si="4"/>
        <v>0</v>
      </c>
      <c r="BC23" s="2">
        <f t="shared" si="5"/>
        <v>0</v>
      </c>
      <c r="BD23" s="2">
        <f t="shared" si="23"/>
        <v>0</v>
      </c>
      <c r="BE23" s="2">
        <f t="shared" si="6"/>
        <v>0</v>
      </c>
      <c r="BF23" s="2">
        <f t="shared" si="7"/>
        <v>0</v>
      </c>
      <c r="BG23" s="2">
        <f t="shared" si="24"/>
        <v>0</v>
      </c>
      <c r="BH23" s="2">
        <f t="shared" si="8"/>
        <v>0</v>
      </c>
      <c r="BI23" s="2">
        <f t="shared" si="9"/>
        <v>0</v>
      </c>
      <c r="BJ23" s="11">
        <f t="shared" si="39"/>
        <v>5.2648442643014909E-2</v>
      </c>
      <c r="BK23" s="11"/>
      <c r="BL23" s="11"/>
    </row>
    <row r="24" spans="1:64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25"/>
        <v>7.2592798295529892E-3</v>
      </c>
      <c r="F24" s="11">
        <f t="shared" si="10"/>
        <v>1.6032358762138932E-2</v>
      </c>
      <c r="G24" s="11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26"/>
        <v>3.4275712981129303E-2</v>
      </c>
      <c r="O24" s="11">
        <f t="shared" si="13"/>
        <v>1.6033509673959889E-2</v>
      </c>
      <c r="P24" s="11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0"/>
        <v>953.04866684438355</v>
      </c>
      <c r="V24" s="1">
        <f t="shared" si="41"/>
        <v>887.72358916796884</v>
      </c>
      <c r="W24" s="11">
        <f t="shared" si="27"/>
        <v>-1.0600046355257464E-2</v>
      </c>
      <c r="X24" s="11">
        <f t="shared" si="44"/>
        <v>2.4563451909217271E-2</v>
      </c>
      <c r="Y24" s="11">
        <f t="shared" si="45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6"/>
        <v>2.4498286870526638</v>
      </c>
      <c r="AD24" s="12">
        <f t="shared" si="42"/>
        <v>2.81064944312521</v>
      </c>
      <c r="AE24" s="12">
        <f t="shared" si="43"/>
        <v>1.831713986286849</v>
      </c>
      <c r="AF24" s="11">
        <f t="shared" si="28"/>
        <v>-1.9065126390688247E-3</v>
      </c>
      <c r="AG24" s="11">
        <f t="shared" si="46"/>
        <v>-2.3503595024234603E-3</v>
      </c>
      <c r="AH24" s="11">
        <f t="shared" si="47"/>
        <v>1.9763214710052823E-2</v>
      </c>
      <c r="AI24" s="1">
        <f t="shared" si="29"/>
        <v>20719.298650453857</v>
      </c>
      <c r="AJ24" s="1">
        <f t="shared" si="30"/>
        <v>2682.1022227867443</v>
      </c>
      <c r="AK24" s="1">
        <f t="shared" si="31"/>
        <v>850.35676110346128</v>
      </c>
      <c r="AL24" s="14">
        <f t="shared" si="17"/>
        <v>7.9400560502048938</v>
      </c>
      <c r="AM24" s="14">
        <f t="shared" si="18"/>
        <v>1.0351128363209818</v>
      </c>
      <c r="AN24" s="14">
        <f t="shared" si="19"/>
        <v>0.43050997620774745</v>
      </c>
      <c r="AO24" s="11">
        <f t="shared" si="32"/>
        <v>2.0621120954280148E-2</v>
      </c>
      <c r="AP24" s="11">
        <f t="shared" si="20"/>
        <v>2.5977173653231045E-2</v>
      </c>
      <c r="AQ24" s="11">
        <f t="shared" si="21"/>
        <v>2.3564574154817608E-2</v>
      </c>
      <c r="AR24" s="1">
        <f t="shared" si="33"/>
        <v>13344.031722777712</v>
      </c>
      <c r="AS24" s="1">
        <f t="shared" si="34"/>
        <v>1942.3679221830037</v>
      </c>
      <c r="AT24" s="1">
        <f t="shared" si="35"/>
        <v>622.57783732422467</v>
      </c>
      <c r="AU24" s="1">
        <f t="shared" si="36"/>
        <v>2668.8063445555426</v>
      </c>
      <c r="AV24" s="1">
        <f t="shared" si="37"/>
        <v>388.47358443660073</v>
      </c>
      <c r="AW24" s="1">
        <f t="shared" si="38"/>
        <v>124.51556746484493</v>
      </c>
      <c r="AX24" s="2">
        <v>0</v>
      </c>
      <c r="AY24" s="2">
        <v>0</v>
      </c>
      <c r="AZ24" s="2">
        <v>0</v>
      </c>
      <c r="BA24" s="2">
        <f t="shared" si="22"/>
        <v>0</v>
      </c>
      <c r="BB24" s="2">
        <f t="shared" si="4"/>
        <v>0</v>
      </c>
      <c r="BC24" s="2">
        <f t="shared" si="5"/>
        <v>0</v>
      </c>
      <c r="BD24" s="2">
        <f t="shared" si="23"/>
        <v>0</v>
      </c>
      <c r="BE24" s="2">
        <f t="shared" si="6"/>
        <v>0</v>
      </c>
      <c r="BF24" s="2">
        <f t="shared" si="7"/>
        <v>0</v>
      </c>
      <c r="BG24" s="2">
        <f t="shared" si="24"/>
        <v>0</v>
      </c>
      <c r="BH24" s="2">
        <f t="shared" si="8"/>
        <v>0</v>
      </c>
      <c r="BI24" s="2">
        <f t="shared" si="9"/>
        <v>0</v>
      </c>
      <c r="BJ24" s="11">
        <f t="shared" si="39"/>
        <v>5.298173514030588E-2</v>
      </c>
      <c r="BK24" s="11"/>
      <c r="BL24" s="11"/>
    </row>
    <row r="25" spans="1:64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25"/>
        <v>7.1710102906858975E-3</v>
      </c>
      <c r="F25" s="11">
        <f t="shared" si="10"/>
        <v>1.6106980972057983E-2</v>
      </c>
      <c r="G25" s="11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26"/>
        <v>3.1199121385352857E-2</v>
      </c>
      <c r="O25" s="11">
        <f t="shared" si="13"/>
        <v>3.4800518287731563E-2</v>
      </c>
      <c r="P25" s="11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0"/>
        <v>937.57902753538292</v>
      </c>
      <c r="V25" s="1">
        <f t="shared" si="41"/>
        <v>902.67990564339846</v>
      </c>
      <c r="W25" s="11">
        <f t="shared" si="27"/>
        <v>-1.449065348024936E-2</v>
      </c>
      <c r="X25" s="11">
        <f t="shared" si="44"/>
        <v>-1.6231741197668126E-2</v>
      </c>
      <c r="Y25" s="11">
        <f t="shared" si="45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6"/>
        <v>2.4496385895153021</v>
      </c>
      <c r="AD25" s="12">
        <f t="shared" si="42"/>
        <v>2.7832867863149318</v>
      </c>
      <c r="AE25" s="12">
        <f t="shared" si="43"/>
        <v>1.8505048501277181</v>
      </c>
      <c r="AF25" s="11">
        <f t="shared" si="28"/>
        <v>-7.7596257389900281E-5</v>
      </c>
      <c r="AG25" s="11">
        <f t="shared" si="46"/>
        <v>-9.73535026831851E-3</v>
      </c>
      <c r="AH25" s="11">
        <f t="shared" si="47"/>
        <v>1.0258623333963213E-2</v>
      </c>
      <c r="AI25" s="1">
        <f t="shared" si="29"/>
        <v>21316.175129964013</v>
      </c>
      <c r="AJ25" s="1">
        <f t="shared" si="30"/>
        <v>2802.3655849446704</v>
      </c>
      <c r="AK25" s="1">
        <f t="shared" si="31"/>
        <v>889.8366524579601</v>
      </c>
      <c r="AL25" s="14">
        <f t="shared" si="17"/>
        <v>8.1037889063999327</v>
      </c>
      <c r="AM25" s="14">
        <f t="shared" si="18"/>
        <v>1.0620021422207806</v>
      </c>
      <c r="AN25" s="14">
        <f t="shared" si="19"/>
        <v>0.44065476046648366</v>
      </c>
      <c r="AO25" s="11">
        <f t="shared" si="32"/>
        <v>2.0621120954280148E-2</v>
      </c>
      <c r="AP25" s="11">
        <f t="shared" si="20"/>
        <v>2.5977173653231045E-2</v>
      </c>
      <c r="AQ25" s="11">
        <f t="shared" si="21"/>
        <v>2.3564574154817608E-2</v>
      </c>
      <c r="AR25" s="1">
        <f t="shared" si="33"/>
        <v>13775.299073981647</v>
      </c>
      <c r="AS25" s="1">
        <f t="shared" si="34"/>
        <v>2036.2478405779661</v>
      </c>
      <c r="AT25" s="1">
        <f t="shared" si="35"/>
        <v>655.92537283621471</v>
      </c>
      <c r="AU25" s="1">
        <f t="shared" si="36"/>
        <v>2755.0598147963296</v>
      </c>
      <c r="AV25" s="1">
        <f t="shared" si="37"/>
        <v>407.24956811559326</v>
      </c>
      <c r="AW25" s="1">
        <f t="shared" si="38"/>
        <v>131.18507456724294</v>
      </c>
      <c r="AX25" s="2">
        <v>0</v>
      </c>
      <c r="AY25" s="2">
        <v>0</v>
      </c>
      <c r="AZ25" s="2">
        <v>0</v>
      </c>
      <c r="BA25" s="2">
        <f t="shared" si="22"/>
        <v>0</v>
      </c>
      <c r="BB25" s="2">
        <f t="shared" si="4"/>
        <v>0</v>
      </c>
      <c r="BC25" s="2">
        <f t="shared" si="5"/>
        <v>0</v>
      </c>
      <c r="BD25" s="2">
        <f t="shared" si="23"/>
        <v>0</v>
      </c>
      <c r="BE25" s="2">
        <f t="shared" si="6"/>
        <v>0</v>
      </c>
      <c r="BF25" s="2">
        <f t="shared" si="7"/>
        <v>0</v>
      </c>
      <c r="BG25" s="2">
        <f t="shared" si="24"/>
        <v>0</v>
      </c>
      <c r="BH25" s="2">
        <f t="shared" si="8"/>
        <v>0</v>
      </c>
      <c r="BI25" s="2">
        <f t="shared" si="9"/>
        <v>0</v>
      </c>
      <c r="BJ25" s="11">
        <f t="shared" si="39"/>
        <v>5.1730956327600025E-2</v>
      </c>
      <c r="BK25" s="11"/>
      <c r="BL25" s="11"/>
    </row>
    <row r="26" spans="1:64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25"/>
        <v>6.9399655695143725E-3</v>
      </c>
      <c r="F26" s="11">
        <f t="shared" si="10"/>
        <v>1.5668442836691332E-2</v>
      </c>
      <c r="G26" s="11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26"/>
        <v>1.9866883309723526E-2</v>
      </c>
      <c r="O26" s="11">
        <f t="shared" si="13"/>
        <v>3.1415457728710017E-2</v>
      </c>
      <c r="P26" s="11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0"/>
        <v>902.87289581321522</v>
      </c>
      <c r="V26" s="1">
        <f t="shared" si="41"/>
        <v>880.94465297742408</v>
      </c>
      <c r="W26" s="11">
        <f t="shared" si="27"/>
        <v>-5.1281902986994754E-2</v>
      </c>
      <c r="X26" s="11">
        <f t="shared" si="44"/>
        <v>-3.7016753471331154E-2</v>
      </c>
      <c r="Y26" s="11">
        <f t="shared" si="45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6"/>
        <v>2.4457874406053151</v>
      </c>
      <c r="AD26" s="12">
        <f t="shared" si="42"/>
        <v>2.8182464047647726</v>
      </c>
      <c r="AE26" s="12">
        <f t="shared" si="43"/>
        <v>1.871783504022132</v>
      </c>
      <c r="AF26" s="11">
        <f t="shared" si="28"/>
        <v>-1.5721294261408225E-3</v>
      </c>
      <c r="AG26" s="11">
        <f t="shared" si="46"/>
        <v>1.2560552014162951E-2</v>
      </c>
      <c r="AH26" s="11">
        <f t="shared" si="47"/>
        <v>1.1498837137846607E-2</v>
      </c>
      <c r="AI26" s="1">
        <f t="shared" si="29"/>
        <v>21939.617431763942</v>
      </c>
      <c r="AJ26" s="1">
        <f t="shared" si="30"/>
        <v>2929.3785945657969</v>
      </c>
      <c r="AK26" s="1">
        <f t="shared" si="31"/>
        <v>932.03806177940703</v>
      </c>
      <c r="AL26" s="14">
        <f t="shared" si="17"/>
        <v>8.2708981176267589</v>
      </c>
      <c r="AM26" s="14">
        <f t="shared" si="18"/>
        <v>1.0895899562893532</v>
      </c>
      <c r="AN26" s="14">
        <f t="shared" si="19"/>
        <v>0.45103860224616948</v>
      </c>
      <c r="AO26" s="11">
        <f t="shared" si="32"/>
        <v>2.0621120954280148E-2</v>
      </c>
      <c r="AP26" s="11">
        <f t="shared" si="20"/>
        <v>2.5977173653231045E-2</v>
      </c>
      <c r="AQ26" s="11">
        <f t="shared" si="21"/>
        <v>2.3564574154817608E-2</v>
      </c>
      <c r="AR26" s="1">
        <f t="shared" si="33"/>
        <v>14219.109702597792</v>
      </c>
      <c r="AS26" s="1">
        <f t="shared" si="34"/>
        <v>2134.1259420488577</v>
      </c>
      <c r="AT26" s="1">
        <f t="shared" si="35"/>
        <v>691.18551481508996</v>
      </c>
      <c r="AU26" s="1">
        <f t="shared" si="36"/>
        <v>2843.8219405195587</v>
      </c>
      <c r="AV26" s="1">
        <f t="shared" si="37"/>
        <v>426.82518840977156</v>
      </c>
      <c r="AW26" s="1">
        <f t="shared" si="38"/>
        <v>138.237102963018</v>
      </c>
      <c r="AX26" s="2">
        <v>0</v>
      </c>
      <c r="AY26" s="2">
        <v>0</v>
      </c>
      <c r="AZ26" s="2">
        <v>0</v>
      </c>
      <c r="BA26" s="2">
        <f t="shared" si="22"/>
        <v>0</v>
      </c>
      <c r="BB26" s="2">
        <f t="shared" si="4"/>
        <v>0</v>
      </c>
      <c r="BC26" s="2">
        <f t="shared" si="5"/>
        <v>0</v>
      </c>
      <c r="BD26" s="2">
        <f t="shared" si="23"/>
        <v>0</v>
      </c>
      <c r="BE26" s="2">
        <f t="shared" si="6"/>
        <v>0</v>
      </c>
      <c r="BF26" s="2">
        <f t="shared" si="7"/>
        <v>0</v>
      </c>
      <c r="BG26" s="2">
        <f t="shared" si="24"/>
        <v>0</v>
      </c>
      <c r="BH26" s="2">
        <f t="shared" si="8"/>
        <v>0</v>
      </c>
      <c r="BI26" s="2">
        <f t="shared" si="9"/>
        <v>0</v>
      </c>
      <c r="BJ26" s="11">
        <f t="shared" si="39"/>
        <v>4.2806571653571907E-2</v>
      </c>
      <c r="BK26" s="11"/>
      <c r="BL26" s="11"/>
    </row>
    <row r="27" spans="1:64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25"/>
        <v>6.9168601659503892E-3</v>
      </c>
      <c r="F27" s="11">
        <f t="shared" si="10"/>
        <v>1.5817996879959884E-2</v>
      </c>
      <c r="G27" s="11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26"/>
        <v>8.3770125689435204E-3</v>
      </c>
      <c r="O27" s="11">
        <f t="shared" si="13"/>
        <v>3.3044380272222451E-3</v>
      </c>
      <c r="P27" s="11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0"/>
        <v>899.9089338975441</v>
      </c>
      <c r="V27" s="1">
        <f t="shared" si="41"/>
        <v>881.70150629598425</v>
      </c>
      <c r="W27" s="11">
        <f t="shared" si="27"/>
        <v>-4.1487321329563676E-2</v>
      </c>
      <c r="X27" s="11">
        <f t="shared" si="44"/>
        <v>-3.2828119322393379E-3</v>
      </c>
      <c r="Y27" s="11">
        <f t="shared" si="45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6"/>
        <v>2.4149199480729333</v>
      </c>
      <c r="AD27" s="12">
        <f t="shared" si="42"/>
        <v>2.735183012324311</v>
      </c>
      <c r="AE27" s="12">
        <f t="shared" si="43"/>
        <v>1.8350201755581217</v>
      </c>
      <c r="AF27" s="11">
        <f t="shared" si="28"/>
        <v>-1.2620676686745269E-2</v>
      </c>
      <c r="AG27" s="11">
        <f t="shared" si="46"/>
        <v>-2.9473431528211025E-2</v>
      </c>
      <c r="AH27" s="11">
        <f t="shared" si="47"/>
        <v>-1.9640801612479497E-2</v>
      </c>
      <c r="AI27" s="1">
        <f t="shared" si="29"/>
        <v>22589.477629107107</v>
      </c>
      <c r="AJ27" s="1">
        <f t="shared" si="30"/>
        <v>3063.265923518989</v>
      </c>
      <c r="AK27" s="1">
        <f t="shared" si="31"/>
        <v>977.0713585644844</v>
      </c>
      <c r="AL27" s="14">
        <f t="shared" si="17"/>
        <v>8.4414533081108676</v>
      </c>
      <c r="AM27" s="14">
        <f t="shared" si="18"/>
        <v>1.1178944237946982</v>
      </c>
      <c r="AN27" s="14">
        <f t="shared" si="19"/>
        <v>0.4616671348354846</v>
      </c>
      <c r="AO27" s="11">
        <f t="shared" si="32"/>
        <v>2.0621120954280148E-2</v>
      </c>
      <c r="AP27" s="11">
        <f t="shared" si="20"/>
        <v>2.5977173653231045E-2</v>
      </c>
      <c r="AQ27" s="11">
        <f t="shared" si="21"/>
        <v>2.3564574154817608E-2</v>
      </c>
      <c r="AR27" s="1">
        <f t="shared" si="33"/>
        <v>14678.013210257626</v>
      </c>
      <c r="AS27" s="1">
        <f t="shared" si="34"/>
        <v>2237.1355800170063</v>
      </c>
      <c r="AT27" s="1">
        <f t="shared" si="35"/>
        <v>728.41369484042536</v>
      </c>
      <c r="AU27" s="1">
        <f t="shared" si="36"/>
        <v>2935.6026420515254</v>
      </c>
      <c r="AV27" s="1">
        <f t="shared" si="37"/>
        <v>447.4271160034013</v>
      </c>
      <c r="AW27" s="1">
        <f t="shared" si="38"/>
        <v>145.68273896808509</v>
      </c>
      <c r="AX27" s="2">
        <v>0</v>
      </c>
      <c r="AY27" s="2">
        <v>0</v>
      </c>
      <c r="AZ27" s="2">
        <v>0</v>
      </c>
      <c r="BA27" s="2">
        <f t="shared" si="22"/>
        <v>0</v>
      </c>
      <c r="BB27" s="2">
        <f t="shared" si="4"/>
        <v>0</v>
      </c>
      <c r="BC27" s="2">
        <f t="shared" si="5"/>
        <v>0</v>
      </c>
      <c r="BD27" s="2">
        <f t="shared" si="23"/>
        <v>0</v>
      </c>
      <c r="BE27" s="2">
        <f t="shared" si="6"/>
        <v>0</v>
      </c>
      <c r="BF27" s="2">
        <f t="shared" si="7"/>
        <v>0</v>
      </c>
      <c r="BG27" s="2">
        <f t="shared" si="24"/>
        <v>0</v>
      </c>
      <c r="BH27" s="2">
        <f t="shared" si="8"/>
        <v>0</v>
      </c>
      <c r="BI27" s="2">
        <f t="shared" si="9"/>
        <v>0</v>
      </c>
      <c r="BJ27" s="11">
        <f t="shared" si="39"/>
        <v>2.9448153818693784E-2</v>
      </c>
      <c r="BK27" s="11"/>
      <c r="BL27" s="11"/>
    </row>
    <row r="28" spans="1:64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25"/>
        <v>6.1984829573309419E-3</v>
      </c>
      <c r="F28" s="11">
        <f t="shared" si="10"/>
        <v>1.6820629902325246E-2</v>
      </c>
      <c r="G28" s="11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26"/>
        <v>-2.7494350847778737E-3</v>
      </c>
      <c r="O28" s="11">
        <f t="shared" si="13"/>
        <v>-1.2558306585870205E-2</v>
      </c>
      <c r="P28" s="11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0"/>
        <v>927.07388067722479</v>
      </c>
      <c r="V28" s="1">
        <f t="shared" si="41"/>
        <v>889.61113157263264</v>
      </c>
      <c r="W28" s="11">
        <f t="shared" si="27"/>
        <v>-2.8187302532176051E-2</v>
      </c>
      <c r="X28" s="11">
        <f t="shared" si="44"/>
        <v>3.0186328589969724E-2</v>
      </c>
      <c r="Y28" s="11">
        <f t="shared" si="45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6"/>
        <v>2.3856263347113855</v>
      </c>
      <c r="AD28" s="12">
        <f t="shared" si="42"/>
        <v>2.7388918519516774</v>
      </c>
      <c r="AE28" s="12">
        <f t="shared" si="43"/>
        <v>1.8382081108631489</v>
      </c>
      <c r="AF28" s="11">
        <f t="shared" si="28"/>
        <v>-1.2130262696667726E-2</v>
      </c>
      <c r="AG28" s="11">
        <f t="shared" si="46"/>
        <v>1.3559749423182055E-3</v>
      </c>
      <c r="AH28" s="11">
        <f t="shared" si="47"/>
        <v>1.7372753430668908E-3</v>
      </c>
      <c r="AI28" s="1">
        <f t="shared" si="29"/>
        <v>23266.132508247923</v>
      </c>
      <c r="AJ28" s="1">
        <f t="shared" si="30"/>
        <v>3204.3664471704915</v>
      </c>
      <c r="AK28" s="1">
        <f t="shared" si="31"/>
        <v>1025.0469616761211</v>
      </c>
      <c r="AL28" s="14">
        <f t="shared" si="17"/>
        <v>8.6155255378073292</v>
      </c>
      <c r="AM28" s="14">
        <f t="shared" si="18"/>
        <v>1.1469341613675916</v>
      </c>
      <c r="AN28" s="14">
        <f t="shared" si="19"/>
        <v>0.47254612426915754</v>
      </c>
      <c r="AO28" s="11">
        <f t="shared" si="32"/>
        <v>2.0621120954280148E-2</v>
      </c>
      <c r="AP28" s="11">
        <f t="shared" si="20"/>
        <v>2.5977173653231045E-2</v>
      </c>
      <c r="AQ28" s="11">
        <f t="shared" si="21"/>
        <v>2.3564574154817608E-2</v>
      </c>
      <c r="AR28" s="1">
        <f t="shared" si="33"/>
        <v>15144.061131962364</v>
      </c>
      <c r="AS28" s="1">
        <f t="shared" si="34"/>
        <v>2347.129099409734</v>
      </c>
      <c r="AT28" s="1">
        <f t="shared" si="35"/>
        <v>767.66952063484507</v>
      </c>
      <c r="AU28" s="1">
        <f t="shared" si="36"/>
        <v>3028.8122263924729</v>
      </c>
      <c r="AV28" s="1">
        <f t="shared" si="37"/>
        <v>469.42581988194684</v>
      </c>
      <c r="AW28" s="1">
        <f t="shared" si="38"/>
        <v>153.53390412696902</v>
      </c>
      <c r="AX28" s="2">
        <v>0</v>
      </c>
      <c r="AY28" s="2">
        <v>0</v>
      </c>
      <c r="AZ28" s="2">
        <v>0</v>
      </c>
      <c r="BA28" s="2">
        <f t="shared" si="22"/>
        <v>0</v>
      </c>
      <c r="BB28" s="2">
        <f t="shared" si="4"/>
        <v>0</v>
      </c>
      <c r="BC28" s="2">
        <f t="shared" si="5"/>
        <v>0</v>
      </c>
      <c r="BD28" s="2">
        <f t="shared" si="23"/>
        <v>0</v>
      </c>
      <c r="BE28" s="2">
        <f t="shared" si="6"/>
        <v>0</v>
      </c>
      <c r="BF28" s="2">
        <f t="shared" si="7"/>
        <v>0</v>
      </c>
      <c r="BG28" s="2">
        <f t="shared" si="24"/>
        <v>0</v>
      </c>
      <c r="BH28" s="2">
        <f t="shared" si="8"/>
        <v>0</v>
      </c>
      <c r="BI28" s="2">
        <f t="shared" si="9"/>
        <v>0</v>
      </c>
      <c r="BJ28" s="11">
        <f t="shared" si="39"/>
        <v>1.7109021078205416E-2</v>
      </c>
      <c r="BK28" s="11"/>
      <c r="BL28" s="11"/>
    </row>
    <row r="29" spans="1:64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25"/>
        <v>5.666316603642807E-3</v>
      </c>
      <c r="F29" s="11">
        <f t="shared" si="10"/>
        <v>1.6624795407551574E-2</v>
      </c>
      <c r="G29" s="11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26"/>
        <v>1.9024498519717437E-2</v>
      </c>
      <c r="O29" s="11">
        <f t="shared" si="13"/>
        <v>-1.0547563627891443E-2</v>
      </c>
      <c r="P29" s="11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0"/>
        <v>939.74627918148394</v>
      </c>
      <c r="V29" s="1">
        <f t="shared" si="41"/>
        <v>883.6069313906263</v>
      </c>
      <c r="W29" s="11">
        <f t="shared" si="27"/>
        <v>-2.0726712821921511E-2</v>
      </c>
      <c r="X29" s="11">
        <f t="shared" si="44"/>
        <v>1.3669243377886886E-2</v>
      </c>
      <c r="Y29" s="11">
        <f t="shared" si="45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6"/>
        <v>2.3750849615876435</v>
      </c>
      <c r="AD29" s="12">
        <f t="shared" si="42"/>
        <v>2.7443910675908154</v>
      </c>
      <c r="AE29" s="12">
        <f t="shared" si="43"/>
        <v>1.8865369423268037</v>
      </c>
      <c r="AF29" s="11">
        <f t="shared" si="28"/>
        <v>-4.4187025312232286E-3</v>
      </c>
      <c r="AG29" s="11">
        <f t="shared" si="46"/>
        <v>2.0078250388817498E-3</v>
      </c>
      <c r="AH29" s="11">
        <f t="shared" si="47"/>
        <v>2.6291273103436374E-2</v>
      </c>
      <c r="AI29" s="1">
        <f t="shared" si="29"/>
        <v>23968.331483815607</v>
      </c>
      <c r="AJ29" s="1">
        <f t="shared" si="30"/>
        <v>3353.3556223353889</v>
      </c>
      <c r="AK29" s="1">
        <f t="shared" si="31"/>
        <v>1076.076169635478</v>
      </c>
      <c r="AL29" s="14">
        <f t="shared" si="17"/>
        <v>8.7931873320071432</v>
      </c>
      <c r="AM29" s="14">
        <f t="shared" si="18"/>
        <v>1.1767282692462604</v>
      </c>
      <c r="AN29" s="14">
        <f t="shared" si="19"/>
        <v>0.48368147245606974</v>
      </c>
      <c r="AO29" s="11">
        <f t="shared" si="32"/>
        <v>2.0621120954280148E-2</v>
      </c>
      <c r="AP29" s="11">
        <f t="shared" si="20"/>
        <v>2.5977173653231045E-2</v>
      </c>
      <c r="AQ29" s="11">
        <f t="shared" si="21"/>
        <v>2.3564574154817608E-2</v>
      </c>
      <c r="AR29" s="1">
        <f t="shared" si="33"/>
        <v>15618.982920650913</v>
      </c>
      <c r="AS29" s="1">
        <f t="shared" si="34"/>
        <v>2462.3553193478451</v>
      </c>
      <c r="AT29" s="1">
        <f t="shared" si="35"/>
        <v>808.99433513658573</v>
      </c>
      <c r="AU29" s="1">
        <f t="shared" si="36"/>
        <v>3123.796584130183</v>
      </c>
      <c r="AV29" s="1">
        <f t="shared" si="37"/>
        <v>492.47106386956904</v>
      </c>
      <c r="AW29" s="1">
        <f t="shared" si="38"/>
        <v>161.79886702731716</v>
      </c>
      <c r="AX29" s="2">
        <v>0</v>
      </c>
      <c r="AY29" s="2">
        <v>0</v>
      </c>
      <c r="AZ29" s="2">
        <v>0</v>
      </c>
      <c r="BA29" s="2">
        <f t="shared" si="22"/>
        <v>0</v>
      </c>
      <c r="BB29" s="2">
        <f t="shared" si="4"/>
        <v>0</v>
      </c>
      <c r="BC29" s="2">
        <f t="shared" si="5"/>
        <v>0</v>
      </c>
      <c r="BD29" s="2">
        <f t="shared" si="23"/>
        <v>0</v>
      </c>
      <c r="BE29" s="2">
        <f t="shared" si="6"/>
        <v>0</v>
      </c>
      <c r="BF29" s="2">
        <f t="shared" si="7"/>
        <v>0</v>
      </c>
      <c r="BG29" s="2">
        <f t="shared" si="24"/>
        <v>0</v>
      </c>
      <c r="BH29" s="2">
        <f t="shared" si="8"/>
        <v>0</v>
      </c>
      <c r="BI29" s="2">
        <f t="shared" si="9"/>
        <v>0</v>
      </c>
      <c r="BJ29" s="11">
        <f t="shared" si="39"/>
        <v>3.5451074401415789E-2</v>
      </c>
      <c r="BK29" s="11"/>
      <c r="BL29" s="11"/>
    </row>
    <row r="30" spans="1:64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25"/>
        <v>5.2636035724735741E-3</v>
      </c>
      <c r="F30" s="11">
        <f t="shared" si="10"/>
        <v>1.5904845060938921E-2</v>
      </c>
      <c r="G30" s="11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26"/>
        <v>3.5377179583490292E-2</v>
      </c>
      <c r="O30" s="11">
        <f t="shared" si="13"/>
        <v>2.5417406123961817E-2</v>
      </c>
      <c r="P30" s="11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0"/>
        <v>941.66348339372075</v>
      </c>
      <c r="V30" s="1">
        <f t="shared" si="41"/>
        <v>872.71451539045961</v>
      </c>
      <c r="W30" s="11">
        <f t="shared" si="27"/>
        <v>-1.9561938367143039E-3</v>
      </c>
      <c r="X30" s="11">
        <f t="shared" si="44"/>
        <v>2.040129612331798E-3</v>
      </c>
      <c r="Y30" s="11">
        <f t="shared" si="45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6"/>
        <v>2.3409095494429892</v>
      </c>
      <c r="AD30" s="12">
        <f t="shared" si="42"/>
        <v>2.7203543668669528</v>
      </c>
      <c r="AE30" s="12">
        <f t="shared" si="43"/>
        <v>1.9115173214066605</v>
      </c>
      <c r="AF30" s="11">
        <f t="shared" si="28"/>
        <v>-1.4389132472048205E-2</v>
      </c>
      <c r="AG30" s="11">
        <f t="shared" si="46"/>
        <v>-8.7584823488597863E-3</v>
      </c>
      <c r="AH30" s="11">
        <f t="shared" si="47"/>
        <v>1.3241394069414048E-2</v>
      </c>
      <c r="AI30" s="1">
        <f t="shared" si="29"/>
        <v>24695.294919564229</v>
      </c>
      <c r="AJ30" s="1">
        <f t="shared" si="30"/>
        <v>3510.4911239714193</v>
      </c>
      <c r="AK30" s="1">
        <f t="shared" si="31"/>
        <v>1130.2674196992473</v>
      </c>
      <c r="AL30" s="14">
        <f t="shared" si="17"/>
        <v>8.974512711554107</v>
      </c>
      <c r="AM30" s="14">
        <f t="shared" si="18"/>
        <v>1.2072963438391364</v>
      </c>
      <c r="AN30" s="14">
        <f t="shared" si="19"/>
        <v>0.49507922038107216</v>
      </c>
      <c r="AO30" s="11">
        <f t="shared" si="32"/>
        <v>2.0621120954280148E-2</v>
      </c>
      <c r="AP30" s="11">
        <f t="shared" si="20"/>
        <v>2.5977173653231045E-2</v>
      </c>
      <c r="AQ30" s="11">
        <f t="shared" si="21"/>
        <v>2.3564574154817608E-2</v>
      </c>
      <c r="AR30" s="1">
        <f t="shared" si="33"/>
        <v>16104.103440851959</v>
      </c>
      <c r="AS30" s="1">
        <f t="shared" si="34"/>
        <v>2581.9539914058173</v>
      </c>
      <c r="AT30" s="1">
        <f t="shared" si="35"/>
        <v>852.46594137172281</v>
      </c>
      <c r="AU30" s="1">
        <f t="shared" si="36"/>
        <v>3220.8206881703918</v>
      </c>
      <c r="AV30" s="1">
        <f t="shared" si="37"/>
        <v>516.39079828116348</v>
      </c>
      <c r="AW30" s="1">
        <f t="shared" si="38"/>
        <v>170.49318827434456</v>
      </c>
      <c r="AX30" s="2">
        <v>0</v>
      </c>
      <c r="AY30" s="2">
        <v>0</v>
      </c>
      <c r="AZ30" s="2">
        <v>0</v>
      </c>
      <c r="BA30" s="2">
        <f t="shared" si="22"/>
        <v>0</v>
      </c>
      <c r="BB30" s="2">
        <f t="shared" si="4"/>
        <v>0</v>
      </c>
      <c r="BC30" s="2">
        <f t="shared" si="5"/>
        <v>0</v>
      </c>
      <c r="BD30" s="2">
        <f t="shared" si="23"/>
        <v>0</v>
      </c>
      <c r="BE30" s="2">
        <f t="shared" si="6"/>
        <v>0</v>
      </c>
      <c r="BF30" s="2">
        <f t="shared" si="7"/>
        <v>0</v>
      </c>
      <c r="BG30" s="2">
        <f t="shared" si="24"/>
        <v>0</v>
      </c>
      <c r="BH30" s="2">
        <f t="shared" si="8"/>
        <v>0</v>
      </c>
      <c r="BI30" s="2">
        <f t="shared" si="9"/>
        <v>0</v>
      </c>
      <c r="BJ30" s="11">
        <f t="shared" si="39"/>
        <v>5.377947418379822E-2</v>
      </c>
      <c r="BK30" s="11"/>
      <c r="BL30" s="11"/>
    </row>
    <row r="31" spans="1:64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25"/>
        <v>5.4244692212248591E-3</v>
      </c>
      <c r="F31" s="11">
        <f t="shared" si="10"/>
        <v>1.6064507173073395E-2</v>
      </c>
      <c r="G31" s="11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26"/>
        <v>2.9085819571173399E-2</v>
      </c>
      <c r="O31" s="11">
        <f t="shared" si="13"/>
        <v>1.272489895011053E-2</v>
      </c>
      <c r="P31" s="11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0"/>
        <v>947.36627196858285</v>
      </c>
      <c r="V31" s="1">
        <f t="shared" si="41"/>
        <v>874.98272398389327</v>
      </c>
      <c r="W31" s="11">
        <f t="shared" si="27"/>
        <v>-1.3011283320596201E-2</v>
      </c>
      <c r="X31" s="11">
        <f t="shared" si="44"/>
        <v>6.0560791359451915E-3</v>
      </c>
      <c r="Y31" s="11">
        <f t="shared" si="45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6"/>
        <v>2.3139111537652339</v>
      </c>
      <c r="AD31" s="12">
        <f t="shared" si="42"/>
        <v>2.8188005878676665</v>
      </c>
      <c r="AE31" s="12">
        <f t="shared" si="43"/>
        <v>1.9431513150416031</v>
      </c>
      <c r="AF31" s="11">
        <f t="shared" si="28"/>
        <v>-1.1533292981858012E-2</v>
      </c>
      <c r="AG31" s="11">
        <f t="shared" si="46"/>
        <v>3.6188748862926667E-2</v>
      </c>
      <c r="AH31" s="11">
        <f t="shared" si="47"/>
        <v>1.6549153534043626E-2</v>
      </c>
      <c r="AI31" s="1">
        <f t="shared" si="29"/>
        <v>25446.586115778198</v>
      </c>
      <c r="AJ31" s="1">
        <f t="shared" si="30"/>
        <v>3675.8328098554407</v>
      </c>
      <c r="AK31" s="1">
        <f t="shared" si="31"/>
        <v>1187.7338660036671</v>
      </c>
      <c r="AL31" s="14">
        <f t="shared" si="17"/>
        <v>9.1595772236847885</v>
      </c>
      <c r="AM31" s="14">
        <f t="shared" si="18"/>
        <v>1.2386584906139566</v>
      </c>
      <c r="AN31" s="14">
        <f t="shared" si="19"/>
        <v>0.50674555138225119</v>
      </c>
      <c r="AO31" s="11">
        <f t="shared" si="32"/>
        <v>2.0621120954280148E-2</v>
      </c>
      <c r="AP31" s="11">
        <f t="shared" si="20"/>
        <v>2.5977173653231045E-2</v>
      </c>
      <c r="AQ31" s="11">
        <f t="shared" si="21"/>
        <v>2.3564574154817608E-2</v>
      </c>
      <c r="AR31" s="1">
        <f t="shared" si="33"/>
        <v>16606.714721536202</v>
      </c>
      <c r="AS31" s="1">
        <f t="shared" si="34"/>
        <v>2707.8262661865601</v>
      </c>
      <c r="AT31" s="1">
        <f t="shared" si="35"/>
        <v>898.1602512070865</v>
      </c>
      <c r="AU31" s="1">
        <f t="shared" si="36"/>
        <v>3321.3429443072405</v>
      </c>
      <c r="AV31" s="1">
        <f t="shared" si="37"/>
        <v>541.56525323731205</v>
      </c>
      <c r="AW31" s="1">
        <f t="shared" si="38"/>
        <v>179.63205024141732</v>
      </c>
      <c r="AX31" s="2">
        <v>0</v>
      </c>
      <c r="AY31" s="2">
        <v>0</v>
      </c>
      <c r="AZ31" s="2">
        <v>0</v>
      </c>
      <c r="BA31" s="2">
        <f t="shared" si="22"/>
        <v>0</v>
      </c>
      <c r="BB31" s="2">
        <f t="shared" si="4"/>
        <v>0</v>
      </c>
      <c r="BC31" s="2">
        <f t="shared" si="5"/>
        <v>0</v>
      </c>
      <c r="BD31" s="2">
        <f t="shared" si="23"/>
        <v>0</v>
      </c>
      <c r="BE31" s="2">
        <f t="shared" si="6"/>
        <v>0</v>
      </c>
      <c r="BF31" s="2">
        <f t="shared" si="7"/>
        <v>0</v>
      </c>
      <c r="BG31" s="2">
        <f t="shared" si="24"/>
        <v>0</v>
      </c>
      <c r="BH31" s="2">
        <f t="shared" si="8"/>
        <v>0</v>
      </c>
      <c r="BI31" s="2">
        <f t="shared" si="9"/>
        <v>0</v>
      </c>
      <c r="BJ31" s="11">
        <f t="shared" si="39"/>
        <v>4.6607326093668328E-2</v>
      </c>
      <c r="BK31" s="11"/>
      <c r="BL31" s="11"/>
    </row>
    <row r="32" spans="1:64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25"/>
        <v>5.6829898394004097E-3</v>
      </c>
      <c r="F32" s="11">
        <f t="shared" si="10"/>
        <v>1.659902638740296E-2</v>
      </c>
      <c r="G32" s="11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26"/>
        <v>2.4431689949962587E-2</v>
      </c>
      <c r="O32" s="11">
        <f t="shared" si="13"/>
        <v>2.4840729551819818E-2</v>
      </c>
      <c r="P32" s="11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0"/>
        <v>932.00882127495822</v>
      </c>
      <c r="V32" s="1">
        <f t="shared" si="41"/>
        <v>880.29203924593799</v>
      </c>
      <c r="W32" s="11">
        <f t="shared" si="27"/>
        <v>-1.9225474792414321E-2</v>
      </c>
      <c r="X32" s="11">
        <f t="shared" si="44"/>
        <v>-1.621067917238872E-2</v>
      </c>
      <c r="Y32" s="11">
        <f t="shared" si="45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6"/>
        <v>2.2895410329228123</v>
      </c>
      <c r="AD32" s="12">
        <f t="shared" si="42"/>
        <v>2.8253717061001042</v>
      </c>
      <c r="AE32" s="12">
        <f t="shared" si="43"/>
        <v>1.9502411781325806</v>
      </c>
      <c r="AF32" s="11">
        <f t="shared" si="28"/>
        <v>-1.0532003704103454E-2</v>
      </c>
      <c r="AG32" s="11">
        <f t="shared" si="46"/>
        <v>2.3311752738808256E-3</v>
      </c>
      <c r="AH32" s="11">
        <f t="shared" si="47"/>
        <v>3.6486417892915846E-3</v>
      </c>
      <c r="AI32" s="1">
        <f t="shared" si="29"/>
        <v>26223.270448507621</v>
      </c>
      <c r="AJ32" s="1">
        <f t="shared" si="30"/>
        <v>3849.8147821072084</v>
      </c>
      <c r="AK32" s="1">
        <f t="shared" si="31"/>
        <v>1248.5925296447178</v>
      </c>
      <c r="AL32" s="14">
        <f t="shared" si="17"/>
        <v>9.3484579735044626</v>
      </c>
      <c r="AM32" s="14">
        <f t="shared" si="18"/>
        <v>1.2708353373216845</v>
      </c>
      <c r="AN32" s="14">
        <f t="shared" si="19"/>
        <v>0.51868679450542221</v>
      </c>
      <c r="AO32" s="11">
        <f t="shared" si="32"/>
        <v>2.0621120954280148E-2</v>
      </c>
      <c r="AP32" s="11">
        <f t="shared" si="20"/>
        <v>2.5977173653231045E-2</v>
      </c>
      <c r="AQ32" s="11">
        <f t="shared" si="21"/>
        <v>2.3564574154817608E-2</v>
      </c>
      <c r="AR32" s="1">
        <f t="shared" si="33"/>
        <v>17128.86655162213</v>
      </c>
      <c r="AS32" s="1">
        <f t="shared" si="34"/>
        <v>2841.1558926250655</v>
      </c>
      <c r="AT32" s="1">
        <f t="shared" si="35"/>
        <v>946.69792193630326</v>
      </c>
      <c r="AU32" s="1">
        <f t="shared" si="36"/>
        <v>3425.7733103244263</v>
      </c>
      <c r="AV32" s="1">
        <f t="shared" si="37"/>
        <v>568.23117852501309</v>
      </c>
      <c r="AW32" s="1">
        <f t="shared" si="38"/>
        <v>189.33958438726066</v>
      </c>
      <c r="AX32" s="2">
        <v>0</v>
      </c>
      <c r="AY32" s="2">
        <v>0</v>
      </c>
      <c r="AZ32" s="2">
        <v>0</v>
      </c>
      <c r="BA32" s="2">
        <f t="shared" si="22"/>
        <v>0</v>
      </c>
      <c r="BB32" s="2">
        <f t="shared" si="4"/>
        <v>0</v>
      </c>
      <c r="BC32" s="2">
        <f t="shared" si="5"/>
        <v>0</v>
      </c>
      <c r="BD32" s="2">
        <f t="shared" si="23"/>
        <v>0</v>
      </c>
      <c r="BE32" s="2">
        <f t="shared" si="6"/>
        <v>0</v>
      </c>
      <c r="BF32" s="2">
        <f t="shared" si="7"/>
        <v>0</v>
      </c>
      <c r="BG32" s="2">
        <f t="shared" si="24"/>
        <v>0</v>
      </c>
      <c r="BH32" s="2">
        <f t="shared" si="8"/>
        <v>0</v>
      </c>
      <c r="BI32" s="2">
        <f t="shared" si="9"/>
        <v>0</v>
      </c>
      <c r="BJ32" s="11">
        <f t="shared" si="39"/>
        <v>4.3919983115699973E-2</v>
      </c>
      <c r="BK32" s="11"/>
      <c r="BL32" s="11"/>
    </row>
    <row r="33" spans="1:64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25"/>
        <v>5.6025935173917851E-3</v>
      </c>
      <c r="F33" s="11">
        <f t="shared" si="10"/>
        <v>1.7099851299727353E-2</v>
      </c>
      <c r="G33" s="11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26"/>
        <v>2.4970831509726343E-2</v>
      </c>
      <c r="O33" s="11">
        <f t="shared" si="13"/>
        <v>2.3738205977081428E-2</v>
      </c>
      <c r="P33" s="11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0"/>
        <v>932.08276797894018</v>
      </c>
      <c r="V33" s="1">
        <f t="shared" si="41"/>
        <v>880.90253472291624</v>
      </c>
      <c r="W33" s="11">
        <f t="shared" si="27"/>
        <v>2.521244251574295E-4</v>
      </c>
      <c r="X33" s="11">
        <f t="shared" si="44"/>
        <v>7.9341206106642304E-5</v>
      </c>
      <c r="Y33" s="11">
        <f t="shared" si="45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6"/>
        <v>2.2887742285086174</v>
      </c>
      <c r="AD33" s="12">
        <f t="shared" si="42"/>
        <v>2.8495451502593916</v>
      </c>
      <c r="AE33" s="12">
        <f t="shared" si="43"/>
        <v>1.9390383149350143</v>
      </c>
      <c r="AF33" s="11">
        <f t="shared" si="28"/>
        <v>-3.3491621384740267E-4</v>
      </c>
      <c r="AG33" s="11">
        <f t="shared" si="46"/>
        <v>8.5558456280623307E-3</v>
      </c>
      <c r="AH33" s="11">
        <f t="shared" si="47"/>
        <v>-5.7443475828427015E-3</v>
      </c>
      <c r="AI33" s="1">
        <f t="shared" si="29"/>
        <v>27026.716713981288</v>
      </c>
      <c r="AJ33" s="1">
        <f t="shared" si="30"/>
        <v>4033.0644824215005</v>
      </c>
      <c r="AK33" s="1">
        <f t="shared" si="31"/>
        <v>1313.0728610675067</v>
      </c>
      <c r="AL33" s="14">
        <f t="shared" si="17"/>
        <v>9.5412336561121034</v>
      </c>
      <c r="AM33" s="14">
        <f t="shared" si="18"/>
        <v>1.3038480475639525</v>
      </c>
      <c r="AN33" s="14">
        <f t="shared" si="19"/>
        <v>0.53090942793766982</v>
      </c>
      <c r="AO33" s="11">
        <f t="shared" si="32"/>
        <v>2.0621120954280148E-2</v>
      </c>
      <c r="AP33" s="11">
        <f t="shared" si="20"/>
        <v>2.5977173653231045E-2</v>
      </c>
      <c r="AQ33" s="11">
        <f t="shared" si="21"/>
        <v>2.3564574154817608E-2</v>
      </c>
      <c r="AR33" s="1">
        <f t="shared" si="33"/>
        <v>17666.70561109337</v>
      </c>
      <c r="AS33" s="1">
        <f t="shared" si="34"/>
        <v>2982.3780962531046</v>
      </c>
      <c r="AT33" s="1">
        <f t="shared" si="35"/>
        <v>997.71591982171071</v>
      </c>
      <c r="AU33" s="1">
        <f t="shared" si="36"/>
        <v>3533.3411222186742</v>
      </c>
      <c r="AV33" s="1">
        <f t="shared" si="37"/>
        <v>596.47561925062098</v>
      </c>
      <c r="AW33" s="1">
        <f t="shared" si="38"/>
        <v>199.54318396434215</v>
      </c>
      <c r="AX33" s="2">
        <v>0</v>
      </c>
      <c r="AY33" s="2">
        <v>0</v>
      </c>
      <c r="AZ33" s="2">
        <v>0</v>
      </c>
      <c r="BA33" s="2">
        <f t="shared" si="22"/>
        <v>0</v>
      </c>
      <c r="BB33" s="2">
        <f t="shared" si="4"/>
        <v>0</v>
      </c>
      <c r="BC33" s="2">
        <f t="shared" si="5"/>
        <v>0</v>
      </c>
      <c r="BD33" s="2">
        <f t="shared" si="23"/>
        <v>0</v>
      </c>
      <c r="BE33" s="2">
        <f t="shared" si="6"/>
        <v>0</v>
      </c>
      <c r="BF33" s="2">
        <f t="shared" si="7"/>
        <v>0</v>
      </c>
      <c r="BG33" s="2">
        <f t="shared" si="24"/>
        <v>0</v>
      </c>
      <c r="BH33" s="2">
        <f t="shared" si="8"/>
        <v>0</v>
      </c>
      <c r="BI33" s="2">
        <f t="shared" si="9"/>
        <v>0</v>
      </c>
      <c r="BJ33" s="11">
        <f t="shared" si="39"/>
        <v>4.4197072041392865E-2</v>
      </c>
      <c r="BK33" s="11"/>
      <c r="BL33" s="11"/>
    </row>
    <row r="34" spans="1:64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25"/>
        <v>5.8100825047127103E-3</v>
      </c>
      <c r="F34" s="11">
        <f t="shared" si="10"/>
        <v>1.6909754969087532E-2</v>
      </c>
      <c r="G34" s="11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26"/>
        <v>4.0269213754335009E-2</v>
      </c>
      <c r="O34" s="11">
        <f t="shared" si="13"/>
        <v>1.6026457708014696E-2</v>
      </c>
      <c r="P34" s="11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0"/>
        <v>930.71902837306368</v>
      </c>
      <c r="V34" s="1">
        <f t="shared" si="41"/>
        <v>854.64270394924336</v>
      </c>
      <c r="W34" s="11">
        <f t="shared" si="27"/>
        <v>-1.51105625085175E-2</v>
      </c>
      <c r="X34" s="11">
        <f t="shared" si="44"/>
        <v>-1.4631099862875141E-3</v>
      </c>
      <c r="Y34" s="11">
        <f t="shared" si="45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6"/>
        <v>2.293792180198313</v>
      </c>
      <c r="AD34" s="12">
        <f t="shared" si="42"/>
        <v>2.8876122898394789</v>
      </c>
      <c r="AE34" s="12">
        <f t="shared" si="43"/>
        <v>1.9885137845060206</v>
      </c>
      <c r="AF34" s="11">
        <f t="shared" si="28"/>
        <v>2.1924188184192506E-3</v>
      </c>
      <c r="AG34" s="11">
        <f t="shared" si="46"/>
        <v>1.3359023132734738E-2</v>
      </c>
      <c r="AH34" s="11">
        <f t="shared" si="47"/>
        <v>2.5515467739823494E-2</v>
      </c>
      <c r="AI34" s="1">
        <f t="shared" si="29"/>
        <v>27857.386164801832</v>
      </c>
      <c r="AJ34" s="1">
        <f t="shared" si="30"/>
        <v>4226.2336534299711</v>
      </c>
      <c r="AK34" s="1">
        <f t="shared" si="31"/>
        <v>1381.3087589250983</v>
      </c>
      <c r="AL34" s="14">
        <f t="shared" si="17"/>
        <v>9.737984589387839</v>
      </c>
      <c r="AM34" s="14">
        <f t="shared" si="18"/>
        <v>1.3377183347129475</v>
      </c>
      <c r="AN34" s="14">
        <f t="shared" si="19"/>
        <v>0.54342008252179885</v>
      </c>
      <c r="AO34" s="11">
        <f t="shared" si="32"/>
        <v>2.0621120954280148E-2</v>
      </c>
      <c r="AP34" s="11">
        <f t="shared" si="20"/>
        <v>2.5977173653231045E-2</v>
      </c>
      <c r="AQ34" s="11">
        <f t="shared" si="21"/>
        <v>2.3564574154817608E-2</v>
      </c>
      <c r="AR34" s="1">
        <f t="shared" si="33"/>
        <v>18224.781346912463</v>
      </c>
      <c r="AS34" s="1">
        <f t="shared" si="34"/>
        <v>3130.3290962038368</v>
      </c>
      <c r="AT34" s="1">
        <f t="shared" si="35"/>
        <v>1051.2386818989658</v>
      </c>
      <c r="AU34" s="1">
        <f t="shared" si="36"/>
        <v>3644.9562693824928</v>
      </c>
      <c r="AV34" s="1">
        <f t="shared" si="37"/>
        <v>626.06581924076738</v>
      </c>
      <c r="AW34" s="1">
        <f t="shared" si="38"/>
        <v>210.24773637979317</v>
      </c>
      <c r="AX34" s="2">
        <v>0</v>
      </c>
      <c r="AY34" s="2">
        <v>0</v>
      </c>
      <c r="AZ34" s="2">
        <v>0</v>
      </c>
      <c r="BA34" s="2">
        <f t="shared" si="22"/>
        <v>0</v>
      </c>
      <c r="BB34" s="2">
        <f t="shared" si="4"/>
        <v>0</v>
      </c>
      <c r="BC34" s="2">
        <f t="shared" si="5"/>
        <v>0</v>
      </c>
      <c r="BD34" s="2">
        <f t="shared" si="23"/>
        <v>0</v>
      </c>
      <c r="BE34" s="2">
        <f t="shared" si="6"/>
        <v>0</v>
      </c>
      <c r="BF34" s="2">
        <f t="shared" si="7"/>
        <v>0</v>
      </c>
      <c r="BG34" s="2">
        <f t="shared" si="24"/>
        <v>0</v>
      </c>
      <c r="BH34" s="2">
        <f t="shared" si="8"/>
        <v>0</v>
      </c>
      <c r="BI34" s="2">
        <f t="shared" si="9"/>
        <v>0</v>
      </c>
      <c r="BJ34" s="11">
        <f t="shared" si="39"/>
        <v>5.7694154448594243E-2</v>
      </c>
      <c r="BK34" s="11"/>
      <c r="BL34" s="11"/>
    </row>
    <row r="35" spans="1:64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25"/>
        <v>6.1326994822132885E-3</v>
      </c>
      <c r="F35" s="11">
        <f t="shared" si="10"/>
        <v>1.6217519828473526E-2</v>
      </c>
      <c r="G35" s="11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26"/>
        <v>3.2799220449000632E-2</v>
      </c>
      <c r="O35" s="11">
        <f t="shared" si="13"/>
        <v>-6.5636363100640693E-5</v>
      </c>
      <c r="P35" s="11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0"/>
        <v>927.55947584821479</v>
      </c>
      <c r="V35" s="1">
        <f t="shared" si="41"/>
        <v>838.68873584744733</v>
      </c>
      <c r="W35" s="11">
        <f t="shared" si="27"/>
        <v>-2.3085892152052589E-2</v>
      </c>
      <c r="X35" s="11">
        <f t="shared" si="44"/>
        <v>-3.394743664338673E-3</v>
      </c>
      <c r="Y35" s="11">
        <f t="shared" si="45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6"/>
        <v>2.3093853587707547</v>
      </c>
      <c r="AD35" s="12">
        <f t="shared" si="42"/>
        <v>2.8609420451927874</v>
      </c>
      <c r="AE35" s="12">
        <f t="shared" si="43"/>
        <v>1.9721805144674187</v>
      </c>
      <c r="AF35" s="11">
        <f t="shared" si="28"/>
        <v>6.7979909893551849E-3</v>
      </c>
      <c r="AG35" s="11">
        <f t="shared" si="46"/>
        <v>-9.2360891870889583E-3</v>
      </c>
      <c r="AH35" s="11">
        <f t="shared" si="47"/>
        <v>-8.2138078025238981E-3</v>
      </c>
      <c r="AI35" s="1">
        <f t="shared" si="29"/>
        <v>28716.603817704141</v>
      </c>
      <c r="AJ35" s="1">
        <f t="shared" si="30"/>
        <v>4429.6761073277412</v>
      </c>
      <c r="AK35" s="1">
        <f t="shared" si="31"/>
        <v>1453.4256194123818</v>
      </c>
      <c r="AL35" s="14">
        <f t="shared" si="17"/>
        <v>9.938792747456521</v>
      </c>
      <c r="AM35" s="14">
        <f t="shared" si="18"/>
        <v>1.3724684761928969</v>
      </c>
      <c r="AN35" s="14">
        <f t="shared" si="19"/>
        <v>0.55622554535360091</v>
      </c>
      <c r="AO35" s="11">
        <f t="shared" si="32"/>
        <v>2.0621120954280148E-2</v>
      </c>
      <c r="AP35" s="11">
        <f t="shared" si="20"/>
        <v>2.5977173653231045E-2</v>
      </c>
      <c r="AQ35" s="11">
        <f t="shared" si="21"/>
        <v>2.3564574154817608E-2</v>
      </c>
      <c r="AR35" s="1">
        <f t="shared" si="33"/>
        <v>18805.705535227633</v>
      </c>
      <c r="AS35" s="1">
        <f t="shared" si="34"/>
        <v>3283.9817317822931</v>
      </c>
      <c r="AT35" s="1">
        <f t="shared" si="35"/>
        <v>1107.2037703407129</v>
      </c>
      <c r="AU35" s="1">
        <f t="shared" si="36"/>
        <v>3761.141107045527</v>
      </c>
      <c r="AV35" s="1">
        <f t="shared" si="37"/>
        <v>656.79634635645868</v>
      </c>
      <c r="AW35" s="1">
        <f t="shared" si="38"/>
        <v>221.44075406814261</v>
      </c>
      <c r="AX35" s="2">
        <v>0</v>
      </c>
      <c r="AY35" s="2">
        <v>0</v>
      </c>
      <c r="AZ35" s="2">
        <v>0</v>
      </c>
      <c r="BA35" s="2">
        <f t="shared" si="22"/>
        <v>0</v>
      </c>
      <c r="BB35" s="2">
        <f t="shared" si="4"/>
        <v>0</v>
      </c>
      <c r="BC35" s="2">
        <f t="shared" si="5"/>
        <v>0</v>
      </c>
      <c r="BD35" s="2">
        <f t="shared" si="23"/>
        <v>0</v>
      </c>
      <c r="BE35" s="2">
        <f t="shared" si="6"/>
        <v>0</v>
      </c>
      <c r="BF35" s="2">
        <f t="shared" si="7"/>
        <v>0</v>
      </c>
      <c r="BG35" s="2">
        <f t="shared" si="24"/>
        <v>0</v>
      </c>
      <c r="BH35" s="2">
        <f t="shared" si="8"/>
        <v>0</v>
      </c>
      <c r="BI35" s="2">
        <f t="shared" si="9"/>
        <v>0</v>
      </c>
      <c r="BJ35" s="11">
        <f t="shared" si="39"/>
        <v>4.9561917962211294E-2</v>
      </c>
      <c r="BK35" s="11"/>
      <c r="BL35" s="11"/>
    </row>
    <row r="36" spans="1:64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25"/>
        <v>6.7135178745578727E-3</v>
      </c>
      <c r="F36" s="11">
        <f t="shared" si="10"/>
        <v>1.6330021206645062E-2</v>
      </c>
      <c r="G36" s="11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26"/>
        <v>2.8508342132963049E-2</v>
      </c>
      <c r="O36" s="11">
        <f t="shared" si="13"/>
        <v>3.6321432166639411E-3</v>
      </c>
      <c r="P36" s="11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0"/>
        <v>931.01927467261214</v>
      </c>
      <c r="V36" s="1">
        <f t="shared" si="41"/>
        <v>844.47815420020129</v>
      </c>
      <c r="W36" s="11">
        <f t="shared" si="27"/>
        <v>-3.8296340831148634E-2</v>
      </c>
      <c r="X36" s="11">
        <f t="shared" si="44"/>
        <v>3.7300021340771483E-3</v>
      </c>
      <c r="Y36" s="11">
        <f t="shared" si="45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6"/>
        <v>2.2835509596639398</v>
      </c>
      <c r="AD36" s="12">
        <f t="shared" si="42"/>
        <v>2.7475569888912075</v>
      </c>
      <c r="AE36" s="12">
        <f t="shared" si="43"/>
        <v>1.9497480298762651</v>
      </c>
      <c r="AF36" s="11">
        <f t="shared" si="28"/>
        <v>-1.1186699096666142E-2</v>
      </c>
      <c r="AG36" s="11">
        <f t="shared" si="46"/>
        <v>-3.9632070314776113E-2</v>
      </c>
      <c r="AH36" s="11">
        <f t="shared" si="47"/>
        <v>-1.137445808159776E-2</v>
      </c>
      <c r="AI36" s="1">
        <f t="shared" si="29"/>
        <v>29606.084542979253</v>
      </c>
      <c r="AJ36" s="1">
        <f t="shared" si="30"/>
        <v>4643.5048429514254</v>
      </c>
      <c r="AK36" s="1">
        <f t="shared" si="31"/>
        <v>1529.5238115392863</v>
      </c>
      <c r="AL36" s="14">
        <f t="shared" si="17"/>
        <v>10.143741794841343</v>
      </c>
      <c r="AM36" s="14">
        <f t="shared" si="18"/>
        <v>1.4081213281325451</v>
      </c>
      <c r="AN36" s="14">
        <f t="shared" si="19"/>
        <v>0.56933276346388972</v>
      </c>
      <c r="AO36" s="11">
        <f t="shared" si="32"/>
        <v>2.0621120954280148E-2</v>
      </c>
      <c r="AP36" s="11">
        <f t="shared" si="20"/>
        <v>2.5977173653231045E-2</v>
      </c>
      <c r="AQ36" s="11">
        <f t="shared" si="21"/>
        <v>2.3564574154817608E-2</v>
      </c>
      <c r="AR36" s="1">
        <f t="shared" si="33"/>
        <v>19414.601595393222</v>
      </c>
      <c r="AS36" s="1">
        <f t="shared" si="34"/>
        <v>3445.5695493833528</v>
      </c>
      <c r="AT36" s="1">
        <f t="shared" si="35"/>
        <v>1165.5922721539505</v>
      </c>
      <c r="AU36" s="1">
        <f t="shared" si="36"/>
        <v>3882.9203190786448</v>
      </c>
      <c r="AV36" s="1">
        <f t="shared" si="37"/>
        <v>689.11390987667062</v>
      </c>
      <c r="AW36" s="1">
        <f t="shared" si="38"/>
        <v>233.11845443079011</v>
      </c>
      <c r="AX36" s="2">
        <v>0</v>
      </c>
      <c r="AY36" s="2">
        <v>0</v>
      </c>
      <c r="AZ36" s="2">
        <v>0</v>
      </c>
      <c r="BA36" s="2">
        <f t="shared" si="22"/>
        <v>0</v>
      </c>
      <c r="BB36" s="2">
        <f t="shared" si="4"/>
        <v>0</v>
      </c>
      <c r="BC36" s="2">
        <f t="shared" si="5"/>
        <v>0</v>
      </c>
      <c r="BD36" s="2">
        <f t="shared" si="23"/>
        <v>0</v>
      </c>
      <c r="BE36" s="2">
        <f t="shared" si="6"/>
        <v>0</v>
      </c>
      <c r="BF36" s="2">
        <f t="shared" si="7"/>
        <v>0</v>
      </c>
      <c r="BG36" s="2">
        <f t="shared" si="24"/>
        <v>0</v>
      </c>
      <c r="BH36" s="2">
        <f t="shared" si="8"/>
        <v>0</v>
      </c>
      <c r="BI36" s="2">
        <f t="shared" si="9"/>
        <v>0</v>
      </c>
      <c r="BJ36" s="11">
        <f t="shared" si="39"/>
        <v>4.6800538557361299E-2</v>
      </c>
      <c r="BK36" s="11"/>
      <c r="BL36" s="11"/>
    </row>
    <row r="37" spans="1:64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25"/>
        <v>6.4419132733040119E-3</v>
      </c>
      <c r="F37" s="11">
        <f t="shared" si="10"/>
        <v>1.4658561960459116E-2</v>
      </c>
      <c r="G37" s="11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26"/>
        <v>7.4530906226657478E-3</v>
      </c>
      <c r="O37" s="11">
        <f t="shared" si="13"/>
        <v>2.0536607851349364E-2</v>
      </c>
      <c r="P37" s="11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0"/>
        <v>898.86196704348333</v>
      </c>
      <c r="V37" s="1">
        <f t="shared" si="41"/>
        <v>853.87683090177541</v>
      </c>
      <c r="W37" s="11">
        <f t="shared" si="27"/>
        <v>-8.2496603834885107E-3</v>
      </c>
      <c r="X37" s="11">
        <f t="shared" si="44"/>
        <v>-3.4539894612210631E-2</v>
      </c>
      <c r="Y37" s="11">
        <f t="shared" si="45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6"/>
        <v>2.4940307832691997</v>
      </c>
      <c r="AD37" s="12">
        <f t="shared" si="42"/>
        <v>2.770157627257464</v>
      </c>
      <c r="AE37" s="12">
        <f t="shared" si="43"/>
        <v>1.9972197592887198</v>
      </c>
      <c r="AF37" s="11">
        <f t="shared" si="28"/>
        <v>9.2172159642207152E-2</v>
      </c>
      <c r="AG37" s="11">
        <f t="shared" si="46"/>
        <v>8.2257214163834469E-3</v>
      </c>
      <c r="AH37" s="11">
        <f t="shared" si="47"/>
        <v>2.4347622710749528E-2</v>
      </c>
      <c r="AI37" s="1">
        <f t="shared" si="29"/>
        <v>30528.396407759974</v>
      </c>
      <c r="AJ37" s="1">
        <f t="shared" si="30"/>
        <v>4868.2682685329537</v>
      </c>
      <c r="AK37" s="1">
        <f t="shared" si="31"/>
        <v>1609.6898848161477</v>
      </c>
      <c r="AL37" s="14">
        <f t="shared" si="17"/>
        <v>10.352917121321754</v>
      </c>
      <c r="AM37" s="14">
        <f t="shared" si="18"/>
        <v>1.4447003403982626</v>
      </c>
      <c r="AN37" s="14">
        <f t="shared" si="19"/>
        <v>0.58274884758730183</v>
      </c>
      <c r="AO37" s="11">
        <f t="shared" si="32"/>
        <v>2.0621120954280148E-2</v>
      </c>
      <c r="AP37" s="11">
        <f t="shared" si="20"/>
        <v>2.5977173653231045E-2</v>
      </c>
      <c r="AQ37" s="11">
        <f t="shared" si="21"/>
        <v>2.3564574154817608E-2</v>
      </c>
      <c r="AR37" s="1">
        <f t="shared" si="33"/>
        <v>20039.579743064602</v>
      </c>
      <c r="AS37" s="1">
        <f t="shared" si="34"/>
        <v>3610.4420492919689</v>
      </c>
      <c r="AT37" s="1">
        <f t="shared" si="35"/>
        <v>1226.6138409998002</v>
      </c>
      <c r="AU37" s="1">
        <f t="shared" si="36"/>
        <v>4007.9159486129206</v>
      </c>
      <c r="AV37" s="1">
        <f t="shared" si="37"/>
        <v>722.08840985839379</v>
      </c>
      <c r="AW37" s="1">
        <f t="shared" si="38"/>
        <v>245.32276819996005</v>
      </c>
      <c r="AX37" s="2">
        <v>0</v>
      </c>
      <c r="AY37" s="2">
        <v>0</v>
      </c>
      <c r="AZ37" s="2">
        <v>0</v>
      </c>
      <c r="BA37" s="2">
        <f t="shared" si="22"/>
        <v>0</v>
      </c>
      <c r="BB37" s="2">
        <f t="shared" si="4"/>
        <v>0</v>
      </c>
      <c r="BC37" s="2">
        <f t="shared" si="5"/>
        <v>0</v>
      </c>
      <c r="BD37" s="2">
        <f t="shared" si="23"/>
        <v>0</v>
      </c>
      <c r="BE37" s="2">
        <f t="shared" si="6"/>
        <v>0</v>
      </c>
      <c r="BF37" s="2">
        <f t="shared" si="7"/>
        <v>0</v>
      </c>
      <c r="BG37" s="2">
        <f t="shared" si="24"/>
        <v>0</v>
      </c>
      <c r="BH37" s="2">
        <f t="shared" si="8"/>
        <v>0</v>
      </c>
      <c r="BI37" s="2">
        <f t="shared" si="9"/>
        <v>0</v>
      </c>
      <c r="BJ37" s="11">
        <f t="shared" si="39"/>
        <v>3.0796148802888695E-2</v>
      </c>
      <c r="BK37" s="11"/>
      <c r="BL37" s="11"/>
    </row>
    <row r="38" spans="1:64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25"/>
        <v>6.1882645985391616E-3</v>
      </c>
      <c r="F38" s="11">
        <f t="shared" si="10"/>
        <v>1.246241293638195E-2</v>
      </c>
      <c r="G38" s="11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26"/>
        <v>1.1061956968446474E-2</v>
      </c>
      <c r="O38" s="11">
        <f t="shared" si="13"/>
        <v>1.9712489992555371E-2</v>
      </c>
      <c r="P38" s="11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0"/>
        <v>848.05370684498394</v>
      </c>
      <c r="V38" s="1">
        <f t="shared" si="41"/>
        <v>848.93393409751468</v>
      </c>
      <c r="W38" s="11">
        <f t="shared" si="27"/>
        <v>-9.3167013436374901E-3</v>
      </c>
      <c r="X38" s="11">
        <f t="shared" si="44"/>
        <v>-5.6525097357958964E-2</v>
      </c>
      <c r="Y38" s="11">
        <f t="shared" si="45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6"/>
        <v>2.5066122179045962</v>
      </c>
      <c r="AD38" s="12">
        <f t="shared" si="42"/>
        <v>2.8705154383111862</v>
      </c>
      <c r="AE38" s="12">
        <f t="shared" si="43"/>
        <v>2.0325970830505562</v>
      </c>
      <c r="AF38" s="11">
        <f t="shared" si="28"/>
        <v>5.0446188233910227E-3</v>
      </c>
      <c r="AG38" s="11">
        <f t="shared" si="46"/>
        <v>3.6228195127321783E-2</v>
      </c>
      <c r="AH38" s="11">
        <f t="shared" si="47"/>
        <v>1.7713285479628693E-2</v>
      </c>
      <c r="AI38" s="1">
        <f t="shared" si="29"/>
        <v>31483.472715596898</v>
      </c>
      <c r="AJ38" s="1">
        <f t="shared" si="30"/>
        <v>5103.5298515380518</v>
      </c>
      <c r="AK38" s="1">
        <f t="shared" si="31"/>
        <v>1694.043664534493</v>
      </c>
      <c r="AL38" s="14">
        <f t="shared" si="17"/>
        <v>10.566405877510167</v>
      </c>
      <c r="AM38" s="14">
        <f t="shared" si="18"/>
        <v>1.4822295720176701</v>
      </c>
      <c r="AN38" s="14">
        <f t="shared" si="19"/>
        <v>0.5964810760199073</v>
      </c>
      <c r="AO38" s="11">
        <f t="shared" si="32"/>
        <v>2.0621120954280148E-2</v>
      </c>
      <c r="AP38" s="11">
        <f t="shared" si="20"/>
        <v>2.5977173653231045E-2</v>
      </c>
      <c r="AQ38" s="11">
        <f t="shared" si="21"/>
        <v>2.3564574154817608E-2</v>
      </c>
      <c r="AR38" s="1">
        <f t="shared" si="33"/>
        <v>20681.035819000379</v>
      </c>
      <c r="AS38" s="1">
        <f t="shared" si="34"/>
        <v>3776.5951924503188</v>
      </c>
      <c r="AT38" s="1">
        <f t="shared" si="35"/>
        <v>1289.9721805104373</v>
      </c>
      <c r="AU38" s="1">
        <f t="shared" si="36"/>
        <v>4136.2071638000762</v>
      </c>
      <c r="AV38" s="1">
        <f t="shared" si="37"/>
        <v>755.3190384900638</v>
      </c>
      <c r="AW38" s="1">
        <f t="shared" si="38"/>
        <v>257.99443610208749</v>
      </c>
      <c r="AX38" s="2">
        <v>0</v>
      </c>
      <c r="AY38" s="2">
        <v>0</v>
      </c>
      <c r="AZ38" s="2">
        <v>0</v>
      </c>
      <c r="BA38" s="2">
        <f t="shared" si="22"/>
        <v>0</v>
      </c>
      <c r="BB38" s="2">
        <f t="shared" si="4"/>
        <v>0</v>
      </c>
      <c r="BC38" s="2">
        <f t="shared" si="5"/>
        <v>0</v>
      </c>
      <c r="BD38" s="2">
        <f t="shared" si="23"/>
        <v>0</v>
      </c>
      <c r="BE38" s="2">
        <f t="shared" si="6"/>
        <v>0</v>
      </c>
      <c r="BF38" s="2">
        <f t="shared" si="7"/>
        <v>0</v>
      </c>
      <c r="BG38" s="2">
        <f t="shared" si="24"/>
        <v>0</v>
      </c>
      <c r="BH38" s="2">
        <f t="shared" si="8"/>
        <v>0</v>
      </c>
      <c r="BI38" s="2">
        <f t="shared" si="9"/>
        <v>0</v>
      </c>
      <c r="BJ38" s="11">
        <f t="shared" si="39"/>
        <v>3.4870939747054103E-2</v>
      </c>
      <c r="BK38" s="11"/>
      <c r="BL38" s="11"/>
    </row>
    <row r="39" spans="1:64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25"/>
        <v>6.4313278720127265E-3</v>
      </c>
      <c r="F39" s="11">
        <f t="shared" si="10"/>
        <v>1.2593283935289801E-2</v>
      </c>
      <c r="G39" s="11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26"/>
        <v>1.942643926323484E-3</v>
      </c>
      <c r="O39" s="11">
        <f t="shared" si="13"/>
        <v>2.3637521771912917E-2</v>
      </c>
      <c r="P39" s="11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0"/>
        <v>809.7344341843268</v>
      </c>
      <c r="V39" s="1">
        <f t="shared" si="41"/>
        <v>848.75548948655353</v>
      </c>
      <c r="W39" s="11">
        <f t="shared" si="27"/>
        <v>5.477029712758652E-3</v>
      </c>
      <c r="X39" s="11">
        <f t="shared" si="44"/>
        <v>-4.518495981017101E-2</v>
      </c>
      <c r="Y39" s="11">
        <f t="shared" si="45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6"/>
        <v>2.5234576073225217</v>
      </c>
      <c r="AD39" s="12">
        <f t="shared" si="42"/>
        <v>2.8708353689561941</v>
      </c>
      <c r="AE39" s="12">
        <f t="shared" si="43"/>
        <v>2.0633186248030597</v>
      </c>
      <c r="AF39" s="11">
        <f t="shared" si="28"/>
        <v>6.7203811174301187E-3</v>
      </c>
      <c r="AG39" s="11">
        <f t="shared" si="46"/>
        <v>1.1145407571677701E-4</v>
      </c>
      <c r="AH39" s="11">
        <f t="shared" si="47"/>
        <v>1.5114427747970671E-2</v>
      </c>
      <c r="AI39" s="1">
        <f t="shared" si="29"/>
        <v>32471.332607837285</v>
      </c>
      <c r="AJ39" s="1">
        <f t="shared" si="30"/>
        <v>5348.4959048743103</v>
      </c>
      <c r="AK39" s="1">
        <f t="shared" si="31"/>
        <v>1782.6337341831313</v>
      </c>
      <c r="AL39" s="14">
        <f t="shared" ref="AL39:AL56" si="48">(1+AL$5)*AL38</f>
        <v>10.784297011162321</v>
      </c>
      <c r="AM39" s="14">
        <f t="shared" ref="AM39:AM56" si="49">(1+AM$5)*AM38</f>
        <v>1.5207337070039275</v>
      </c>
      <c r="AN39" s="14">
        <f t="shared" ref="AN39:AN56" si="50">(1+AN$5)*AN38</f>
        <v>0.61053689856772375</v>
      </c>
      <c r="AO39" s="11">
        <f t="shared" si="32"/>
        <v>2.0621120954280148E-2</v>
      </c>
      <c r="AP39" s="11">
        <f t="shared" si="20"/>
        <v>2.5977173653231045E-2</v>
      </c>
      <c r="AQ39" s="11">
        <f t="shared" si="21"/>
        <v>2.3564574154817608E-2</v>
      </c>
      <c r="AR39" s="1">
        <f t="shared" si="33"/>
        <v>21347.530965259215</v>
      </c>
      <c r="AS39" s="1">
        <f t="shared" si="34"/>
        <v>3950.5573444347792</v>
      </c>
      <c r="AT39" s="1">
        <f t="shared" si="35"/>
        <v>1356.2136574006256</v>
      </c>
      <c r="AU39" s="1">
        <f t="shared" si="36"/>
        <v>4269.5061930518432</v>
      </c>
      <c r="AV39" s="1">
        <f t="shared" si="37"/>
        <v>790.11146888695589</v>
      </c>
      <c r="AW39" s="1">
        <f t="shared" si="38"/>
        <v>271.24273148012514</v>
      </c>
      <c r="AX39" s="2">
        <v>0</v>
      </c>
      <c r="AY39" s="2">
        <v>0</v>
      </c>
      <c r="AZ39" s="2">
        <v>0</v>
      </c>
      <c r="BA39" s="2">
        <f t="shared" si="22"/>
        <v>0</v>
      </c>
      <c r="BB39" s="2">
        <f t="shared" si="4"/>
        <v>0</v>
      </c>
      <c r="BC39" s="2">
        <f t="shared" si="5"/>
        <v>0</v>
      </c>
      <c r="BD39" s="2">
        <f t="shared" si="23"/>
        <v>0</v>
      </c>
      <c r="BE39" s="2">
        <f t="shared" si="6"/>
        <v>0</v>
      </c>
      <c r="BF39" s="2">
        <f t="shared" si="7"/>
        <v>0</v>
      </c>
      <c r="BG39" s="2">
        <f t="shared" si="24"/>
        <v>0</v>
      </c>
      <c r="BH39" s="2">
        <f t="shared" si="8"/>
        <v>0</v>
      </c>
      <c r="BI39" s="2">
        <f t="shared" si="9"/>
        <v>0</v>
      </c>
      <c r="BJ39" s="11">
        <f t="shared" si="39"/>
        <v>2.8112857947955566E-2</v>
      </c>
      <c r="BK39" s="11"/>
      <c r="BL39" s="11"/>
    </row>
    <row r="40" spans="1:64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25"/>
        <v>5.8607091553546375E-3</v>
      </c>
      <c r="F40" s="11">
        <f t="shared" si="10"/>
        <v>1.2074447177279346E-2</v>
      </c>
      <c r="G40" s="11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26"/>
        <v>2.3583191641807444E-2</v>
      </c>
      <c r="O40" s="11">
        <f t="shared" si="13"/>
        <v>2.2329565578571797E-2</v>
      </c>
      <c r="P40" s="11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0"/>
        <v>769.31632227109981</v>
      </c>
      <c r="V40" s="1">
        <f t="shared" si="41"/>
        <v>828.1612532754807</v>
      </c>
      <c r="W40" s="11">
        <f t="shared" si="27"/>
        <v>-1.3953446990799145E-2</v>
      </c>
      <c r="X40" s="11">
        <f t="shared" si="44"/>
        <v>-4.9915268768261689E-2</v>
      </c>
      <c r="Y40" s="11">
        <f t="shared" si="45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6"/>
        <v>2.5032209020804457</v>
      </c>
      <c r="AD40" s="12">
        <f t="shared" si="42"/>
        <v>2.882563824344889</v>
      </c>
      <c r="AE40" s="12">
        <f t="shared" si="43"/>
        <v>2.0908889139613622</v>
      </c>
      <c r="AF40" s="11">
        <f t="shared" si="28"/>
        <v>-8.0194353902968141E-3</v>
      </c>
      <c r="AG40" s="11">
        <f t="shared" si="46"/>
        <v>4.0853806928535796E-3</v>
      </c>
      <c r="AH40" s="11">
        <f t="shared" si="47"/>
        <v>1.3362109383825205E-2</v>
      </c>
      <c r="AI40" s="1">
        <f t="shared" si="29"/>
        <v>33493.705540105402</v>
      </c>
      <c r="AJ40" s="1">
        <f t="shared" si="30"/>
        <v>5603.7577832738352</v>
      </c>
      <c r="AK40" s="1">
        <f t="shared" si="31"/>
        <v>1875.6130922449433</v>
      </c>
      <c r="AL40" s="14">
        <f t="shared" si="48"/>
        <v>11.006681304236382</v>
      </c>
      <c r="AM40" s="14">
        <f t="shared" si="49"/>
        <v>1.5602380705910903</v>
      </c>
      <c r="AN40" s="14">
        <f t="shared" si="50"/>
        <v>0.62492394058827527</v>
      </c>
      <c r="AO40" s="11">
        <f t="shared" si="32"/>
        <v>2.0621120954280148E-2</v>
      </c>
      <c r="AP40" s="11">
        <f t="shared" si="20"/>
        <v>2.5977173653231045E-2</v>
      </c>
      <c r="AQ40" s="11">
        <f t="shared" si="21"/>
        <v>2.3564574154817608E-2</v>
      </c>
      <c r="AR40" s="1">
        <f t="shared" si="33"/>
        <v>22025.972673419677</v>
      </c>
      <c r="AS40" s="1">
        <f t="shared" si="34"/>
        <v>4130.6231448912513</v>
      </c>
      <c r="AT40" s="1">
        <f t="shared" si="35"/>
        <v>1425.405562220285</v>
      </c>
      <c r="AU40" s="1">
        <f t="shared" si="36"/>
        <v>4405.1945346839357</v>
      </c>
      <c r="AV40" s="1">
        <f t="shared" si="37"/>
        <v>826.12462897825026</v>
      </c>
      <c r="AW40" s="1">
        <f t="shared" si="38"/>
        <v>285.081112444057</v>
      </c>
      <c r="AX40" s="2">
        <v>0</v>
      </c>
      <c r="AY40" s="2">
        <v>0</v>
      </c>
      <c r="AZ40" s="2">
        <v>0</v>
      </c>
      <c r="BA40" s="2">
        <f t="shared" si="22"/>
        <v>0</v>
      </c>
      <c r="BB40" s="2">
        <f t="shared" si="4"/>
        <v>0</v>
      </c>
      <c r="BC40" s="2">
        <f t="shared" si="5"/>
        <v>0</v>
      </c>
      <c r="BD40" s="2">
        <f t="shared" si="23"/>
        <v>0</v>
      </c>
      <c r="BE40" s="2">
        <f t="shared" si="6"/>
        <v>0</v>
      </c>
      <c r="BF40" s="2">
        <f t="shared" si="7"/>
        <v>0</v>
      </c>
      <c r="BG40" s="2">
        <f t="shared" si="24"/>
        <v>0</v>
      </c>
      <c r="BH40" s="2">
        <f t="shared" si="8"/>
        <v>0</v>
      </c>
      <c r="BI40" s="2">
        <f t="shared" si="9"/>
        <v>0</v>
      </c>
      <c r="BJ40" s="11">
        <f t="shared" si="39"/>
        <v>4.6463920071268622E-2</v>
      </c>
      <c r="BK40" s="11"/>
      <c r="BL40" s="11"/>
    </row>
    <row r="41" spans="1:64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25"/>
        <v>5.7810995316500691E-3</v>
      </c>
      <c r="F41" s="11">
        <f t="shared" si="10"/>
        <v>1.2319281691468786E-2</v>
      </c>
      <c r="G41" s="11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26"/>
        <v>1.9840949040141886E-2</v>
      </c>
      <c r="O41" s="11">
        <f t="shared" si="13"/>
        <v>1.7723899912576169E-2</v>
      </c>
      <c r="P41" s="11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0"/>
        <v>758.7894364238</v>
      </c>
      <c r="V41" s="1">
        <f t="shared" si="41"/>
        <v>828.5351055881282</v>
      </c>
      <c r="W41" s="11">
        <f t="shared" si="27"/>
        <v>-3.3304077833318235E-3</v>
      </c>
      <c r="X41" s="11">
        <f t="shared" si="44"/>
        <v>-1.3683429744767883E-2</v>
      </c>
      <c r="Y41" s="11">
        <f t="shared" si="45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6"/>
        <v>2.481453543375975</v>
      </c>
      <c r="AD41" s="12">
        <f t="shared" si="42"/>
        <v>2.8768331091109078</v>
      </c>
      <c r="AE41" s="12">
        <f t="shared" si="43"/>
        <v>2.0728401776911358</v>
      </c>
      <c r="AF41" s="11">
        <f t="shared" si="28"/>
        <v>-8.6957402306683251E-3</v>
      </c>
      <c r="AG41" s="11">
        <f t="shared" si="46"/>
        <v>-1.9880618724144039E-3</v>
      </c>
      <c r="AH41" s="11">
        <f t="shared" si="47"/>
        <v>-8.632087601455396E-3</v>
      </c>
      <c r="AI41" s="1">
        <f t="shared" si="29"/>
        <v>34549.5295207788</v>
      </c>
      <c r="AJ41" s="1">
        <f t="shared" si="30"/>
        <v>5869.5066339247023</v>
      </c>
      <c r="AK41" s="1">
        <f t="shared" si="31"/>
        <v>1973.132895464506</v>
      </c>
      <c r="AL41" s="14">
        <f t="shared" si="48"/>
        <v>11.233651410716254</v>
      </c>
      <c r="AM41" s="14">
        <f t="shared" si="49"/>
        <v>1.6007686458912171</v>
      </c>
      <c r="AN41" s="14">
        <f t="shared" si="50"/>
        <v>0.63965000712738851</v>
      </c>
      <c r="AO41" s="11">
        <f t="shared" si="32"/>
        <v>2.0621120954280148E-2</v>
      </c>
      <c r="AP41" s="11">
        <f t="shared" si="20"/>
        <v>2.5977173653231045E-2</v>
      </c>
      <c r="AQ41" s="11">
        <f t="shared" si="21"/>
        <v>2.3564574154817608E-2</v>
      </c>
      <c r="AR41" s="1">
        <f t="shared" si="33"/>
        <v>22724.702776484522</v>
      </c>
      <c r="AS41" s="1">
        <f t="shared" si="34"/>
        <v>4319.48259514238</v>
      </c>
      <c r="AT41" s="1">
        <f t="shared" si="35"/>
        <v>1497.856068219344</v>
      </c>
      <c r="AU41" s="1">
        <f t="shared" si="36"/>
        <v>4544.9405552969047</v>
      </c>
      <c r="AV41" s="1">
        <f t="shared" si="37"/>
        <v>863.89651902847606</v>
      </c>
      <c r="AW41" s="1">
        <f t="shared" si="38"/>
        <v>299.57121364386882</v>
      </c>
      <c r="AX41" s="2">
        <v>0</v>
      </c>
      <c r="AY41" s="2">
        <v>0</v>
      </c>
      <c r="AZ41" s="2">
        <v>0</v>
      </c>
      <c r="BA41" s="2">
        <f t="shared" si="22"/>
        <v>0</v>
      </c>
      <c r="BB41" s="2">
        <f t="shared" si="4"/>
        <v>0</v>
      </c>
      <c r="BC41" s="2">
        <f t="shared" si="5"/>
        <v>0</v>
      </c>
      <c r="BD41" s="2">
        <f t="shared" si="23"/>
        <v>0</v>
      </c>
      <c r="BE41" s="2">
        <f t="shared" si="6"/>
        <v>0</v>
      </c>
      <c r="BF41" s="2">
        <f t="shared" si="7"/>
        <v>0</v>
      </c>
      <c r="BG41" s="2">
        <f t="shared" si="24"/>
        <v>0</v>
      </c>
      <c r="BH41" s="2">
        <f t="shared" si="8"/>
        <v>0</v>
      </c>
      <c r="BI41" s="2">
        <f t="shared" si="9"/>
        <v>0</v>
      </c>
      <c r="BJ41" s="11">
        <f t="shared" si="39"/>
        <v>4.2982472566384516E-2</v>
      </c>
      <c r="BK41" s="11"/>
      <c r="BL41" s="11"/>
    </row>
    <row r="42" spans="1:64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25"/>
        <v>5.3138957956262445E-3</v>
      </c>
      <c r="F42" s="11">
        <f t="shared" si="10"/>
        <v>1.1294017092817743E-2</v>
      </c>
      <c r="G42" s="11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26"/>
        <v>2.079703416733536E-2</v>
      </c>
      <c r="O42" s="11">
        <f t="shared" si="13"/>
        <v>3.4958300484184024E-2</v>
      </c>
      <c r="P42" s="11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0"/>
        <v>737.34655045426848</v>
      </c>
      <c r="V42" s="1">
        <f t="shared" si="41"/>
        <v>805.08355118898066</v>
      </c>
      <c r="W42" s="11">
        <f t="shared" si="27"/>
        <v>3.1484869104354551E-3</v>
      </c>
      <c r="X42" s="11">
        <f t="shared" si="44"/>
        <v>-2.8259336438040794E-2</v>
      </c>
      <c r="Y42" s="11">
        <f t="shared" si="45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6"/>
        <v>2.4730972206074497</v>
      </c>
      <c r="AD42" s="12">
        <f t="shared" si="42"/>
        <v>2.8631502910465834</v>
      </c>
      <c r="AE42" s="12">
        <f t="shared" si="43"/>
        <v>2.1511802606194173</v>
      </c>
      <c r="AF42" s="11">
        <f t="shared" si="28"/>
        <v>-3.3675112680757735E-3</v>
      </c>
      <c r="AG42" s="11">
        <f t="shared" si="46"/>
        <v>-4.7562084922448955E-3</v>
      </c>
      <c r="AH42" s="11">
        <f t="shared" si="47"/>
        <v>3.7793595363218913E-2</v>
      </c>
      <c r="AI42" s="1">
        <f t="shared" si="29"/>
        <v>35639.51712399783</v>
      </c>
      <c r="AJ42" s="1">
        <f t="shared" si="30"/>
        <v>6146.4524895607083</v>
      </c>
      <c r="AK42" s="1">
        <f t="shared" si="31"/>
        <v>2075.3908195619242</v>
      </c>
      <c r="AL42" s="14">
        <f t="shared" si="48"/>
        <v>11.465301895214854</v>
      </c>
      <c r="AM42" s="14">
        <f t="shared" si="49"/>
        <v>1.6423520909841809</v>
      </c>
      <c r="AN42" s="14">
        <f t="shared" si="50"/>
        <v>0.65472308715347149</v>
      </c>
      <c r="AO42" s="11">
        <f t="shared" si="32"/>
        <v>2.0621120954280148E-2</v>
      </c>
      <c r="AP42" s="11">
        <f t="shared" si="20"/>
        <v>2.5977173653231045E-2</v>
      </c>
      <c r="AQ42" s="11">
        <f t="shared" si="21"/>
        <v>2.3564574154817608E-2</v>
      </c>
      <c r="AR42" s="1">
        <f t="shared" si="33"/>
        <v>23437.001416640374</v>
      </c>
      <c r="AS42" s="1">
        <f t="shared" si="34"/>
        <v>4513.1104635571901</v>
      </c>
      <c r="AT42" s="1">
        <f t="shared" si="35"/>
        <v>1573.6982981308186</v>
      </c>
      <c r="AU42" s="1">
        <f t="shared" si="36"/>
        <v>4687.4002833280747</v>
      </c>
      <c r="AV42" s="1">
        <f t="shared" si="37"/>
        <v>902.62209271143809</v>
      </c>
      <c r="AW42" s="1">
        <f t="shared" si="38"/>
        <v>314.73965962616376</v>
      </c>
      <c r="AX42" s="2">
        <v>0</v>
      </c>
      <c r="AY42" s="2">
        <v>0</v>
      </c>
      <c r="AZ42" s="2">
        <v>0</v>
      </c>
      <c r="BA42" s="2">
        <f t="shared" si="22"/>
        <v>0</v>
      </c>
      <c r="BB42" s="2">
        <f t="shared" si="4"/>
        <v>0</v>
      </c>
      <c r="BC42" s="2">
        <f t="shared" si="5"/>
        <v>0</v>
      </c>
      <c r="BD42" s="2">
        <f t="shared" si="23"/>
        <v>0</v>
      </c>
      <c r="BE42" s="2">
        <f t="shared" si="6"/>
        <v>0</v>
      </c>
      <c r="BF42" s="2">
        <f t="shared" si="7"/>
        <v>0</v>
      </c>
      <c r="BG42" s="2">
        <f t="shared" si="24"/>
        <v>0</v>
      </c>
      <c r="BH42" s="2">
        <f t="shared" si="8"/>
        <v>0</v>
      </c>
      <c r="BI42" s="2">
        <f t="shared" si="9"/>
        <v>0</v>
      </c>
      <c r="BJ42" s="11">
        <f t="shared" si="39"/>
        <v>4.61427456650296E-2</v>
      </c>
      <c r="BK42" s="11"/>
      <c r="BL42" s="11"/>
    </row>
    <row r="43" spans="1:64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25"/>
        <v>5.6420769798790626E-3</v>
      </c>
      <c r="F43" s="11">
        <f t="shared" si="10"/>
        <v>1.0971471739061212E-2</v>
      </c>
      <c r="G43" s="11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26"/>
        <v>2.6929718211903264E-2</v>
      </c>
      <c r="O43" s="11">
        <f t="shared" si="13"/>
        <v>5.0765530651725621E-2</v>
      </c>
      <c r="P43" s="11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0"/>
        <v>689.80970911035058</v>
      </c>
      <c r="V43" s="1">
        <f t="shared" si="41"/>
        <v>804.35740114786302</v>
      </c>
      <c r="W43" s="11">
        <f t="shared" si="27"/>
        <v>-2.4877022112913094E-2</v>
      </c>
      <c r="X43" s="11">
        <f t="shared" si="44"/>
        <v>-6.447014814761276E-2</v>
      </c>
      <c r="Y43" s="11">
        <f t="shared" si="45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6"/>
        <v>2.4755464706454462</v>
      </c>
      <c r="AD43" s="12">
        <f t="shared" si="42"/>
        <v>2.8303909353791314</v>
      </c>
      <c r="AE43" s="12">
        <f t="shared" si="43"/>
        <v>2.1734776131873805</v>
      </c>
      <c r="AF43" s="11">
        <f t="shared" si="28"/>
        <v>9.9035736144448272E-4</v>
      </c>
      <c r="AG43" s="11">
        <f t="shared" si="46"/>
        <v>-1.1441717107863458E-2</v>
      </c>
      <c r="AH43" s="11">
        <f t="shared" si="47"/>
        <v>1.0365171611207868E-2</v>
      </c>
      <c r="AI43" s="1">
        <f t="shared" si="29"/>
        <v>36762.965694926119</v>
      </c>
      <c r="AJ43" s="1">
        <f t="shared" si="30"/>
        <v>6434.4293333160758</v>
      </c>
      <c r="AK43" s="1">
        <f t="shared" si="31"/>
        <v>2182.5913972318958</v>
      </c>
      <c r="AL43" s="14">
        <f t="shared" si="48"/>
        <v>11.701729272373417</v>
      </c>
      <c r="AM43" s="14">
        <f t="shared" si="49"/>
        <v>1.6850157564514241</v>
      </c>
      <c r="AN43" s="14">
        <f t="shared" si="50"/>
        <v>0.67015135789157054</v>
      </c>
      <c r="AO43" s="11">
        <f t="shared" si="32"/>
        <v>2.0621120954280148E-2</v>
      </c>
      <c r="AP43" s="11">
        <f t="shared" si="20"/>
        <v>2.5977173653231045E-2</v>
      </c>
      <c r="AQ43" s="11">
        <f t="shared" si="21"/>
        <v>2.3564574154817608E-2</v>
      </c>
      <c r="AR43" s="1">
        <f t="shared" si="33"/>
        <v>24177.81734819313</v>
      </c>
      <c r="AS43" s="1">
        <f t="shared" si="34"/>
        <v>4713.9164827962522</v>
      </c>
      <c r="AT43" s="1">
        <f t="shared" si="35"/>
        <v>1653.0702030024202</v>
      </c>
      <c r="AU43" s="1">
        <f t="shared" si="36"/>
        <v>4835.563469638626</v>
      </c>
      <c r="AV43" s="1">
        <f t="shared" si="37"/>
        <v>942.78329655925052</v>
      </c>
      <c r="AW43" s="1">
        <f t="shared" si="38"/>
        <v>330.61404060048403</v>
      </c>
      <c r="AX43" s="2">
        <v>0</v>
      </c>
      <c r="AY43" s="2">
        <v>0</v>
      </c>
      <c r="AZ43" s="2">
        <v>0</v>
      </c>
      <c r="BA43" s="2">
        <f t="shared" si="22"/>
        <v>0</v>
      </c>
      <c r="BB43" s="2">
        <f t="shared" si="4"/>
        <v>0</v>
      </c>
      <c r="BC43" s="2">
        <f t="shared" si="5"/>
        <v>0</v>
      </c>
      <c r="BD43" s="2">
        <f t="shared" si="23"/>
        <v>0</v>
      </c>
      <c r="BE43" s="2">
        <f t="shared" si="6"/>
        <v>0</v>
      </c>
      <c r="BF43" s="2">
        <f t="shared" si="7"/>
        <v>0</v>
      </c>
      <c r="BG43" s="2">
        <f t="shared" si="24"/>
        <v>0</v>
      </c>
      <c r="BH43" s="2">
        <f t="shared" si="8"/>
        <v>0</v>
      </c>
      <c r="BI43" s="2">
        <f t="shared" si="9"/>
        <v>0</v>
      </c>
      <c r="BJ43" s="11">
        <f t="shared" si="39"/>
        <v>5.2327866650176941E-2</v>
      </c>
      <c r="BK43" s="11"/>
      <c r="BL43" s="11"/>
    </row>
    <row r="44" spans="1:64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25"/>
        <v>4.949025180586597E-3</v>
      </c>
      <c r="F44" s="11">
        <f t="shared" si="10"/>
        <v>1.0535666758227036E-2</v>
      </c>
      <c r="G44" s="11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26"/>
        <v>1.9572843685802921E-2</v>
      </c>
      <c r="O44" s="11">
        <f t="shared" si="13"/>
        <v>2.0073859041340292E-2</v>
      </c>
      <c r="P44" s="11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0"/>
        <v>675.62399492262864</v>
      </c>
      <c r="V44" s="1">
        <f t="shared" si="41"/>
        <v>807.31845876176374</v>
      </c>
      <c r="W44" s="11">
        <f t="shared" si="27"/>
        <v>-2.252769971002011E-2</v>
      </c>
      <c r="X44" s="11">
        <f t="shared" si="44"/>
        <v>-2.0564677476078597E-2</v>
      </c>
      <c r="Y44" s="11">
        <f t="shared" si="45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6"/>
        <v>2.4456886797812856</v>
      </c>
      <c r="AD44" s="12">
        <f t="shared" si="42"/>
        <v>2.7175457818006472</v>
      </c>
      <c r="AE44" s="12">
        <f t="shared" si="43"/>
        <v>2.122670576096306</v>
      </c>
      <c r="AF44" s="11">
        <f t="shared" si="28"/>
        <v>-1.2061090841237965E-2</v>
      </c>
      <c r="AG44" s="11">
        <f t="shared" si="46"/>
        <v>-3.9869105065293287E-2</v>
      </c>
      <c r="AH44" s="11">
        <f t="shared" si="47"/>
        <v>-2.337591921021287E-2</v>
      </c>
      <c r="AI44" s="1">
        <f t="shared" si="29"/>
        <v>37922.232595072135</v>
      </c>
      <c r="AJ44" s="1">
        <f t="shared" si="30"/>
        <v>6733.769696543719</v>
      </c>
      <c r="AK44" s="1">
        <f t="shared" si="31"/>
        <v>2294.9462981091901</v>
      </c>
      <c r="AL44" s="14">
        <f t="shared" si="48"/>
        <v>11.94303204707327</v>
      </c>
      <c r="AM44" s="14">
        <f t="shared" si="49"/>
        <v>1.7287877033651933</v>
      </c>
      <c r="AN44" s="14">
        <f t="shared" si="50"/>
        <v>0.68594318925955822</v>
      </c>
      <c r="AO44" s="11">
        <f t="shared" si="32"/>
        <v>2.0621120954280148E-2</v>
      </c>
      <c r="AP44" s="11">
        <f t="shared" si="20"/>
        <v>2.5977173653231045E-2</v>
      </c>
      <c r="AQ44" s="11">
        <f t="shared" si="21"/>
        <v>2.3564574154817608E-2</v>
      </c>
      <c r="AR44" s="1">
        <f t="shared" si="33"/>
        <v>24928.350490542522</v>
      </c>
      <c r="AS44" s="1">
        <f t="shared" si="34"/>
        <v>4921.6479408485302</v>
      </c>
      <c r="AT44" s="1">
        <f t="shared" si="35"/>
        <v>1736.109108197119</v>
      </c>
      <c r="AU44" s="1">
        <f t="shared" si="36"/>
        <v>4985.670098108505</v>
      </c>
      <c r="AV44" s="1">
        <f t="shared" si="37"/>
        <v>984.32958816970608</v>
      </c>
      <c r="AW44" s="1">
        <f t="shared" si="38"/>
        <v>347.22182163942381</v>
      </c>
      <c r="AX44" s="2">
        <v>0</v>
      </c>
      <c r="AY44" s="2">
        <v>0</v>
      </c>
      <c r="AZ44" s="2">
        <v>0</v>
      </c>
      <c r="BA44" s="2">
        <f t="shared" si="22"/>
        <v>0</v>
      </c>
      <c r="BB44" s="2">
        <f t="shared" si="4"/>
        <v>0</v>
      </c>
      <c r="BC44" s="2">
        <f t="shared" si="5"/>
        <v>0</v>
      </c>
      <c r="BD44" s="2">
        <f t="shared" si="23"/>
        <v>0</v>
      </c>
      <c r="BE44" s="2">
        <f t="shared" si="6"/>
        <v>0</v>
      </c>
      <c r="BF44" s="2">
        <f t="shared" si="7"/>
        <v>0</v>
      </c>
      <c r="BG44" s="2">
        <f t="shared" si="24"/>
        <v>0</v>
      </c>
      <c r="BH44" s="2">
        <f t="shared" si="8"/>
        <v>0</v>
      </c>
      <c r="BI44" s="2">
        <f t="shared" si="9"/>
        <v>0</v>
      </c>
      <c r="BJ44" s="11">
        <f t="shared" si="39"/>
        <v>4.0538539895418974E-2</v>
      </c>
      <c r="BK44" s="11"/>
      <c r="BL44" s="11"/>
    </row>
    <row r="45" spans="1:64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25"/>
        <v>5.0461581002705369E-3</v>
      </c>
      <c r="F45" s="11">
        <f t="shared" si="10"/>
        <v>9.9070939245591294E-3</v>
      </c>
      <c r="G45" s="11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26"/>
        <v>2.7359512403899E-2</v>
      </c>
      <c r="O45" s="11">
        <f t="shared" si="13"/>
        <v>1.4888187542058562E-2</v>
      </c>
      <c r="P45" s="11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0"/>
        <v>671.17417898722408</v>
      </c>
      <c r="V45" s="1">
        <f t="shared" si="41"/>
        <v>796.29855538743095</v>
      </c>
      <c r="W45" s="11">
        <f t="shared" si="27"/>
        <v>-1.580135147593198E-2</v>
      </c>
      <c r="X45" s="11">
        <f t="shared" si="44"/>
        <v>-6.5862313488646018E-3</v>
      </c>
      <c r="Y45" s="11">
        <f t="shared" si="45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6"/>
        <v>2.3919360266608938</v>
      </c>
      <c r="AD45" s="12">
        <f t="shared" si="42"/>
        <v>2.6903682010478107</v>
      </c>
      <c r="AE45" s="12">
        <f t="shared" si="43"/>
        <v>2.0888168511936764</v>
      </c>
      <c r="AF45" s="11">
        <f t="shared" si="28"/>
        <v>-2.1978534539072614E-2</v>
      </c>
      <c r="AG45" s="11">
        <f t="shared" si="46"/>
        <v>-1.0000781195608321E-2</v>
      </c>
      <c r="AH45" s="11">
        <f t="shared" si="47"/>
        <v>-1.5948647559287488E-2</v>
      </c>
      <c r="AI45" s="1">
        <f t="shared" si="29"/>
        <v>39115.679433673431</v>
      </c>
      <c r="AJ45" s="1">
        <f t="shared" si="30"/>
        <v>7044.7223150590535</v>
      </c>
      <c r="AK45" s="1">
        <f t="shared" si="31"/>
        <v>2412.6734899376952</v>
      </c>
      <c r="AL45" s="14">
        <f t="shared" si="48"/>
        <v>12.189310755476813</v>
      </c>
      <c r="AM45" s="14">
        <f t="shared" si="49"/>
        <v>1.7736967217450814</v>
      </c>
      <c r="AN45" s="14">
        <f t="shared" si="50"/>
        <v>0.70210714840885713</v>
      </c>
      <c r="AO45" s="11">
        <f t="shared" si="32"/>
        <v>2.0621120954280148E-2</v>
      </c>
      <c r="AP45" s="11">
        <f t="shared" si="20"/>
        <v>2.5977173653231045E-2</v>
      </c>
      <c r="AQ45" s="11">
        <f t="shared" si="21"/>
        <v>2.3564574154817608E-2</v>
      </c>
      <c r="AR45" s="1">
        <f t="shared" si="33"/>
        <v>25703.85697583104</v>
      </c>
      <c r="AS45" s="1">
        <f t="shared" si="34"/>
        <v>5135.6391984713746</v>
      </c>
      <c r="AT45" s="1">
        <f t="shared" si="35"/>
        <v>1822.8596256349915</v>
      </c>
      <c r="AU45" s="1">
        <f t="shared" si="36"/>
        <v>5140.7713951662081</v>
      </c>
      <c r="AV45" s="1">
        <f t="shared" si="37"/>
        <v>1027.1278396942751</v>
      </c>
      <c r="AW45" s="1">
        <f t="shared" si="38"/>
        <v>364.57192512699834</v>
      </c>
      <c r="AX45" s="2">
        <v>0</v>
      </c>
      <c r="AY45" s="2">
        <v>0</v>
      </c>
      <c r="AZ45" s="2">
        <v>0</v>
      </c>
      <c r="BA45" s="2">
        <f t="shared" si="22"/>
        <v>0</v>
      </c>
      <c r="BB45" s="2">
        <f t="shared" si="4"/>
        <v>0</v>
      </c>
      <c r="BC45" s="2">
        <f t="shared" si="5"/>
        <v>0</v>
      </c>
      <c r="BD45" s="2">
        <f t="shared" si="23"/>
        <v>0</v>
      </c>
      <c r="BE45" s="2">
        <f t="shared" si="6"/>
        <v>0</v>
      </c>
      <c r="BF45" s="2">
        <f t="shared" si="7"/>
        <v>0</v>
      </c>
      <c r="BG45" s="2">
        <f t="shared" si="24"/>
        <v>0</v>
      </c>
      <c r="BH45" s="2">
        <f t="shared" si="8"/>
        <v>0</v>
      </c>
      <c r="BI45" s="2">
        <f t="shared" si="9"/>
        <v>0</v>
      </c>
      <c r="BJ45" s="11">
        <f t="shared" si="39"/>
        <v>4.9542836593907874E-2</v>
      </c>
      <c r="BK45" s="11"/>
      <c r="BL45" s="11"/>
    </row>
    <row r="46" spans="1:64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25"/>
        <v>5.2037039583325839E-3</v>
      </c>
      <c r="F46" s="11">
        <f t="shared" si="10"/>
        <v>9.6601701710541388E-3</v>
      </c>
      <c r="G46" s="11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26"/>
        <v>3.3721781268760465E-2</v>
      </c>
      <c r="O46" s="11">
        <f t="shared" si="13"/>
        <v>5.3442657858149278E-2</v>
      </c>
      <c r="P46" s="11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0"/>
        <v>638.42352768132957</v>
      </c>
      <c r="V46" s="1">
        <f t="shared" si="41"/>
        <v>779.94831820855222</v>
      </c>
      <c r="W46" s="11">
        <f t="shared" si="27"/>
        <v>-1.6865366322528885E-2</v>
      </c>
      <c r="X46" s="11">
        <f t="shared" si="44"/>
        <v>-4.8796053738708989E-2</v>
      </c>
      <c r="Y46" s="11">
        <f t="shared" si="45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6"/>
        <v>2.3673145145870551</v>
      </c>
      <c r="AD46" s="12">
        <f t="shared" si="42"/>
        <v>2.7418723028144973</v>
      </c>
      <c r="AE46" s="12">
        <f t="shared" si="43"/>
        <v>2.1498916534983441</v>
      </c>
      <c r="AF46" s="11">
        <f t="shared" si="28"/>
        <v>-1.0293549576327887E-2</v>
      </c>
      <c r="AG46" s="11">
        <f t="shared" si="46"/>
        <v>1.9143885861655496E-2</v>
      </c>
      <c r="AH46" s="11">
        <f t="shared" si="47"/>
        <v>2.9238945611610667E-2</v>
      </c>
      <c r="AI46" s="1">
        <f t="shared" si="29"/>
        <v>40344.882885472296</v>
      </c>
      <c r="AJ46" s="1">
        <f t="shared" si="30"/>
        <v>7367.3779232474235</v>
      </c>
      <c r="AK46" s="1">
        <f t="shared" si="31"/>
        <v>2535.9780660709243</v>
      </c>
      <c r="AL46" s="14">
        <f t="shared" si="48"/>
        <v>12.440668006914807</v>
      </c>
      <c r="AM46" s="14">
        <f t="shared" si="49"/>
        <v>1.8197723494940201</v>
      </c>
      <c r="AN46" s="14">
        <f t="shared" si="50"/>
        <v>0.71865200437216514</v>
      </c>
      <c r="AO46" s="11">
        <f t="shared" si="32"/>
        <v>2.0621120954280148E-2</v>
      </c>
      <c r="AP46" s="11">
        <f t="shared" si="20"/>
        <v>2.5977173653231045E-2</v>
      </c>
      <c r="AQ46" s="11">
        <f t="shared" si="21"/>
        <v>2.3564574154817608E-2</v>
      </c>
      <c r="AR46" s="1">
        <f t="shared" si="33"/>
        <v>26506.57579579583</v>
      </c>
      <c r="AS46" s="1">
        <f t="shared" si="34"/>
        <v>5357.5002106462607</v>
      </c>
      <c r="AT46" s="1">
        <f t="shared" si="35"/>
        <v>1913.4415533132769</v>
      </c>
      <c r="AU46" s="1">
        <f t="shared" si="36"/>
        <v>5301.3151591591668</v>
      </c>
      <c r="AV46" s="1">
        <f t="shared" si="37"/>
        <v>1071.5000421292523</v>
      </c>
      <c r="AW46" s="1">
        <f t="shared" si="38"/>
        <v>382.6883106626554</v>
      </c>
      <c r="AX46" s="2">
        <v>0</v>
      </c>
      <c r="AY46" s="2">
        <v>0</v>
      </c>
      <c r="AZ46" s="2">
        <v>0</v>
      </c>
      <c r="BA46" s="2">
        <f t="shared" si="22"/>
        <v>0</v>
      </c>
      <c r="BB46" s="2">
        <f t="shared" si="4"/>
        <v>0</v>
      </c>
      <c r="BC46" s="2">
        <f t="shared" si="5"/>
        <v>0</v>
      </c>
      <c r="BD46" s="2">
        <f t="shared" si="23"/>
        <v>0</v>
      </c>
      <c r="BE46" s="2">
        <f t="shared" si="6"/>
        <v>0</v>
      </c>
      <c r="BF46" s="2">
        <f t="shared" si="7"/>
        <v>0</v>
      </c>
      <c r="BG46" s="2">
        <f t="shared" si="24"/>
        <v>0</v>
      </c>
      <c r="BH46" s="2">
        <f t="shared" si="8"/>
        <v>0</v>
      </c>
      <c r="BI46" s="2">
        <f t="shared" si="9"/>
        <v>0</v>
      </c>
      <c r="BJ46" s="11">
        <f t="shared" si="39"/>
        <v>5.901072102361879E-2</v>
      </c>
      <c r="BK46" s="11"/>
      <c r="BL46" s="11"/>
    </row>
    <row r="47" spans="1:64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25"/>
        <v>5.1361628961192896E-3</v>
      </c>
      <c r="F47" s="11">
        <f t="shared" si="10"/>
        <v>9.0965036346561945E-3</v>
      </c>
      <c r="G47" s="11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26"/>
        <v>9.8766071969917935E-3</v>
      </c>
      <c r="O47" s="11">
        <f t="shared" si="13"/>
        <v>1.586951016649385E-2</v>
      </c>
      <c r="P47" s="11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0"/>
        <v>627.8075767908158</v>
      </c>
      <c r="V47" s="1">
        <f t="shared" si="41"/>
        <v>772.83249999518864</v>
      </c>
      <c r="W47" s="11">
        <f t="shared" si="27"/>
        <v>-1.6922081128060151E-2</v>
      </c>
      <c r="X47" s="11">
        <f t="shared" si="44"/>
        <v>-1.6628382931107688E-2</v>
      </c>
      <c r="Y47" s="11">
        <f t="shared" si="45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6"/>
        <v>2.3617291537136604</v>
      </c>
      <c r="AD47" s="12">
        <f t="shared" si="42"/>
        <v>2.7584318673499464</v>
      </c>
      <c r="AE47" s="12">
        <f t="shared" si="43"/>
        <v>2.146501845743741</v>
      </c>
      <c r="AF47" s="11">
        <f t="shared" si="28"/>
        <v>-2.3593657872574836E-3</v>
      </c>
      <c r="AG47" s="11">
        <f t="shared" si="46"/>
        <v>6.039509760702888E-3</v>
      </c>
      <c r="AH47" s="11">
        <f t="shared" si="47"/>
        <v>-1.5767342270887053E-3</v>
      </c>
      <c r="AI47" s="1">
        <f t="shared" si="29"/>
        <v>41611.709756084238</v>
      </c>
      <c r="AJ47" s="1">
        <f t="shared" si="30"/>
        <v>7702.1401730519337</v>
      </c>
      <c r="AK47" s="1">
        <f t="shared" si="31"/>
        <v>2665.0685701264874</v>
      </c>
      <c r="AL47" s="14">
        <f t="shared" si="48"/>
        <v>12.697208526637441</v>
      </c>
      <c r="AM47" s="14">
        <f t="shared" si="49"/>
        <v>1.8670448918261746</v>
      </c>
      <c r="AN47" s="14">
        <f t="shared" si="50"/>
        <v>0.73558673282070131</v>
      </c>
      <c r="AO47" s="11">
        <f t="shared" si="32"/>
        <v>2.0621120954280148E-2</v>
      </c>
      <c r="AP47" s="11">
        <f t="shared" si="20"/>
        <v>2.5977173653231045E-2</v>
      </c>
      <c r="AQ47" s="11">
        <f t="shared" si="21"/>
        <v>2.3564574154817608E-2</v>
      </c>
      <c r="AR47" s="1">
        <f t="shared" si="33"/>
        <v>27332.761906267424</v>
      </c>
      <c r="AS47" s="1">
        <f t="shared" si="34"/>
        <v>5586.0619840749941</v>
      </c>
      <c r="AT47" s="1">
        <f t="shared" si="35"/>
        <v>2007.6764529415955</v>
      </c>
      <c r="AU47" s="1">
        <f t="shared" si="36"/>
        <v>5466.5523812534848</v>
      </c>
      <c r="AV47" s="1">
        <f t="shared" si="37"/>
        <v>1117.2123968149988</v>
      </c>
      <c r="AW47" s="1">
        <f t="shared" si="38"/>
        <v>401.53529058831913</v>
      </c>
      <c r="AX47" s="2">
        <v>0</v>
      </c>
      <c r="AY47" s="2">
        <v>0</v>
      </c>
      <c r="AZ47" s="2">
        <v>0</v>
      </c>
      <c r="BA47" s="2">
        <f t="shared" si="22"/>
        <v>0</v>
      </c>
      <c r="BB47" s="2">
        <f t="shared" si="4"/>
        <v>0</v>
      </c>
      <c r="BC47" s="2">
        <f t="shared" si="5"/>
        <v>0</v>
      </c>
      <c r="BD47" s="2">
        <f t="shared" si="23"/>
        <v>0</v>
      </c>
      <c r="BE47" s="2">
        <f t="shared" si="6"/>
        <v>0</v>
      </c>
      <c r="BF47" s="2">
        <f t="shared" si="7"/>
        <v>0</v>
      </c>
      <c r="BG47" s="2">
        <f t="shared" si="24"/>
        <v>0</v>
      </c>
      <c r="BH47" s="2">
        <f t="shared" si="8"/>
        <v>0</v>
      </c>
      <c r="BI47" s="2">
        <f t="shared" si="9"/>
        <v>0</v>
      </c>
      <c r="BJ47" s="11">
        <f t="shared" si="39"/>
        <v>3.4458438866883351E-2</v>
      </c>
      <c r="BK47" s="11"/>
      <c r="BL47" s="11"/>
    </row>
    <row r="48" spans="1:64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25"/>
        <v>5.4964173080269685E-3</v>
      </c>
      <c r="F48" s="11">
        <f t="shared" si="10"/>
        <v>8.5885929137337058E-3</v>
      </c>
      <c r="G48" s="11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26"/>
        <v>8.6370088528000544E-3</v>
      </c>
      <c r="O48" s="11">
        <f t="shared" si="13"/>
        <v>1.1755319086833138E-2</v>
      </c>
      <c r="P48" s="11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0"/>
        <v>640.77071315297712</v>
      </c>
      <c r="V48" s="1">
        <f t="shared" si="41"/>
        <v>767.02933827513027</v>
      </c>
      <c r="W48" s="11">
        <f t="shared" si="27"/>
        <v>-7.838575247812285E-3</v>
      </c>
      <c r="X48" s="11">
        <f t="shared" si="44"/>
        <v>2.0648263642222053E-2</v>
      </c>
      <c r="Y48" s="11">
        <f t="shared" si="45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6"/>
        <v>2.3607141356840198</v>
      </c>
      <c r="AD48" s="12">
        <f t="shared" si="42"/>
        <v>2.725952338571509</v>
      </c>
      <c r="AE48" s="12">
        <f t="shared" si="43"/>
        <v>2.1343413981287398</v>
      </c>
      <c r="AF48" s="11">
        <f t="shared" si="28"/>
        <v>-4.2977749080352901E-4</v>
      </c>
      <c r="AG48" s="11">
        <f t="shared" si="46"/>
        <v>-1.1774635133417588E-2</v>
      </c>
      <c r="AH48" s="11">
        <f t="shared" si="47"/>
        <v>-5.6652397663267129E-3</v>
      </c>
      <c r="AI48" s="1">
        <f t="shared" si="29"/>
        <v>42917.091161729302</v>
      </c>
      <c r="AJ48" s="1">
        <f t="shared" si="30"/>
        <v>8049.1385525617397</v>
      </c>
      <c r="AK48" s="1">
        <f t="shared" si="31"/>
        <v>2800.097003702158</v>
      </c>
      <c r="AL48" s="14">
        <f t="shared" si="48"/>
        <v>12.959039199446948</v>
      </c>
      <c r="AM48" s="14">
        <f t="shared" si="49"/>
        <v>1.9155454411995212</v>
      </c>
      <c r="AN48" s="14">
        <f t="shared" si="50"/>
        <v>0.75292052093355477</v>
      </c>
      <c r="AO48" s="11">
        <f t="shared" si="32"/>
        <v>2.0621120954280148E-2</v>
      </c>
      <c r="AP48" s="11">
        <f t="shared" si="20"/>
        <v>2.5977173653231045E-2</v>
      </c>
      <c r="AQ48" s="11">
        <f t="shared" si="21"/>
        <v>2.3564574154817608E-2</v>
      </c>
      <c r="AR48" s="1">
        <f t="shared" si="33"/>
        <v>28192.619850113704</v>
      </c>
      <c r="AS48" s="1">
        <f t="shared" si="34"/>
        <v>5821.5990028613178</v>
      </c>
      <c r="AT48" s="1">
        <f t="shared" si="35"/>
        <v>2105.5340680257759</v>
      </c>
      <c r="AU48" s="1">
        <f t="shared" si="36"/>
        <v>5638.5239700227412</v>
      </c>
      <c r="AV48" s="1">
        <f t="shared" si="37"/>
        <v>1164.3198005722636</v>
      </c>
      <c r="AW48" s="1">
        <f t="shared" si="38"/>
        <v>421.1068136051552</v>
      </c>
      <c r="AX48" s="2">
        <v>0</v>
      </c>
      <c r="AY48" s="2">
        <v>0</v>
      </c>
      <c r="AZ48" s="2">
        <v>0</v>
      </c>
      <c r="BA48" s="2">
        <f t="shared" si="22"/>
        <v>0</v>
      </c>
      <c r="BB48" s="2">
        <f t="shared" si="4"/>
        <v>0</v>
      </c>
      <c r="BC48" s="2">
        <f t="shared" si="5"/>
        <v>0</v>
      </c>
      <c r="BD48" s="2">
        <f t="shared" si="23"/>
        <v>0</v>
      </c>
      <c r="BE48" s="2">
        <f t="shared" si="6"/>
        <v>0</v>
      </c>
      <c r="BF48" s="2">
        <f t="shared" si="7"/>
        <v>0</v>
      </c>
      <c r="BG48" s="2">
        <f t="shared" si="24"/>
        <v>0</v>
      </c>
      <c r="BH48" s="2">
        <f t="shared" si="8"/>
        <v>0</v>
      </c>
      <c r="BI48" s="2">
        <f t="shared" si="9"/>
        <v>0</v>
      </c>
      <c r="BJ48" s="11">
        <f t="shared" si="39"/>
        <v>3.3734789113614133E-2</v>
      </c>
      <c r="BK48" s="11"/>
      <c r="BL48" s="11"/>
    </row>
    <row r="49" spans="1:64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25"/>
        <v>5.692077919426719E-3</v>
      </c>
      <c r="F49" s="11">
        <f t="shared" si="10"/>
        <v>8.3063244179379936E-3</v>
      </c>
      <c r="G49" s="11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26"/>
        <v>1.088282622402903E-2</v>
      </c>
      <c r="O49" s="11">
        <f t="shared" si="13"/>
        <v>4.5419366484862334E-2</v>
      </c>
      <c r="P49" s="11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0"/>
        <v>650.85913114958009</v>
      </c>
      <c r="V49" s="1">
        <f t="shared" si="41"/>
        <v>745.46786082046196</v>
      </c>
      <c r="W49" s="11">
        <f t="shared" si="27"/>
        <v>-4.3733895179066673E-3</v>
      </c>
      <c r="X49" s="11">
        <f t="shared" si="44"/>
        <v>1.5744193343297352E-2</v>
      </c>
      <c r="Y49" s="11">
        <f t="shared" si="45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6"/>
        <v>2.3691541875089199</v>
      </c>
      <c r="AD49" s="12">
        <f t="shared" si="42"/>
        <v>2.8505990233612173</v>
      </c>
      <c r="AE49" s="12">
        <f t="shared" si="43"/>
        <v>2.1840804821604887</v>
      </c>
      <c r="AF49" s="11">
        <f t="shared" si="28"/>
        <v>3.57521128768723E-3</v>
      </c>
      <c r="AG49" s="11">
        <f t="shared" si="46"/>
        <v>4.5725922286310894E-2</v>
      </c>
      <c r="AH49" s="11">
        <f t="shared" si="47"/>
        <v>2.3304183705267212E-2</v>
      </c>
      <c r="AI49" s="1">
        <f t="shared" si="29"/>
        <v>44263.906015579116</v>
      </c>
      <c r="AJ49" s="1">
        <f t="shared" si="30"/>
        <v>8408.5444978778305</v>
      </c>
      <c r="AK49" s="1">
        <f t="shared" si="31"/>
        <v>2941.1941169370975</v>
      </c>
      <c r="AL49" s="14">
        <f t="shared" si="48"/>
        <v>13.226269114230002</v>
      </c>
      <c r="AM49" s="14">
        <f t="shared" si="49"/>
        <v>1.9653058977662163</v>
      </c>
      <c r="AN49" s="14">
        <f t="shared" si="50"/>
        <v>0.77066277238177738</v>
      </c>
      <c r="AO49" s="11">
        <f t="shared" si="32"/>
        <v>2.0621120954280148E-2</v>
      </c>
      <c r="AP49" s="11">
        <f t="shared" si="20"/>
        <v>2.5977173653231045E-2</v>
      </c>
      <c r="AQ49" s="11">
        <f t="shared" si="21"/>
        <v>2.3564574154817608E-2</v>
      </c>
      <c r="AR49" s="1">
        <f t="shared" si="33"/>
        <v>29084.118227152823</v>
      </c>
      <c r="AS49" s="1">
        <f t="shared" si="34"/>
        <v>6065.2438169985398</v>
      </c>
      <c r="AT49" s="1">
        <f t="shared" si="35"/>
        <v>2207.2496945686739</v>
      </c>
      <c r="AU49" s="1">
        <f t="shared" si="36"/>
        <v>5816.8236454305652</v>
      </c>
      <c r="AV49" s="1">
        <f t="shared" si="37"/>
        <v>1213.0487633997079</v>
      </c>
      <c r="AW49" s="1">
        <f t="shared" si="38"/>
        <v>441.4499389137348</v>
      </c>
      <c r="AX49" s="2">
        <v>0</v>
      </c>
      <c r="AY49" s="2">
        <v>0</v>
      </c>
      <c r="AZ49" s="2">
        <v>0</v>
      </c>
      <c r="BA49" s="2">
        <f t="shared" si="22"/>
        <v>0</v>
      </c>
      <c r="BB49" s="2">
        <f t="shared" si="4"/>
        <v>0</v>
      </c>
      <c r="BC49" s="2">
        <f t="shared" si="5"/>
        <v>0</v>
      </c>
      <c r="BD49" s="2">
        <f t="shared" si="23"/>
        <v>0</v>
      </c>
      <c r="BE49" s="2">
        <f t="shared" si="6"/>
        <v>0</v>
      </c>
      <c r="BF49" s="2">
        <f t="shared" si="7"/>
        <v>0</v>
      </c>
      <c r="BG49" s="2">
        <f t="shared" si="24"/>
        <v>0</v>
      </c>
      <c r="BH49" s="2">
        <f t="shared" si="8"/>
        <v>0</v>
      </c>
      <c r="BI49" s="2">
        <f t="shared" si="9"/>
        <v>0</v>
      </c>
      <c r="BJ49" s="11">
        <f t="shared" si="39"/>
        <v>4.135893874752436E-2</v>
      </c>
      <c r="BK49" s="11"/>
      <c r="BL49" s="11"/>
    </row>
    <row r="50" spans="1:64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25"/>
        <v>5.7154259211955605E-3</v>
      </c>
      <c r="F50" s="11">
        <f t="shared" si="10"/>
        <v>8.1920930794385782E-3</v>
      </c>
      <c r="G50" s="11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26"/>
        <v>2.3345824611354482E-2</v>
      </c>
      <c r="O50" s="11">
        <f t="shared" si="13"/>
        <v>6.9793483828880509E-2</v>
      </c>
      <c r="P50" s="11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0"/>
        <v>659.2426856397459</v>
      </c>
      <c r="V50" s="1">
        <f t="shared" si="41"/>
        <v>740.04755533355137</v>
      </c>
      <c r="W50" s="11">
        <f t="shared" si="27"/>
        <v>-1.0802331397296472E-2</v>
      </c>
      <c r="X50" s="11">
        <f t="shared" si="44"/>
        <v>1.2880751131751689E-2</v>
      </c>
      <c r="Y50" s="11">
        <f t="shared" si="45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6"/>
        <v>2.3563375646650235</v>
      </c>
      <c r="AD50" s="12">
        <f t="shared" si="42"/>
        <v>2.8460274542755997</v>
      </c>
      <c r="AE50" s="12">
        <f t="shared" si="43"/>
        <v>2.2028024729330009</v>
      </c>
      <c r="AF50" s="11">
        <f t="shared" si="28"/>
        <v>-5.4097884010548825E-3</v>
      </c>
      <c r="AG50" s="11">
        <f t="shared" si="46"/>
        <v>-1.6037222521135819E-3</v>
      </c>
      <c r="AH50" s="11">
        <f t="shared" si="47"/>
        <v>8.5720242113020984E-3</v>
      </c>
      <c r="AI50" s="1">
        <f t="shared" si="29"/>
        <v>45654.33905945177</v>
      </c>
      <c r="AJ50" s="1">
        <f t="shared" si="30"/>
        <v>8780.7388114897549</v>
      </c>
      <c r="AK50" s="1">
        <f t="shared" si="31"/>
        <v>3088.524644157123</v>
      </c>
      <c r="AL50" s="14">
        <f t="shared" si="48"/>
        <v>13.499009609408398</v>
      </c>
      <c r="AM50" s="14">
        <f t="shared" si="49"/>
        <v>2.0163589903542083</v>
      </c>
      <c r="AN50" s="14">
        <f t="shared" si="50"/>
        <v>0.78882311242992509</v>
      </c>
      <c r="AO50" s="11">
        <f t="shared" si="32"/>
        <v>2.0621120954280148E-2</v>
      </c>
      <c r="AP50" s="11">
        <f t="shared" si="20"/>
        <v>2.5977173653231045E-2</v>
      </c>
      <c r="AQ50" s="11">
        <f t="shared" si="21"/>
        <v>2.3564574154817608E-2</v>
      </c>
      <c r="AR50" s="1">
        <f t="shared" si="33"/>
        <v>30004.542351393924</v>
      </c>
      <c r="AS50" s="1">
        <f t="shared" si="34"/>
        <v>6318.0438883377183</v>
      </c>
      <c r="AT50" s="1">
        <f t="shared" si="35"/>
        <v>2313.1287472214703</v>
      </c>
      <c r="AU50" s="1">
        <f t="shared" si="36"/>
        <v>6000.908470278785</v>
      </c>
      <c r="AV50" s="1">
        <f t="shared" si="37"/>
        <v>1263.6087776675438</v>
      </c>
      <c r="AW50" s="1">
        <f t="shared" si="38"/>
        <v>462.62574944429412</v>
      </c>
      <c r="AX50" s="2">
        <v>0</v>
      </c>
      <c r="AY50" s="2">
        <v>0</v>
      </c>
      <c r="AZ50" s="2">
        <v>0</v>
      </c>
      <c r="BA50" s="2">
        <f t="shared" si="22"/>
        <v>0</v>
      </c>
      <c r="BB50" s="2">
        <f t="shared" si="4"/>
        <v>0</v>
      </c>
      <c r="BC50" s="2">
        <f t="shared" si="5"/>
        <v>0</v>
      </c>
      <c r="BD50" s="2">
        <f t="shared" si="23"/>
        <v>0</v>
      </c>
      <c r="BE50" s="2">
        <f t="shared" si="6"/>
        <v>0</v>
      </c>
      <c r="BF50" s="2">
        <f t="shared" si="7"/>
        <v>0</v>
      </c>
      <c r="BG50" s="2">
        <f t="shared" si="24"/>
        <v>0</v>
      </c>
      <c r="BH50" s="2">
        <f t="shared" si="8"/>
        <v>0</v>
      </c>
      <c r="BI50" s="2">
        <f t="shared" si="9"/>
        <v>0</v>
      </c>
      <c r="BJ50" s="11">
        <f t="shared" si="39"/>
        <v>5.5408121957962936E-2</v>
      </c>
      <c r="BK50" s="11"/>
      <c r="BL50" s="11"/>
    </row>
    <row r="51" spans="1:64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25"/>
        <v>5.5451977384386453E-3</v>
      </c>
      <c r="F51" s="11">
        <f t="shared" si="10"/>
        <v>8.2128220658019835E-3</v>
      </c>
      <c r="G51" s="11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26"/>
        <v>1.7685495252261374E-2</v>
      </c>
      <c r="O51" s="11">
        <f t="shared" si="13"/>
        <v>6.4412973631277071E-2</v>
      </c>
      <c r="P51" s="11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0"/>
        <v>646.21647871792322</v>
      </c>
      <c r="V51" s="1">
        <f t="shared" si="41"/>
        <v>715.40687160768516</v>
      </c>
      <c r="W51" s="11">
        <f t="shared" si="27"/>
        <v>-1.8631044100680727E-2</v>
      </c>
      <c r="X51" s="11">
        <f t="shared" si="44"/>
        <v>-1.9759349941337212E-2</v>
      </c>
      <c r="Y51" s="11">
        <f t="shared" si="45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6"/>
        <v>2.3432536955324719</v>
      </c>
      <c r="AD51" s="12">
        <f t="shared" si="42"/>
        <v>2.8628978785670416</v>
      </c>
      <c r="AE51" s="12">
        <f t="shared" si="43"/>
        <v>2.2281980989767489</v>
      </c>
      <c r="AF51" s="11">
        <f t="shared" si="28"/>
        <v>-5.552629355298544E-3</v>
      </c>
      <c r="AG51" s="11">
        <f t="shared" si="46"/>
        <v>5.92770961014355E-3</v>
      </c>
      <c r="AH51" s="11">
        <f t="shared" si="47"/>
        <v>1.1528780431199648E-2</v>
      </c>
      <c r="AI51" s="1">
        <f t="shared" si="29"/>
        <v>47089.813623785383</v>
      </c>
      <c r="AJ51" s="1">
        <f t="shared" si="30"/>
        <v>9166.2737080083225</v>
      </c>
      <c r="AK51" s="1">
        <f t="shared" si="31"/>
        <v>3242.2979291857046</v>
      </c>
      <c r="AL51" s="14">
        <f t="shared" si="48"/>
        <v>13.777374319326999</v>
      </c>
      <c r="AM51" s="14">
        <f t="shared" si="49"/>
        <v>2.0687382979938933</v>
      </c>
      <c r="AN51" s="14">
        <f t="shared" si="50"/>
        <v>0.80741139315781407</v>
      </c>
      <c r="AO51" s="11">
        <f t="shared" si="32"/>
        <v>2.0621120954280148E-2</v>
      </c>
      <c r="AP51" s="11">
        <f t="shared" si="20"/>
        <v>2.5977173653231045E-2</v>
      </c>
      <c r="AQ51" s="11">
        <f t="shared" si="21"/>
        <v>2.3564574154817608E-2</v>
      </c>
      <c r="AR51" s="1">
        <f t="shared" si="33"/>
        <v>30950.082986290967</v>
      </c>
      <c r="AS51" s="1">
        <f t="shared" si="34"/>
        <v>6581.038969262434</v>
      </c>
      <c r="AT51" s="1">
        <f t="shared" si="35"/>
        <v>2423.2196271173834</v>
      </c>
      <c r="AU51" s="1">
        <f t="shared" si="36"/>
        <v>6190.0165972581935</v>
      </c>
      <c r="AV51" s="1">
        <f t="shared" si="37"/>
        <v>1316.2077938524869</v>
      </c>
      <c r="AW51" s="1">
        <f t="shared" si="38"/>
        <v>484.64392542347673</v>
      </c>
      <c r="AX51" s="2">
        <v>0</v>
      </c>
      <c r="AY51" s="2">
        <v>0</v>
      </c>
      <c r="AZ51" s="2">
        <v>0</v>
      </c>
      <c r="BA51" s="2">
        <f t="shared" si="22"/>
        <v>0</v>
      </c>
      <c r="BB51" s="2">
        <f t="shared" si="4"/>
        <v>0</v>
      </c>
      <c r="BC51" s="2">
        <f t="shared" si="5"/>
        <v>0</v>
      </c>
      <c r="BD51" s="2">
        <f t="shared" si="23"/>
        <v>0</v>
      </c>
      <c r="BE51" s="2">
        <f t="shared" si="6"/>
        <v>0</v>
      </c>
      <c r="BF51" s="2">
        <f t="shared" si="7"/>
        <v>0</v>
      </c>
      <c r="BG51" s="2">
        <f t="shared" si="24"/>
        <v>0</v>
      </c>
      <c r="BH51" s="2">
        <f t="shared" si="8"/>
        <v>0</v>
      </c>
      <c r="BI51" s="2">
        <f t="shared" si="9"/>
        <v>0</v>
      </c>
      <c r="BJ51" s="11">
        <f t="shared" si="39"/>
        <v>5.0456056851588355E-2</v>
      </c>
      <c r="BK51" s="11"/>
      <c r="BL51" s="11"/>
    </row>
    <row r="52" spans="1:64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25"/>
        <v>5.6189487943716365E-3</v>
      </c>
      <c r="F52" s="11">
        <f t="shared" si="10"/>
        <v>8.1453534478015399E-3</v>
      </c>
      <c r="G52" s="11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26"/>
        <v>2.3462387645812433E-2</v>
      </c>
      <c r="O52" s="11">
        <f t="shared" si="13"/>
        <v>7.3997005066261501E-2</v>
      </c>
      <c r="P52" s="11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0"/>
        <v>634.29732229691115</v>
      </c>
      <c r="V52" s="1">
        <f t="shared" si="41"/>
        <v>691.71563413523154</v>
      </c>
      <c r="W52" s="11">
        <f t="shared" si="27"/>
        <v>-3.1451366898878286E-2</v>
      </c>
      <c r="X52" s="11">
        <f t="shared" si="44"/>
        <v>-1.8444525655952559E-2</v>
      </c>
      <c r="Y52" s="11">
        <f t="shared" si="45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6"/>
        <v>2.3387955022900764</v>
      </c>
      <c r="AD52" s="12">
        <f t="shared" si="42"/>
        <v>2.8897620504912451</v>
      </c>
      <c r="AE52" s="12">
        <f t="shared" si="43"/>
        <v>2.2061797953892048</v>
      </c>
      <c r="AF52" s="11">
        <f t="shared" si="28"/>
        <v>-1.9025653308027968E-3</v>
      </c>
      <c r="AG52" s="11">
        <f t="shared" si="46"/>
        <v>9.3835592688515934E-3</v>
      </c>
      <c r="AH52" s="11">
        <f t="shared" si="47"/>
        <v>-9.8816633932393705E-3</v>
      </c>
      <c r="AI52" s="1">
        <f t="shared" si="29"/>
        <v>48570.848858665042</v>
      </c>
      <c r="AJ52" s="1">
        <f t="shared" si="30"/>
        <v>9565.8541310599776</v>
      </c>
      <c r="AK52" s="1">
        <f t="shared" si="31"/>
        <v>3402.7120616906113</v>
      </c>
      <c r="AL52" s="14">
        <f t="shared" si="48"/>
        <v>14.061479221598233</v>
      </c>
      <c r="AM52" s="14">
        <f t="shared" si="49"/>
        <v>2.1224782720039701</v>
      </c>
      <c r="AN52" s="14">
        <f t="shared" si="50"/>
        <v>0.82643769880532603</v>
      </c>
      <c r="AO52" s="11">
        <f t="shared" si="32"/>
        <v>2.0621120954280148E-2</v>
      </c>
      <c r="AP52" s="11">
        <f t="shared" si="20"/>
        <v>2.5977173653231045E-2</v>
      </c>
      <c r="AQ52" s="11">
        <f t="shared" si="21"/>
        <v>2.3564574154817608E-2</v>
      </c>
      <c r="AR52" s="1">
        <f t="shared" si="33"/>
        <v>31927.349928287691</v>
      </c>
      <c r="AS52" s="1">
        <f t="shared" si="34"/>
        <v>6854.2015330672539</v>
      </c>
      <c r="AT52" s="1">
        <f t="shared" si="35"/>
        <v>2538.1812614470864</v>
      </c>
      <c r="AU52" s="1">
        <f t="shared" si="36"/>
        <v>6385.4699856575389</v>
      </c>
      <c r="AV52" s="1">
        <f t="shared" si="37"/>
        <v>1370.8403066134508</v>
      </c>
      <c r="AW52" s="1">
        <f t="shared" si="38"/>
        <v>507.63625228941731</v>
      </c>
      <c r="AX52" s="2">
        <v>0</v>
      </c>
      <c r="AY52" s="2">
        <v>0</v>
      </c>
      <c r="AZ52" s="2">
        <v>0</v>
      </c>
      <c r="BA52" s="2">
        <f t="shared" si="22"/>
        <v>0</v>
      </c>
      <c r="BB52" s="2">
        <f t="shared" si="4"/>
        <v>0</v>
      </c>
      <c r="BC52" s="2">
        <f t="shared" si="5"/>
        <v>0</v>
      </c>
      <c r="BD52" s="2">
        <f t="shared" si="23"/>
        <v>0</v>
      </c>
      <c r="BE52" s="2">
        <f t="shared" si="6"/>
        <v>0</v>
      </c>
      <c r="BF52" s="2">
        <f t="shared" si="7"/>
        <v>0</v>
      </c>
      <c r="BG52" s="2">
        <f t="shared" si="24"/>
        <v>0</v>
      </c>
      <c r="BH52" s="2">
        <f t="shared" si="8"/>
        <v>0</v>
      </c>
      <c r="BI52" s="2">
        <f t="shared" si="9"/>
        <v>0</v>
      </c>
      <c r="BJ52" s="11">
        <f t="shared" si="39"/>
        <v>5.7020783818685555E-2</v>
      </c>
      <c r="BK52" s="11"/>
      <c r="BL52" s="11"/>
    </row>
    <row r="53" spans="1:64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25"/>
        <v>5.9575399981963706E-3</v>
      </c>
      <c r="F53" s="11">
        <f t="shared" si="10"/>
        <v>8.1044756914163685E-3</v>
      </c>
      <c r="G53" s="11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26"/>
        <v>2.0470395087995197E-2</v>
      </c>
      <c r="O53" s="11">
        <f t="shared" si="13"/>
        <v>7.8402451038241505E-2</v>
      </c>
      <c r="P53" s="11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0"/>
        <v>604.17834263666111</v>
      </c>
      <c r="V53" s="1">
        <f t="shared" si="41"/>
        <v>672.98973661232958</v>
      </c>
      <c r="W53" s="11">
        <f t="shared" si="27"/>
        <v>-2.088827018530437E-2</v>
      </c>
      <c r="X53" s="11">
        <f t="shared" si="44"/>
        <v>-4.7484008841758074E-2</v>
      </c>
      <c r="Y53" s="11">
        <f t="shared" si="45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6"/>
        <v>2.3365257523444609</v>
      </c>
      <c r="AD53" s="12">
        <f t="shared" si="42"/>
        <v>2.9121314785809065</v>
      </c>
      <c r="AE53" s="12">
        <f t="shared" si="43"/>
        <v>2.2542764742919856</v>
      </c>
      <c r="AF53" s="11">
        <f t="shared" si="28"/>
        <v>-9.7047815569728524E-4</v>
      </c>
      <c r="AG53" s="11">
        <f t="shared" si="46"/>
        <v>7.7409238888228593E-3</v>
      </c>
      <c r="AH53" s="11">
        <f t="shared" si="47"/>
        <v>2.1800888124938966E-2</v>
      </c>
      <c r="AI53" s="1">
        <f t="shared" si="29"/>
        <v>50099.233958456076</v>
      </c>
      <c r="AJ53" s="1">
        <f t="shared" si="30"/>
        <v>9980.1090245674313</v>
      </c>
      <c r="AK53" s="1">
        <f t="shared" si="31"/>
        <v>3570.0771078109678</v>
      </c>
      <c r="AL53" s="14">
        <f t="shared" si="48"/>
        <v>14.351442685422908</v>
      </c>
      <c r="AM53" s="14">
        <f t="shared" si="49"/>
        <v>2.177614258651027</v>
      </c>
      <c r="AN53" s="14">
        <f t="shared" si="50"/>
        <v>0.845912351243161</v>
      </c>
      <c r="AO53" s="11">
        <f t="shared" si="32"/>
        <v>2.0621120954280148E-2</v>
      </c>
      <c r="AP53" s="11">
        <f t="shared" si="20"/>
        <v>2.5977173653231045E-2</v>
      </c>
      <c r="AQ53" s="11">
        <f t="shared" si="21"/>
        <v>2.3564574154817608E-2</v>
      </c>
      <c r="AR53" s="1">
        <f t="shared" si="33"/>
        <v>32944.447016896374</v>
      </c>
      <c r="AS53" s="1">
        <f t="shared" si="34"/>
        <v>7138.0783223378066</v>
      </c>
      <c r="AT53" s="1">
        <f t="shared" si="35"/>
        <v>2657.8534183072488</v>
      </c>
      <c r="AU53" s="1">
        <f t="shared" si="36"/>
        <v>6588.8894033792749</v>
      </c>
      <c r="AV53" s="1">
        <f t="shared" si="37"/>
        <v>1427.6156644675614</v>
      </c>
      <c r="AW53" s="1">
        <f t="shared" si="38"/>
        <v>531.57068366144983</v>
      </c>
      <c r="AX53" s="2">
        <v>0</v>
      </c>
      <c r="AY53" s="2">
        <v>0</v>
      </c>
      <c r="AZ53" s="2">
        <v>0</v>
      </c>
      <c r="BA53" s="2">
        <f t="shared" si="22"/>
        <v>0</v>
      </c>
      <c r="BB53" s="2">
        <f t="shared" si="4"/>
        <v>0</v>
      </c>
      <c r="BC53" s="2">
        <f t="shared" si="5"/>
        <v>0</v>
      </c>
      <c r="BD53" s="2">
        <f t="shared" si="23"/>
        <v>0</v>
      </c>
      <c r="BE53" s="2">
        <f t="shared" si="6"/>
        <v>0</v>
      </c>
      <c r="BF53" s="2">
        <f t="shared" si="7"/>
        <v>0</v>
      </c>
      <c r="BG53" s="2">
        <f t="shared" si="24"/>
        <v>0</v>
      </c>
      <c r="BH53" s="2">
        <f t="shared" si="8"/>
        <v>0</v>
      </c>
      <c r="BI53" s="2">
        <f t="shared" si="9"/>
        <v>0</v>
      </c>
      <c r="BJ53" s="11">
        <f t="shared" si="39"/>
        <v>5.6209829446846243E-2</v>
      </c>
      <c r="BK53" s="11"/>
      <c r="BL53" s="11"/>
    </row>
    <row r="54" spans="1:64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25"/>
        <v>5.7120049793621952E-3</v>
      </c>
      <c r="F54" s="11">
        <f t="shared" si="10"/>
        <v>8.1531947903412672E-3</v>
      </c>
      <c r="G54" s="11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26"/>
        <v>-4.648633033494165E-3</v>
      </c>
      <c r="O54" s="11">
        <f t="shared" si="13"/>
        <v>4.2789525278652762E-2</v>
      </c>
      <c r="P54" s="11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0"/>
        <v>604.67001308648867</v>
      </c>
      <c r="V54" s="1">
        <f t="shared" si="41"/>
        <v>665.92165165765812</v>
      </c>
      <c r="W54" s="11">
        <f t="shared" si="27"/>
        <v>-1.5629859236737653E-2</v>
      </c>
      <c r="X54" s="11">
        <f t="shared" si="44"/>
        <v>8.1378363825801436E-4</v>
      </c>
      <c r="Y54" s="11">
        <f t="shared" si="45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6"/>
        <v>2.3337186594678334</v>
      </c>
      <c r="AD54" s="12">
        <f t="shared" si="42"/>
        <v>2.8737358406172713</v>
      </c>
      <c r="AE54" s="12">
        <f t="shared" si="43"/>
        <v>2.3022859575808767</v>
      </c>
      <c r="AF54" s="11">
        <f t="shared" si="28"/>
        <v>-1.2013960786911859E-3</v>
      </c>
      <c r="AG54" s="11">
        <f t="shared" si="46"/>
        <v>-1.3184719936596201E-2</v>
      </c>
      <c r="AH54" s="11">
        <f t="shared" si="47"/>
        <v>2.1297069741176955E-2</v>
      </c>
      <c r="AI54" s="1">
        <f t="shared" si="29"/>
        <v>51678.199965989741</v>
      </c>
      <c r="AJ54" s="1">
        <f t="shared" si="30"/>
        <v>10409.71378657825</v>
      </c>
      <c r="AK54" s="1">
        <f t="shared" si="31"/>
        <v>3744.6400806913211</v>
      </c>
      <c r="AL54" s="14">
        <f t="shared" si="48"/>
        <v>14.647385520907433</v>
      </c>
      <c r="AM54" s="14">
        <f t="shared" si="49"/>
        <v>2.2341825223977567</v>
      </c>
      <c r="AN54" s="14">
        <f t="shared" si="50"/>
        <v>0.86584591557250656</v>
      </c>
      <c r="AO54" s="11">
        <f t="shared" si="32"/>
        <v>2.0621120954280148E-2</v>
      </c>
      <c r="AP54" s="11">
        <f t="shared" si="20"/>
        <v>2.5977173653231045E-2</v>
      </c>
      <c r="AQ54" s="11">
        <f t="shared" si="21"/>
        <v>2.3564574154817608E-2</v>
      </c>
      <c r="AR54" s="1">
        <f t="shared" si="33"/>
        <v>33987.634527119866</v>
      </c>
      <c r="AS54" s="1">
        <f t="shared" si="34"/>
        <v>7433.6298606039227</v>
      </c>
      <c r="AT54" s="1">
        <f t="shared" si="35"/>
        <v>2782.8872036418302</v>
      </c>
      <c r="AU54" s="1">
        <f t="shared" si="36"/>
        <v>6797.5269054239734</v>
      </c>
      <c r="AV54" s="1">
        <f t="shared" si="37"/>
        <v>1486.7259721207847</v>
      </c>
      <c r="AW54" s="1">
        <f t="shared" si="38"/>
        <v>556.57744072836601</v>
      </c>
      <c r="AX54" s="2">
        <v>0</v>
      </c>
      <c r="AY54" s="2">
        <v>0</v>
      </c>
      <c r="AZ54" s="2">
        <v>0</v>
      </c>
      <c r="BA54" s="2">
        <f t="shared" si="22"/>
        <v>0</v>
      </c>
      <c r="BB54" s="2">
        <f t="shared" si="4"/>
        <v>0</v>
      </c>
      <c r="BC54" s="2">
        <f t="shared" si="5"/>
        <v>0</v>
      </c>
      <c r="BD54" s="2">
        <f t="shared" si="23"/>
        <v>0</v>
      </c>
      <c r="BE54" s="2">
        <f t="shared" si="6"/>
        <v>0</v>
      </c>
      <c r="BF54" s="2">
        <f t="shared" si="7"/>
        <v>0</v>
      </c>
      <c r="BG54" s="2">
        <f t="shared" si="24"/>
        <v>0</v>
      </c>
      <c r="BH54" s="2">
        <f t="shared" si="8"/>
        <v>0</v>
      </c>
      <c r="BI54" s="2">
        <f t="shared" si="9"/>
        <v>0</v>
      </c>
      <c r="BJ54" s="11">
        <f t="shared" si="39"/>
        <v>2.9851806401616859E-2</v>
      </c>
      <c r="BK54" s="11"/>
      <c r="BL54" s="11"/>
    </row>
    <row r="55" spans="1:64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25"/>
        <v>5.0995244411160545E-3</v>
      </c>
      <c r="F55" s="11">
        <f t="shared" si="10"/>
        <v>8.1161002345619959E-3</v>
      </c>
      <c r="G55" s="11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26"/>
        <v>-4.541462181660294E-2</v>
      </c>
      <c r="O55" s="11">
        <f t="shared" si="13"/>
        <v>2.1828133538632777E-3</v>
      </c>
      <c r="P55" s="11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0"/>
        <v>606.72180992229414</v>
      </c>
      <c r="V55" s="1">
        <f t="shared" si="41"/>
        <v>663.64450671499844</v>
      </c>
      <c r="W55" s="11">
        <f t="shared" si="27"/>
        <v>-6.3617666547265417E-3</v>
      </c>
      <c r="X55" s="11">
        <f t="shared" si="44"/>
        <v>3.3932505191256457E-3</v>
      </c>
      <c r="Y55" s="11">
        <f t="shared" si="45"/>
        <v>-3.4195388256129666E-3</v>
      </c>
      <c r="Z55" s="5">
        <f t="shared" ref="Z55:AB57" si="51">Q54*AC55</f>
        <v>12188.303444360248</v>
      </c>
      <c r="AA55" s="5">
        <f t="shared" si="51"/>
        <v>13336.262456993791</v>
      </c>
      <c r="AB55" s="5">
        <f t="shared" si="51"/>
        <v>4319.0487389807877</v>
      </c>
      <c r="AC55" s="16">
        <f t="shared" ref="AC55:AC57" si="52">AC54*(1+AF55)</f>
        <v>2.324266156668239</v>
      </c>
      <c r="AD55" s="16">
        <f t="shared" ref="AD55:AD57" si="53">AD54*(1+AG55)</f>
        <v>2.8745885881272062</v>
      </c>
      <c r="AE55" s="16">
        <f t="shared" ref="AE55:AE57" si="54">AE54*(1+AH55)</f>
        <v>2.324833886965608</v>
      </c>
      <c r="AF55" s="15">
        <f t="shared" ref="AF55:AH57" si="55">AC$5-1</f>
        <v>-4.0504037456468023E-3</v>
      </c>
      <c r="AG55" s="15">
        <f t="shared" si="55"/>
        <v>2.9673830763510267E-4</v>
      </c>
      <c r="AH55" s="15">
        <f t="shared" si="55"/>
        <v>9.7937136394747881E-3</v>
      </c>
      <c r="AI55" s="1">
        <f t="shared" si="29"/>
        <v>53307.906874814747</v>
      </c>
      <c r="AJ55" s="1">
        <f t="shared" si="30"/>
        <v>10855.468380041209</v>
      </c>
      <c r="AK55" s="1">
        <f t="shared" si="31"/>
        <v>3926.7535133505553</v>
      </c>
      <c r="AL55" s="14">
        <f t="shared" si="48"/>
        <v>14.949431029398037</v>
      </c>
      <c r="AM55" s="14">
        <f t="shared" si="49"/>
        <v>2.2922202697550969</v>
      </c>
      <c r="AN55" s="14">
        <f t="shared" si="50"/>
        <v>0.88624920585666089</v>
      </c>
      <c r="AO55" s="11">
        <f t="shared" si="32"/>
        <v>2.0621120954280148E-2</v>
      </c>
      <c r="AP55" s="11">
        <f t="shared" si="20"/>
        <v>2.5977173653231045E-2</v>
      </c>
      <c r="AQ55" s="11">
        <f t="shared" si="21"/>
        <v>2.3564574154817608E-2</v>
      </c>
      <c r="AR55" s="1">
        <f t="shared" si="33"/>
        <v>35046.898880452107</v>
      </c>
      <c r="AS55" s="1">
        <f t="shared" si="34"/>
        <v>7740.8566921998518</v>
      </c>
      <c r="AT55" s="1">
        <f t="shared" si="35"/>
        <v>2913.5578118777248</v>
      </c>
      <c r="AU55" s="1">
        <f t="shared" si="36"/>
        <v>7009.3797760904217</v>
      </c>
      <c r="AV55" s="1">
        <f t="shared" si="37"/>
        <v>1548.1713384399704</v>
      </c>
      <c r="AW55" s="1">
        <f t="shared" si="38"/>
        <v>582.71156237554499</v>
      </c>
      <c r="AX55" s="2">
        <v>0</v>
      </c>
      <c r="AY55" s="2">
        <v>0</v>
      </c>
      <c r="AZ55" s="2">
        <v>0</v>
      </c>
      <c r="BA55" s="2">
        <f t="shared" si="22"/>
        <v>0</v>
      </c>
      <c r="BB55" s="2">
        <f t="shared" si="4"/>
        <v>0</v>
      </c>
      <c r="BC55" s="2">
        <f t="shared" si="5"/>
        <v>0</v>
      </c>
      <c r="BD55" s="2">
        <f t="shared" si="23"/>
        <v>0</v>
      </c>
      <c r="BE55" s="2">
        <f t="shared" si="6"/>
        <v>0</v>
      </c>
      <c r="BF55" s="2">
        <f t="shared" si="7"/>
        <v>0</v>
      </c>
      <c r="BG55" s="2">
        <f t="shared" si="24"/>
        <v>0</v>
      </c>
      <c r="BH55" s="2">
        <f t="shared" si="8"/>
        <v>0</v>
      </c>
      <c r="BI55" s="2">
        <f t="shared" si="9"/>
        <v>0</v>
      </c>
      <c r="BJ55" s="11">
        <f t="shared" si="39"/>
        <v>-8.519125488337026E-3</v>
      </c>
      <c r="BK55" s="11"/>
      <c r="BL55" s="11"/>
    </row>
    <row r="56" spans="1:64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25"/>
        <v>4.1079767039275961E-3</v>
      </c>
      <c r="F56" s="11">
        <f t="shared" si="10"/>
        <v>8.0929895690897702E-3</v>
      </c>
      <c r="G56" s="11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26"/>
        <v>2.1035151553658649E-2</v>
      </c>
      <c r="O56" s="11">
        <f t="shared" si="13"/>
        <v>3.1463911881298268E-2</v>
      </c>
      <c r="P56" s="11">
        <f t="shared" si="14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5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27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1"/>
        <v>11572.648363264367</v>
      </c>
      <c r="AA56" s="5">
        <f t="shared" si="51"/>
        <v>13523.579650465739</v>
      </c>
      <c r="AB56" s="5">
        <f t="shared" si="51"/>
        <v>4525.7999835111077</v>
      </c>
      <c r="AC56" s="16">
        <f t="shared" si="52"/>
        <v>2.3148519403213901</v>
      </c>
      <c r="AD56" s="16">
        <f t="shared" si="53"/>
        <v>2.8754415886799944</v>
      </c>
      <c r="AE56" s="16">
        <f t="shared" si="54"/>
        <v>2.3476026443138962</v>
      </c>
      <c r="AF56" s="15">
        <f t="shared" si="55"/>
        <v>-4.0504037456468023E-3</v>
      </c>
      <c r="AG56" s="15">
        <f t="shared" si="55"/>
        <v>2.9673830763510267E-4</v>
      </c>
      <c r="AH56" s="15">
        <f t="shared" si="55"/>
        <v>9.7937136394747881E-3</v>
      </c>
      <c r="AI56" s="1">
        <f t="shared" si="29"/>
        <v>54986.495963423695</v>
      </c>
      <c r="AJ56" s="1">
        <f t="shared" si="30"/>
        <v>11318.092880477059</v>
      </c>
      <c r="AK56" s="1">
        <f t="shared" si="31"/>
        <v>4116.7897243910447</v>
      </c>
      <c r="AL56" s="14">
        <f t="shared" si="48"/>
        <v>15.257705054852922</v>
      </c>
      <c r="AM56" s="14">
        <f t="shared" si="49"/>
        <v>2.3517656737539809</v>
      </c>
      <c r="AN56" s="14">
        <f t="shared" si="50"/>
        <v>0.90713329098771844</v>
      </c>
      <c r="AO56" s="11">
        <f t="shared" si="32"/>
        <v>2.0621120954280148E-2</v>
      </c>
      <c r="AP56" s="11">
        <f t="shared" si="20"/>
        <v>2.5977173653231045E-2</v>
      </c>
      <c r="AQ56" s="11">
        <f t="shared" si="21"/>
        <v>2.3564574154817608E-2</v>
      </c>
      <c r="AR56" s="1">
        <f t="shared" si="33"/>
        <v>36110.322211354614</v>
      </c>
      <c r="AS56" s="1">
        <f t="shared" si="34"/>
        <v>8060.3173095367674</v>
      </c>
      <c r="AT56" s="1">
        <f t="shared" si="35"/>
        <v>3050.2621608647241</v>
      </c>
      <c r="AU56" s="1">
        <f t="shared" si="36"/>
        <v>7222.0644422709229</v>
      </c>
      <c r="AV56" s="1">
        <f t="shared" si="37"/>
        <v>1612.0634619073535</v>
      </c>
      <c r="AW56" s="1">
        <f t="shared" si="38"/>
        <v>610.0524321729448</v>
      </c>
      <c r="AX56" s="2">
        <v>0</v>
      </c>
      <c r="AY56" s="2">
        <v>0</v>
      </c>
      <c r="AZ56" s="2">
        <v>0</v>
      </c>
      <c r="BA56" s="2">
        <f t="shared" si="22"/>
        <v>0</v>
      </c>
      <c r="BB56" s="2">
        <f t="shared" si="4"/>
        <v>0</v>
      </c>
      <c r="BC56" s="2">
        <f t="shared" si="5"/>
        <v>0</v>
      </c>
      <c r="BD56" s="2">
        <f t="shared" si="23"/>
        <v>0</v>
      </c>
      <c r="BE56" s="2">
        <f t="shared" si="6"/>
        <v>0</v>
      </c>
      <c r="BF56" s="2">
        <f t="shared" si="7"/>
        <v>0</v>
      </c>
      <c r="BG56" s="2">
        <f t="shared" si="24"/>
        <v>0</v>
      </c>
      <c r="BH56" s="2">
        <f t="shared" si="8"/>
        <v>0</v>
      </c>
      <c r="BI56" s="2">
        <f t="shared" si="9"/>
        <v>0</v>
      </c>
      <c r="BJ56" s="11">
        <f t="shared" si="39"/>
        <v>4.7671804232349374E-2</v>
      </c>
      <c r="BK56" s="11"/>
      <c r="BL56" s="11"/>
    </row>
    <row r="57" spans="1:64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56">H57/B57*1000</f>
        <v>34366.614800887306</v>
      </c>
      <c r="L57" s="5">
        <f t="shared" ref="L57" si="57">I57/C57*1000</f>
        <v>3273.9338274738834</v>
      </c>
      <c r="M57" s="5">
        <f t="shared" ref="M57" si="58">J57/D57*1000</f>
        <v>982.64017688906665</v>
      </c>
      <c r="N57" s="15">
        <f t="shared" ref="N57" si="59">K57/K56-1</f>
        <v>2.5933156236528365E-2</v>
      </c>
      <c r="O57" s="15">
        <f t="shared" ref="O57" si="60">L57/L56-1</f>
        <v>3.2694965195487979E-2</v>
      </c>
      <c r="P57" s="15">
        <f t="shared" ref="P57" si="61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1"/>
        <v>11710.753949059279</v>
      </c>
      <c r="AA57" s="5">
        <f t="shared" si="51"/>
        <v>13894.821479715458</v>
      </c>
      <c r="AB57" s="5">
        <f t="shared" si="51"/>
        <v>4752.017687831225</v>
      </c>
      <c r="AC57" s="16">
        <f t="shared" si="52"/>
        <v>2.3054758553516947</v>
      </c>
      <c r="AD57" s="16">
        <f t="shared" si="53"/>
        <v>2.8762948423507231</v>
      </c>
      <c r="AE57" s="16">
        <f t="shared" si="54"/>
        <v>2.3705943923515802</v>
      </c>
      <c r="AF57" s="15">
        <f t="shared" si="55"/>
        <v>-4.0504037456468023E-3</v>
      </c>
      <c r="AG57" s="15">
        <f t="shared" si="55"/>
        <v>2.9673830763510267E-4</v>
      </c>
      <c r="AH57" s="15">
        <f t="shared" si="55"/>
        <v>9.7937136394747881E-3</v>
      </c>
      <c r="AI57" s="1">
        <f t="shared" ref="AI57:AI120" si="62">(1-$AI$5)*AI56+AU56</f>
        <v>56709.910809352252</v>
      </c>
      <c r="AJ57" s="1">
        <f t="shared" ref="AJ57:AJ120" si="63">(1-$AI$5)*AJ56+AV56</f>
        <v>11798.347054336708</v>
      </c>
      <c r="AK57" s="1">
        <f t="shared" ref="AK57:AK120" si="64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65">AL57*AI57^$AR$5*B57^(1-$AR$5)</f>
        <v>37191.354770352256</v>
      </c>
      <c r="AS57" s="1">
        <f t="shared" ref="AS57:AS60" si="66">AM57*AJ57^$AR$5*C57^(1-$AR$5)</f>
        <v>8387.8456859616163</v>
      </c>
      <c r="AT57" s="1">
        <f t="shared" ref="AT57:AT60" si="67">AN57*AK57^$AR$5*D57^(1-$AR$5)</f>
        <v>3190.4426309979572</v>
      </c>
      <c r="AU57" s="1">
        <f t="shared" ref="AU57:AU120" si="68">$AU$5*AR57</f>
        <v>7438.2709540704518</v>
      </c>
      <c r="AV57" s="1">
        <f t="shared" ref="AV57:AV120" si="69">$AU$5*AS57</f>
        <v>1677.5691371923233</v>
      </c>
      <c r="AW57" s="1">
        <f t="shared" ref="AW57:AW120" si="70">$AU$5*AT57</f>
        <v>638.08852619959146</v>
      </c>
      <c r="AX57" s="2">
        <v>0</v>
      </c>
      <c r="AY57" s="2">
        <v>0</v>
      </c>
      <c r="AZ57" s="2">
        <v>0</v>
      </c>
      <c r="BA57" s="2">
        <f t="shared" si="22"/>
        <v>0</v>
      </c>
      <c r="BB57" s="2">
        <f t="shared" si="4"/>
        <v>0</v>
      </c>
      <c r="BC57" s="2">
        <f t="shared" si="5"/>
        <v>0</v>
      </c>
      <c r="BD57" s="2">
        <f t="shared" si="23"/>
        <v>0</v>
      </c>
      <c r="BE57" s="2">
        <f t="shared" si="6"/>
        <v>0</v>
      </c>
      <c r="BF57" s="2">
        <f t="shared" si="7"/>
        <v>0</v>
      </c>
      <c r="BG57" s="2">
        <f t="shared" si="24"/>
        <v>0</v>
      </c>
      <c r="BH57" s="2">
        <f t="shared" si="8"/>
        <v>0</v>
      </c>
      <c r="BI57" s="2">
        <f t="shared" si="9"/>
        <v>0</v>
      </c>
      <c r="BJ57" s="11">
        <f t="shared" si="39"/>
        <v>5.171791401868428E-2</v>
      </c>
      <c r="BK57" s="11"/>
      <c r="BL57" s="11"/>
    </row>
    <row r="58" spans="1:64">
      <c r="A58" s="2">
        <f t="shared" ref="A58:A121" si="71">1+A57</f>
        <v>2012</v>
      </c>
      <c r="B58" s="5">
        <f t="shared" ref="B58:B121" si="72">B57*(1+E58)</f>
        <v>1086.2064837273883</v>
      </c>
      <c r="C58" s="5">
        <f t="shared" ref="C58:C121" si="73">C57*(1+F58)</f>
        <v>2580.7210258214618</v>
      </c>
      <c r="D58" s="5">
        <f t="shared" ref="D58:D121" si="74">D57*(1+G58)</f>
        <v>3295.2187763382026</v>
      </c>
      <c r="E58" s="15">
        <f t="shared" ref="E58:E121" si="75">E57*$E$5</f>
        <v>3.7074489752946553E-3</v>
      </c>
      <c r="F58" s="15">
        <f t="shared" ref="F58:F121" si="76">F57*$E$5</f>
        <v>7.303923086103517E-3</v>
      </c>
      <c r="G58" s="15">
        <f t="shared" ref="G58:G121" si="77">G57*$E$5</f>
        <v>1.4910699164118045E-2</v>
      </c>
      <c r="H58" s="5">
        <f t="shared" ref="H58:H121" si="78">AR58</f>
        <v>38289.802272710556</v>
      </c>
      <c r="I58" s="5">
        <f t="shared" ref="I58:I121" si="79">AS58</f>
        <v>8723.4200775481604</v>
      </c>
      <c r="J58" s="5">
        <f t="shared" ref="J58:J121" si="80">AT58</f>
        <v>3334.0416588395269</v>
      </c>
      <c r="K58" s="5">
        <f t="shared" ref="K58:K121" si="81">H58/B58*1000</f>
        <v>35250.942473954492</v>
      </c>
      <c r="L58" s="5">
        <f t="shared" ref="L58:L121" si="82">I58/C58*1000</f>
        <v>3380.2259098390664</v>
      </c>
      <c r="M58" s="5">
        <f t="shared" ref="M58:M121" si="83">J58/D58*1000</f>
        <v>1011.7815796571983</v>
      </c>
      <c r="N58" s="15">
        <f t="shared" ref="N58:N121" si="84">K58/K57-1</f>
        <v>2.5732172871572923E-2</v>
      </c>
      <c r="O58" s="15">
        <f t="shared" ref="O58:O121" si="85">L58/L57-1</f>
        <v>3.2466166992506373E-2</v>
      </c>
      <c r="P58" s="15">
        <f t="shared" ref="P58:P121" si="86">M58/M57-1</f>
        <v>2.9656229669328349E-2</v>
      </c>
      <c r="Q58" s="5">
        <f t="shared" ref="Q58:Q121" si="87">T58*H58/1000</f>
        <v>5271.10497633862</v>
      </c>
      <c r="R58" s="5">
        <f t="shared" ref="R58:R121" si="88">U58*I58/1000</f>
        <v>5101.6406255620414</v>
      </c>
      <c r="S58" s="5">
        <f t="shared" ref="S58:S121" si="89">V58*J58/1000</f>
        <v>2148.5768888938487</v>
      </c>
      <c r="T58" s="5">
        <f t="shared" ref="T58:T121" si="90">T57*(1+W58)</f>
        <v>137.66341593504072</v>
      </c>
      <c r="U58" s="5">
        <f t="shared" ref="U58:U121" si="91">U57*(1+X58)</f>
        <v>584.82115732249918</v>
      </c>
      <c r="V58" s="5">
        <f t="shared" ref="V58:V121" si="92">V57*(1+Y58)</f>
        <v>644.43612550471232</v>
      </c>
      <c r="W58" s="15">
        <f t="shared" ref="W58:W121" si="93">T$5-1</f>
        <v>-1.0734613539272964E-2</v>
      </c>
      <c r="X58" s="15">
        <f t="shared" ref="X58:X121" si="94">U$5-1</f>
        <v>-1.217998157191269E-2</v>
      </c>
      <c r="Y58" s="15">
        <f t="shared" ref="Y58:Y121" si="95">V$5-1</f>
        <v>-9.7425357312937999E-3</v>
      </c>
      <c r="Z58" s="5">
        <f t="shared" ref="Z58:Z60" si="96">Q57*AC58</f>
        <v>11883.535419541931</v>
      </c>
      <c r="AA58" s="5">
        <f t="shared" ref="AA58:AA60" si="97">R57*AD58</f>
        <v>14287.555818346813</v>
      </c>
      <c r="AB58" s="5">
        <f t="shared" ref="AB58:AB60" si="98">S57*AE58</f>
        <v>4970.1856194244674</v>
      </c>
      <c r="AC58" s="16">
        <f t="shared" ref="AC58:AC121" si="99">AC57*(1+AF58)</f>
        <v>2.29613774731168</v>
      </c>
      <c r="AD58" s="16">
        <f t="shared" ref="AD58:AD121" si="100">AD57*(1+AG58)</f>
        <v>2.8771483492145018</v>
      </c>
      <c r="AE58" s="16">
        <f t="shared" ref="AE58:AE121" si="101">AE57*(1+AH58)</f>
        <v>2.3938113149856162</v>
      </c>
      <c r="AF58" s="15">
        <f t="shared" ref="AF58:AF121" si="102">AC$5-1</f>
        <v>-4.0504037456468023E-3</v>
      </c>
      <c r="AG58" s="15">
        <f t="shared" ref="AG58:AG121" si="103">AD$5-1</f>
        <v>2.9673830763510267E-4</v>
      </c>
      <c r="AH58" s="15">
        <f t="shared" ref="AH58:AH121" si="104">AE$5-1</f>
        <v>9.7937136394747881E-3</v>
      </c>
      <c r="AI58" s="1">
        <f t="shared" si="62"/>
        <v>58477.190682487482</v>
      </c>
      <c r="AJ58" s="1">
        <f t="shared" si="63"/>
        <v>12296.081486095361</v>
      </c>
      <c r="AK58" s="1">
        <f t="shared" si="64"/>
        <v>4521.7353919119887</v>
      </c>
      <c r="AL58" s="14">
        <f t="shared" ref="AL58:AL121" si="105">AL57*(1+AO58)</f>
        <v>15.883854893493284</v>
      </c>
      <c r="AM58" s="14">
        <f t="shared" ref="AM58:AM121" si="106">AM57*(1+AP58)</f>
        <v>2.4736633345742631</v>
      </c>
      <c r="AN58" s="14">
        <f t="shared" ref="AN58:AN121" si="107">AN57*(1+AQ58)</f>
        <v>0.94973532197815758</v>
      </c>
      <c r="AO58" s="11">
        <f t="shared" ref="AO58:AO121" si="108">AO$5*AO57</f>
        <v>2.0210760647289973E-2</v>
      </c>
      <c r="AP58" s="11">
        <f t="shared" ref="AP58:AP121" si="109">AP$5*AP57</f>
        <v>2.5460227897531749E-2</v>
      </c>
      <c r="AQ58" s="11">
        <f t="shared" ref="AQ58:AQ121" si="110">AQ$5*AQ57</f>
        <v>2.3095639129136737E-2</v>
      </c>
      <c r="AR58" s="1">
        <f t="shared" si="65"/>
        <v>38289.802272710556</v>
      </c>
      <c r="AS58" s="1">
        <f t="shared" si="66"/>
        <v>8723.4200775481604</v>
      </c>
      <c r="AT58" s="1">
        <f t="shared" si="67"/>
        <v>3334.0416588395269</v>
      </c>
      <c r="AU58" s="1">
        <f t="shared" si="68"/>
        <v>7657.9604545421116</v>
      </c>
      <c r="AV58" s="1">
        <f t="shared" si="69"/>
        <v>1744.6840155096322</v>
      </c>
      <c r="AW58" s="1">
        <f t="shared" si="70"/>
        <v>666.80833176790543</v>
      </c>
      <c r="AX58" s="2">
        <v>0</v>
      </c>
      <c r="AY58" s="2">
        <v>0</v>
      </c>
      <c r="AZ58" s="2">
        <v>0</v>
      </c>
      <c r="BA58" s="2">
        <f t="shared" si="22"/>
        <v>0</v>
      </c>
      <c r="BB58" s="2">
        <f t="shared" si="4"/>
        <v>0</v>
      </c>
      <c r="BC58" s="2">
        <f t="shared" si="5"/>
        <v>0</v>
      </c>
      <c r="BD58" s="2">
        <f t="shared" si="23"/>
        <v>0</v>
      </c>
      <c r="BE58" s="2">
        <f t="shared" si="6"/>
        <v>0</v>
      </c>
      <c r="BF58" s="2">
        <f t="shared" si="7"/>
        <v>0</v>
      </c>
      <c r="BG58" s="2">
        <f t="shared" si="24"/>
        <v>0</v>
      </c>
      <c r="BH58" s="2">
        <f t="shared" si="8"/>
        <v>0</v>
      </c>
      <c r="BI58" s="2">
        <f t="shared" si="9"/>
        <v>0</v>
      </c>
      <c r="BJ58" s="11">
        <f t="shared" si="39"/>
        <v>5.1800204936879507E-2</v>
      </c>
      <c r="BK58" s="11"/>
      <c r="BL58" s="11"/>
    </row>
    <row r="59" spans="1:64">
      <c r="A59" s="2">
        <f t="shared" si="71"/>
        <v>2013</v>
      </c>
      <c r="B59" s="5">
        <f t="shared" si="72"/>
        <v>1090.0321860866893</v>
      </c>
      <c r="C59" s="5">
        <f t="shared" si="73"/>
        <v>2598.6279443067874</v>
      </c>
      <c r="D59" s="5">
        <f t="shared" si="74"/>
        <v>3341.8960913994383</v>
      </c>
      <c r="E59" s="15">
        <f t="shared" si="75"/>
        <v>3.5220765265299224E-3</v>
      </c>
      <c r="F59" s="15">
        <f t="shared" si="76"/>
        <v>6.9387269317983408E-3</v>
      </c>
      <c r="G59" s="15">
        <f t="shared" si="77"/>
        <v>1.4165164205912142E-2</v>
      </c>
      <c r="H59" s="5">
        <f t="shared" si="78"/>
        <v>39405.476324541247</v>
      </c>
      <c r="I59" s="5">
        <f t="shared" si="79"/>
        <v>9067.0190675271242</v>
      </c>
      <c r="J59" s="5">
        <f t="shared" si="80"/>
        <v>3481.0018618386325</v>
      </c>
      <c r="K59" s="5">
        <f t="shared" si="81"/>
        <v>36150.745663768284</v>
      </c>
      <c r="L59" s="5">
        <f t="shared" si="82"/>
        <v>3489.156301652044</v>
      </c>
      <c r="M59" s="5">
        <f t="shared" si="83"/>
        <v>1041.6248041934011</v>
      </c>
      <c r="N59" s="15">
        <f t="shared" si="84"/>
        <v>2.5525649150476504E-2</v>
      </c>
      <c r="O59" s="15">
        <f t="shared" si="85"/>
        <v>3.2225772690489762E-2</v>
      </c>
      <c r="P59" s="15">
        <f t="shared" si="86"/>
        <v>2.949571838055598E-2</v>
      </c>
      <c r="Q59" s="5">
        <f t="shared" si="87"/>
        <v>5366.4605000696056</v>
      </c>
      <c r="R59" s="5">
        <f t="shared" si="88"/>
        <v>5237.9992020132186</v>
      </c>
      <c r="S59" s="5">
        <f t="shared" si="89"/>
        <v>2221.4280844987065</v>
      </c>
      <c r="T59" s="5">
        <f t="shared" si="90"/>
        <v>136.18565236648186</v>
      </c>
      <c r="U59" s="5">
        <f t="shared" si="91"/>
        <v>577.69804640344648</v>
      </c>
      <c r="V59" s="5">
        <f t="shared" si="92"/>
        <v>638.15768352544615</v>
      </c>
      <c r="W59" s="15">
        <f t="shared" si="93"/>
        <v>-1.0734613539272964E-2</v>
      </c>
      <c r="X59" s="15">
        <f t="shared" si="94"/>
        <v>-1.217998157191269E-2</v>
      </c>
      <c r="Y59" s="15">
        <f t="shared" si="95"/>
        <v>-9.7425357312937999E-3</v>
      </c>
      <c r="Z59" s="5">
        <f t="shared" si="96"/>
        <v>12054.16032802589</v>
      </c>
      <c r="AA59" s="5">
        <f t="shared" si="97"/>
        <v>14682.532481495164</v>
      </c>
      <c r="AB59" s="5">
        <f t="shared" si="98"/>
        <v>5193.6595543340809</v>
      </c>
      <c r="AC59" s="16">
        <f t="shared" si="99"/>
        <v>2.2868374623794478</v>
      </c>
      <c r="AD59" s="16">
        <f t="shared" si="100"/>
        <v>2.8780021093464629</v>
      </c>
      <c r="AE59" s="16">
        <f t="shared" si="101"/>
        <v>2.4172556175115201</v>
      </c>
      <c r="AF59" s="15">
        <f t="shared" si="102"/>
        <v>-4.0504037456468023E-3</v>
      </c>
      <c r="AG59" s="15">
        <f t="shared" si="103"/>
        <v>2.9673830763510267E-4</v>
      </c>
      <c r="AH59" s="15">
        <f t="shared" si="104"/>
        <v>9.7937136394747881E-3</v>
      </c>
      <c r="AI59" s="1">
        <f t="shared" si="62"/>
        <v>60287.432068780843</v>
      </c>
      <c r="AJ59" s="1">
        <f t="shared" si="63"/>
        <v>12811.157352995458</v>
      </c>
      <c r="AK59" s="1">
        <f t="shared" si="64"/>
        <v>4736.3701844886955</v>
      </c>
      <c r="AL59" s="14">
        <f t="shared" si="105"/>
        <v>16.201669435007876</v>
      </c>
      <c r="AM59" s="14">
        <f t="shared" si="106"/>
        <v>2.5360135664918921</v>
      </c>
      <c r="AN59" s="14">
        <f t="shared" si="107"/>
        <v>0.97145071880011358</v>
      </c>
      <c r="AO59" s="11">
        <f t="shared" si="108"/>
        <v>2.0008653040817073E-2</v>
      </c>
      <c r="AP59" s="11">
        <f t="shared" si="109"/>
        <v>2.5205625618556431E-2</v>
      </c>
      <c r="AQ59" s="11">
        <f t="shared" si="110"/>
        <v>2.2864682737845369E-2</v>
      </c>
      <c r="AR59" s="1">
        <f t="shared" si="65"/>
        <v>39405.476324541247</v>
      </c>
      <c r="AS59" s="1">
        <f t="shared" si="66"/>
        <v>9067.0190675271242</v>
      </c>
      <c r="AT59" s="1">
        <f t="shared" si="67"/>
        <v>3481.0018618386325</v>
      </c>
      <c r="AU59" s="1">
        <f t="shared" si="68"/>
        <v>7881.0952649082501</v>
      </c>
      <c r="AV59" s="1">
        <f t="shared" si="69"/>
        <v>1813.403813505425</v>
      </c>
      <c r="AW59" s="1">
        <f t="shared" si="70"/>
        <v>696.20037236772657</v>
      </c>
      <c r="AX59" s="2">
        <v>0</v>
      </c>
      <c r="AY59" s="2">
        <v>0</v>
      </c>
      <c r="AZ59" s="2">
        <v>0</v>
      </c>
      <c r="BA59" s="2">
        <f t="shared" si="22"/>
        <v>0</v>
      </c>
      <c r="BB59" s="2">
        <f t="shared" si="4"/>
        <v>0</v>
      </c>
      <c r="BC59" s="2">
        <f t="shared" si="5"/>
        <v>0</v>
      </c>
      <c r="BD59" s="2">
        <f t="shared" si="23"/>
        <v>0</v>
      </c>
      <c r="BE59" s="2">
        <f t="shared" si="6"/>
        <v>0</v>
      </c>
      <c r="BF59" s="2">
        <f t="shared" si="7"/>
        <v>0</v>
      </c>
      <c r="BG59" s="2">
        <f t="shared" si="24"/>
        <v>0</v>
      </c>
      <c r="BH59" s="2">
        <f t="shared" si="8"/>
        <v>0</v>
      </c>
      <c r="BI59" s="2">
        <f t="shared" si="9"/>
        <v>0</v>
      </c>
      <c r="BJ59" s="11">
        <f t="shared" si="39"/>
        <v>5.186228683269653E-2</v>
      </c>
      <c r="BK59" s="11"/>
      <c r="BL59" s="11"/>
    </row>
    <row r="60" spans="1:64">
      <c r="A60" s="2">
        <f t="shared" si="71"/>
        <v>2014</v>
      </c>
      <c r="B60" s="5">
        <f t="shared" si="72"/>
        <v>1093.6794040236784</v>
      </c>
      <c r="C60" s="5">
        <f t="shared" si="73"/>
        <v>2615.7575555245285</v>
      </c>
      <c r="D60" s="5">
        <f t="shared" si="74"/>
        <v>3386.8676729485187</v>
      </c>
      <c r="E60" s="15">
        <f t="shared" si="75"/>
        <v>3.3459727002034261E-3</v>
      </c>
      <c r="F60" s="15">
        <f t="shared" si="76"/>
        <v>6.5917905852084235E-3</v>
      </c>
      <c r="G60" s="15">
        <f t="shared" si="77"/>
        <v>1.3456905995616535E-2</v>
      </c>
      <c r="H60" s="5">
        <f t="shared" si="78"/>
        <v>40538.19408886286</v>
      </c>
      <c r="I60" s="5">
        <f t="shared" si="79"/>
        <v>9418.6216664414496</v>
      </c>
      <c r="J60" s="5">
        <f t="shared" si="80"/>
        <v>3631.2663652454685</v>
      </c>
      <c r="K60" s="5">
        <f t="shared" si="81"/>
        <v>37065.884151901977</v>
      </c>
      <c r="L60" s="5">
        <f t="shared" si="82"/>
        <v>3600.7242515840758</v>
      </c>
      <c r="M60" s="5">
        <f t="shared" si="83"/>
        <v>1072.1606852989869</v>
      </c>
      <c r="N60" s="15">
        <f t="shared" si="84"/>
        <v>2.5314512089051666E-2</v>
      </c>
      <c r="O60" s="15">
        <f t="shared" si="85"/>
        <v>3.1975623986580048E-2</v>
      </c>
      <c r="P60" s="15">
        <f t="shared" si="86"/>
        <v>2.9315623996907236E-2</v>
      </c>
      <c r="Q60" s="5">
        <f t="shared" si="87"/>
        <v>5461.4576077152651</v>
      </c>
      <c r="R60" s="5">
        <f t="shared" si="88"/>
        <v>5374.8466032670513</v>
      </c>
      <c r="S60" s="5">
        <f t="shared" si="89"/>
        <v>2294.7439538259314</v>
      </c>
      <c r="T60" s="5">
        <f t="shared" si="90"/>
        <v>134.7237520187339</v>
      </c>
      <c r="U60" s="5">
        <f t="shared" si="91"/>
        <v>570.66169484412251</v>
      </c>
      <c r="V60" s="5">
        <f t="shared" si="92"/>
        <v>631.94040949149985</v>
      </c>
      <c r="W60" s="15">
        <f t="shared" si="93"/>
        <v>-1.0734613539272964E-2</v>
      </c>
      <c r="X60" s="15">
        <f t="shared" si="94"/>
        <v>-1.217998157191269E-2</v>
      </c>
      <c r="Y60" s="15">
        <f t="shared" si="95"/>
        <v>-9.7425357312937999E-3</v>
      </c>
      <c r="Z60" s="5">
        <f t="shared" si="96"/>
        <v>12222.51545428879</v>
      </c>
      <c r="AA60" s="5">
        <f t="shared" si="97"/>
        <v>15079.446074051251</v>
      </c>
      <c r="AB60" s="5">
        <f t="shared" si="98"/>
        <v>5422.3494031663949</v>
      </c>
      <c r="AC60" s="16">
        <f t="shared" si="99"/>
        <v>2.2775748473561408</v>
      </c>
      <c r="AD60" s="16">
        <f t="shared" si="100"/>
        <v>2.8788561228217606</v>
      </c>
      <c r="AE60" s="16">
        <f t="shared" si="101"/>
        <v>2.4409295268228397</v>
      </c>
      <c r="AF60" s="15">
        <f t="shared" si="102"/>
        <v>-4.0504037456468023E-3</v>
      </c>
      <c r="AG60" s="15">
        <f t="shared" si="103"/>
        <v>2.9673830763510267E-4</v>
      </c>
      <c r="AH60" s="15">
        <f t="shared" si="104"/>
        <v>9.7937136394747881E-3</v>
      </c>
      <c r="AI60" s="1">
        <f t="shared" si="62"/>
        <v>62139.784126811006</v>
      </c>
      <c r="AJ60" s="1">
        <f t="shared" si="63"/>
        <v>13343.445431201339</v>
      </c>
      <c r="AK60" s="1">
        <f t="shared" si="64"/>
        <v>4958.9335384075521</v>
      </c>
      <c r="AL60" s="14">
        <f t="shared" si="105"/>
        <v>16.522601281590887</v>
      </c>
      <c r="AM60" s="14">
        <f t="shared" si="106"/>
        <v>2.5992961569272608</v>
      </c>
      <c r="AN60" s="14">
        <f t="shared" si="107"/>
        <v>0.99344051215612184</v>
      </c>
      <c r="AO60" s="11">
        <f t="shared" si="108"/>
        <v>1.9808566510408902E-2</v>
      </c>
      <c r="AP60" s="11">
        <f t="shared" si="109"/>
        <v>2.4953569362370868E-2</v>
      </c>
      <c r="AQ60" s="11">
        <f t="shared" si="110"/>
        <v>2.2636035910466916E-2</v>
      </c>
      <c r="AR60" s="1">
        <f t="shared" si="65"/>
        <v>40538.19408886286</v>
      </c>
      <c r="AS60" s="1">
        <f t="shared" si="66"/>
        <v>9418.6216664414496</v>
      </c>
      <c r="AT60" s="1">
        <f t="shared" si="67"/>
        <v>3631.2663652454685</v>
      </c>
      <c r="AU60" s="1">
        <f t="shared" si="68"/>
        <v>8107.6388177725721</v>
      </c>
      <c r="AV60" s="1">
        <f t="shared" si="69"/>
        <v>1883.7243332882899</v>
      </c>
      <c r="AW60" s="1">
        <f t="shared" si="70"/>
        <v>726.25327304909376</v>
      </c>
      <c r="AX60" s="2">
        <v>0</v>
      </c>
      <c r="AY60" s="2">
        <v>0</v>
      </c>
      <c r="AZ60" s="2">
        <v>0</v>
      </c>
      <c r="BA60" s="2">
        <f t="shared" si="22"/>
        <v>0</v>
      </c>
      <c r="BB60" s="2">
        <f t="shared" si="4"/>
        <v>0</v>
      </c>
      <c r="BC60" s="2">
        <f t="shared" si="5"/>
        <v>0</v>
      </c>
      <c r="BD60" s="2">
        <f t="shared" si="23"/>
        <v>0</v>
      </c>
      <c r="BE60" s="2">
        <f t="shared" si="6"/>
        <v>0</v>
      </c>
      <c r="BF60" s="2">
        <f t="shared" si="7"/>
        <v>0</v>
      </c>
      <c r="BG60" s="2">
        <f t="shared" si="24"/>
        <v>0</v>
      </c>
      <c r="BH60" s="2">
        <f t="shared" si="8"/>
        <v>0</v>
      </c>
      <c r="BI60" s="2">
        <f t="shared" si="9"/>
        <v>0</v>
      </c>
      <c r="BJ60" s="11">
        <f t="shared" si="39"/>
        <v>5.1905794116508169E-2</v>
      </c>
      <c r="BK60" s="11"/>
      <c r="BL60" s="11"/>
    </row>
    <row r="61" spans="1:64">
      <c r="A61" s="2">
        <f t="shared" si="71"/>
        <v>2015</v>
      </c>
      <c r="B61" s="5">
        <f t="shared" si="72"/>
        <v>1097.1558543808846</v>
      </c>
      <c r="C61" s="5">
        <f t="shared" si="73"/>
        <v>2632.1379552508383</v>
      </c>
      <c r="D61" s="5">
        <f t="shared" si="74"/>
        <v>3430.1655948482567</v>
      </c>
      <c r="E61" s="15">
        <f t="shared" si="75"/>
        <v>3.1786740651932547E-3</v>
      </c>
      <c r="F61" s="15">
        <f t="shared" si="76"/>
        <v>6.2622010559480017E-3</v>
      </c>
      <c r="G61" s="15">
        <f t="shared" si="77"/>
        <v>1.2784060695835708E-2</v>
      </c>
      <c r="H61" s="5">
        <f t="shared" si="78"/>
        <v>41687.777912286263</v>
      </c>
      <c r="I61" s="5">
        <f t="shared" si="79"/>
        <v>9778.2073653384468</v>
      </c>
      <c r="J61" s="5">
        <f t="shared" si="80"/>
        <v>3784.7790634215216</v>
      </c>
      <c r="K61" s="5">
        <f t="shared" si="81"/>
        <v>37996.222456298434</v>
      </c>
      <c r="L61" s="5">
        <f t="shared" si="82"/>
        <v>3714.929662342337</v>
      </c>
      <c r="M61" s="5">
        <f t="shared" si="83"/>
        <v>1103.3808598354133</v>
      </c>
      <c r="N61" s="15">
        <f t="shared" si="84"/>
        <v>2.5099584852307233E-2</v>
      </c>
      <c r="O61" s="15">
        <f t="shared" si="85"/>
        <v>3.1717344283727966E-2</v>
      </c>
      <c r="P61" s="15">
        <f t="shared" si="86"/>
        <v>2.9118932417970811E-2</v>
      </c>
      <c r="Q61" s="5">
        <f t="shared" si="87"/>
        <v>5556.0446802402575</v>
      </c>
      <c r="R61" s="5">
        <f t="shared" si="88"/>
        <v>5512.0835011094669</v>
      </c>
      <c r="S61" s="5">
        <f t="shared" si="89"/>
        <v>2368.45307427025</v>
      </c>
      <c r="T61" s="5">
        <f t="shared" si="90"/>
        <v>133.27754460625195</v>
      </c>
      <c r="U61" s="5">
        <f t="shared" si="91"/>
        <v>563.71104591712458</v>
      </c>
      <c r="V61" s="5">
        <f t="shared" si="92"/>
        <v>625.78370747198051</v>
      </c>
      <c r="W61" s="15">
        <f t="shared" si="93"/>
        <v>-1.0734613539272964E-2</v>
      </c>
      <c r="X61" s="15">
        <f t="shared" si="94"/>
        <v>-1.217998157191269E-2</v>
      </c>
      <c r="Y61" s="15">
        <f t="shared" si="95"/>
        <v>-9.7425357312937999E-3</v>
      </c>
      <c r="Z61" s="5">
        <f t="shared" ref="Z61" si="111">Q60*AC61</f>
        <v>12388.495997258295</v>
      </c>
      <c r="AA61" s="5">
        <f t="shared" ref="AA61" si="112">R60*AD61</f>
        <v>15478.001606555576</v>
      </c>
      <c r="AB61" s="5">
        <f t="shared" ref="AB61" si="113">S60*AE61</f>
        <v>5656.1658826279245</v>
      </c>
      <c r="AC61" s="16">
        <f t="shared" si="99"/>
        <v>2.2683497496634186</v>
      </c>
      <c r="AD61" s="16">
        <f t="shared" si="100"/>
        <v>2.8797103897155716</v>
      </c>
      <c r="AE61" s="16">
        <f t="shared" si="101"/>
        <v>2.4648352916226814</v>
      </c>
      <c r="AF61" s="15">
        <f t="shared" si="102"/>
        <v>-4.0504037456468023E-3</v>
      </c>
      <c r="AG61" s="15">
        <f t="shared" si="103"/>
        <v>2.9673830763510267E-4</v>
      </c>
      <c r="AH61" s="15">
        <f t="shared" si="104"/>
        <v>9.7937136394747881E-3</v>
      </c>
      <c r="AI61" s="1">
        <f t="shared" si="62"/>
        <v>64033.444531902482</v>
      </c>
      <c r="AJ61" s="1">
        <f t="shared" si="63"/>
        <v>13892.825221369494</v>
      </c>
      <c r="AK61" s="1">
        <f t="shared" si="64"/>
        <v>5189.2934576158905</v>
      </c>
      <c r="AL61" s="14">
        <f t="shared" si="105"/>
        <v>16.846617437538136</v>
      </c>
      <c r="AM61" s="14">
        <f t="shared" si="106"/>
        <v>2.663509256703037</v>
      </c>
      <c r="AN61" s="14">
        <f t="shared" si="107"/>
        <v>1.0157031917131196</v>
      </c>
      <c r="AO61" s="11">
        <f t="shared" si="108"/>
        <v>1.9610480845304812E-2</v>
      </c>
      <c r="AP61" s="11">
        <f t="shared" si="109"/>
        <v>2.4704033668747159E-2</v>
      </c>
      <c r="AQ61" s="11">
        <f t="shared" si="110"/>
        <v>2.2409675551362248E-2</v>
      </c>
      <c r="AR61" s="1">
        <f t="shared" ref="AR61" si="114">AL61*AI61^$AR$5*B61^(1-$AR$5)</f>
        <v>41687.777912286263</v>
      </c>
      <c r="AS61" s="1">
        <f t="shared" ref="AS61" si="115">AM61*AJ61^$AR$5*C61^(1-$AR$5)</f>
        <v>9778.2073653384468</v>
      </c>
      <c r="AT61" s="1">
        <f t="shared" ref="AT61" si="116">AN61*AK61^$AR$5*D61^(1-$AR$5)</f>
        <v>3784.7790634215216</v>
      </c>
      <c r="AU61" s="1">
        <f t="shared" si="68"/>
        <v>8337.555582457253</v>
      </c>
      <c r="AV61" s="1">
        <f t="shared" si="69"/>
        <v>1955.6414730676895</v>
      </c>
      <c r="AW61" s="1">
        <f t="shared" si="70"/>
        <v>756.95581268430442</v>
      </c>
      <c r="AX61" s="2">
        <v>0.05</v>
      </c>
      <c r="AY61" s="2">
        <v>0</v>
      </c>
      <c r="AZ61" s="2">
        <v>0</v>
      </c>
      <c r="BA61" s="2">
        <f t="shared" si="22"/>
        <v>2.5000000000000006E-4</v>
      </c>
      <c r="BB61" s="2">
        <f t="shared" si="4"/>
        <v>0</v>
      </c>
      <c r="BC61" s="2">
        <f t="shared" si="5"/>
        <v>0</v>
      </c>
      <c r="BD61" s="2">
        <f t="shared" si="23"/>
        <v>10.421944478071568</v>
      </c>
      <c r="BE61" s="2">
        <f t="shared" si="6"/>
        <v>0</v>
      </c>
      <c r="BF61" s="2">
        <f t="shared" si="7"/>
        <v>0</v>
      </c>
      <c r="BG61" s="2">
        <f t="shared" si="24"/>
        <v>33.650394625394576</v>
      </c>
      <c r="BH61" s="2">
        <f t="shared" si="8"/>
        <v>0</v>
      </c>
      <c r="BI61" s="2">
        <f t="shared" si="9"/>
        <v>0</v>
      </c>
      <c r="BJ61" s="11">
        <f t="shared" si="39"/>
        <v>5.193222953738183E-2</v>
      </c>
      <c r="BK61" s="11"/>
      <c r="BL61" s="11"/>
    </row>
    <row r="62" spans="1:64">
      <c r="A62" s="2">
        <f t="shared" si="71"/>
        <v>2016</v>
      </c>
      <c r="B62" s="5">
        <f t="shared" si="72"/>
        <v>1100.4689801976904</v>
      </c>
      <c r="C62" s="5">
        <f t="shared" si="73"/>
        <v>2647.7967834794722</v>
      </c>
      <c r="D62" s="5">
        <f t="shared" si="74"/>
        <v>3471.8244677514986</v>
      </c>
      <c r="E62" s="15">
        <f t="shared" si="75"/>
        <v>3.019740361933592E-3</v>
      </c>
      <c r="F62" s="15">
        <f t="shared" si="76"/>
        <v>5.9490910031506014E-3</v>
      </c>
      <c r="G62" s="15">
        <f t="shared" si="77"/>
        <v>1.2144857661043923E-2</v>
      </c>
      <c r="H62" s="5">
        <f t="shared" si="78"/>
        <v>42843.341411892783</v>
      </c>
      <c r="I62" s="5">
        <f t="shared" si="79"/>
        <v>10145.756151098181</v>
      </c>
      <c r="J62" s="5">
        <f t="shared" si="80"/>
        <v>3941.4848254007429</v>
      </c>
      <c r="K62" s="5">
        <f t="shared" si="81"/>
        <v>38931.893749695984</v>
      </c>
      <c r="L62" s="5">
        <f t="shared" si="82"/>
        <v>3831.7729723070493</v>
      </c>
      <c r="M62" s="5">
        <f t="shared" si="83"/>
        <v>1135.2776795059044</v>
      </c>
      <c r="N62" s="15">
        <f t="shared" si="84"/>
        <v>2.4625376758800721E-2</v>
      </c>
      <c r="O62" s="15">
        <f t="shared" si="85"/>
        <v>3.1452361305554399E-2</v>
      </c>
      <c r="P62" s="15">
        <f t="shared" si="86"/>
        <v>2.8908258998845637E-2</v>
      </c>
      <c r="Q62" s="5">
        <f t="shared" si="87"/>
        <v>5648.7601086761306</v>
      </c>
      <c r="R62" s="5">
        <f t="shared" si="88"/>
        <v>5649.614149746204</v>
      </c>
      <c r="S62" s="5">
        <f t="shared" si="89"/>
        <v>2442.4868571062952</v>
      </c>
      <c r="T62" s="5">
        <f t="shared" si="90"/>
        <v>131.84686167144062</v>
      </c>
      <c r="U62" s="5">
        <f t="shared" si="91"/>
        <v>556.84505576597041</v>
      </c>
      <c r="V62" s="5">
        <f t="shared" si="92"/>
        <v>619.68698734187319</v>
      </c>
      <c r="W62" s="15">
        <f t="shared" si="93"/>
        <v>-1.0734613539272964E-2</v>
      </c>
      <c r="X62" s="15">
        <f t="shared" si="94"/>
        <v>-1.217998157191269E-2</v>
      </c>
      <c r="Y62" s="15">
        <f t="shared" si="95"/>
        <v>-9.7425357312937999E-3</v>
      </c>
      <c r="Z62" s="5">
        <f>Q61*AC62*(1-AX61)</f>
        <v>11924.404852835605</v>
      </c>
      <c r="AA62" s="5">
        <f>R61*AD62*(1-AY61)</f>
        <v>15877.914314854143</v>
      </c>
      <c r="AB62" s="5">
        <f>S61*AE62*(1-AZ61)</f>
        <v>5895.0209230996825</v>
      </c>
      <c r="AC62" s="16">
        <f t="shared" si="99"/>
        <v>2.259162017340945</v>
      </c>
      <c r="AD62" s="16">
        <f t="shared" si="100"/>
        <v>2.8805649101030948</v>
      </c>
      <c r="AE62" s="16">
        <f t="shared" si="101"/>
        <v>2.4889751826373052</v>
      </c>
      <c r="AF62" s="15">
        <f t="shared" si="102"/>
        <v>-4.0504037456468023E-3</v>
      </c>
      <c r="AG62" s="15">
        <f t="shared" si="103"/>
        <v>2.9673830763510267E-4</v>
      </c>
      <c r="AH62" s="15">
        <f t="shared" si="104"/>
        <v>9.7937136394747881E-3</v>
      </c>
      <c r="AI62" s="1">
        <f t="shared" si="62"/>
        <v>65967.655661169483</v>
      </c>
      <c r="AJ62" s="1">
        <f t="shared" si="63"/>
        <v>14459.184172300234</v>
      </c>
      <c r="AK62" s="1">
        <f t="shared" si="64"/>
        <v>5427.3199245386058</v>
      </c>
      <c r="AL62" s="14">
        <f t="shared" si="105"/>
        <v>17.173684003419485</v>
      </c>
      <c r="AM62" s="14">
        <f t="shared" si="106"/>
        <v>2.7286506848341023</v>
      </c>
      <c r="AN62" s="14">
        <f t="shared" si="107"/>
        <v>1.0382371549060661</v>
      </c>
      <c r="AO62" s="11">
        <f t="shared" si="108"/>
        <v>1.9414376036851765E-2</v>
      </c>
      <c r="AP62" s="11">
        <f t="shared" si="109"/>
        <v>2.4456993332059685E-2</v>
      </c>
      <c r="AQ62" s="11">
        <f t="shared" si="110"/>
        <v>2.2185578795848624E-2</v>
      </c>
      <c r="AR62" s="1">
        <f>AL62*AI62^$AR$5*B62^(1-$AR$5)*(1-BA61)</f>
        <v>42843.341411892783</v>
      </c>
      <c r="AS62" s="1">
        <f t="shared" ref="AS62:AS125" si="117">AM62*AJ62^$AR$5*C62^(1-$AR$5)*(1-BB61)</f>
        <v>10145.756151098181</v>
      </c>
      <c r="AT62" s="1">
        <f t="shared" ref="AT62:AT125" si="118">AN62*AK62^$AR$5*D62^(1-$AR$5)*(1-BC61)</f>
        <v>3941.4848254007429</v>
      </c>
      <c r="AU62" s="1">
        <f t="shared" si="68"/>
        <v>8568.6682823785577</v>
      </c>
      <c r="AV62" s="1">
        <f t="shared" si="69"/>
        <v>2029.1512302196363</v>
      </c>
      <c r="AW62" s="1">
        <f t="shared" si="70"/>
        <v>788.29696508014865</v>
      </c>
      <c r="AX62" s="2">
        <v>0</v>
      </c>
      <c r="AY62" s="2">
        <v>0</v>
      </c>
      <c r="AZ62" s="2">
        <v>0</v>
      </c>
      <c r="BA62" s="2">
        <f t="shared" si="22"/>
        <v>0</v>
      </c>
      <c r="BB62" s="2">
        <f t="shared" si="4"/>
        <v>0</v>
      </c>
      <c r="BC62" s="2">
        <f t="shared" si="5"/>
        <v>0</v>
      </c>
      <c r="BD62" s="2">
        <f t="shared" si="23"/>
        <v>0</v>
      </c>
      <c r="BE62" s="2">
        <f t="shared" si="6"/>
        <v>0</v>
      </c>
      <c r="BF62" s="2">
        <f t="shared" si="7"/>
        <v>0</v>
      </c>
      <c r="BG62" s="2">
        <f t="shared" si="24"/>
        <v>0</v>
      </c>
      <c r="BH62" s="2">
        <f t="shared" si="8"/>
        <v>0</v>
      </c>
      <c r="BI62" s="2">
        <f t="shared" si="9"/>
        <v>0</v>
      </c>
      <c r="BJ62" s="11">
        <f t="shared" si="39"/>
        <v>5.1750695324096235E-2</v>
      </c>
      <c r="BK62" s="11"/>
      <c r="BL62" s="11"/>
    </row>
    <row r="63" spans="1:64">
      <c r="A63" s="2">
        <f t="shared" si="71"/>
        <v>2017</v>
      </c>
      <c r="B63" s="5">
        <f t="shared" si="72"/>
        <v>1103.6259542644214</v>
      </c>
      <c r="C63" s="5">
        <f t="shared" si="73"/>
        <v>2662.7611683011023</v>
      </c>
      <c r="D63" s="5">
        <f t="shared" si="74"/>
        <v>3511.8810410372216</v>
      </c>
      <c r="E63" s="15">
        <f t="shared" si="75"/>
        <v>2.8687533438369124E-3</v>
      </c>
      <c r="F63" s="15">
        <f t="shared" si="76"/>
        <v>5.6516364529930708E-3</v>
      </c>
      <c r="G63" s="15">
        <f t="shared" si="77"/>
        <v>1.1537614777991726E-2</v>
      </c>
      <c r="H63" s="5">
        <f t="shared" si="78"/>
        <v>44036.578864340401</v>
      </c>
      <c r="I63" s="5">
        <f t="shared" si="79"/>
        <v>10521.24849153618</v>
      </c>
      <c r="J63" s="5">
        <f t="shared" si="80"/>
        <v>4101.3296532742352</v>
      </c>
      <c r="K63" s="5">
        <f t="shared" si="81"/>
        <v>39901.724578135043</v>
      </c>
      <c r="L63" s="5">
        <f t="shared" si="82"/>
        <v>3951.2550418665442</v>
      </c>
      <c r="M63" s="5">
        <f t="shared" si="83"/>
        <v>1167.8441283600318</v>
      </c>
      <c r="N63" s="15">
        <f t="shared" si="84"/>
        <v>2.4910959499539587E-2</v>
      </c>
      <c r="O63" s="15">
        <f t="shared" si="85"/>
        <v>3.1181928163023898E-2</v>
      </c>
      <c r="P63" s="15">
        <f t="shared" si="86"/>
        <v>2.8685888432423923E-2</v>
      </c>
      <c r="Q63" s="5">
        <f t="shared" si="87"/>
        <v>5743.7586463431189</v>
      </c>
      <c r="R63" s="5">
        <f t="shared" si="88"/>
        <v>5787.3462815893226</v>
      </c>
      <c r="S63" s="5">
        <f t="shared" si="89"/>
        <v>2516.779566660392</v>
      </c>
      <c r="T63" s="5">
        <f t="shared" si="90"/>
        <v>130.43153656503173</v>
      </c>
      <c r="U63" s="5">
        <f t="shared" si="91"/>
        <v>550.06269324833022</v>
      </c>
      <c r="V63" s="5">
        <f t="shared" si="92"/>
        <v>613.64966472547724</v>
      </c>
      <c r="W63" s="15">
        <f t="shared" si="93"/>
        <v>-1.0734613539272964E-2</v>
      </c>
      <c r="X63" s="15">
        <f t="shared" si="94"/>
        <v>-1.217998157191269E-2</v>
      </c>
      <c r="Y63" s="15">
        <f t="shared" si="95"/>
        <v>-9.7425357312937999E-3</v>
      </c>
      <c r="Z63" s="5">
        <f t="shared" ref="Z63:Z126" si="119">Q62*AC63*(1-AX62)</f>
        <v>12709.775199861675</v>
      </c>
      <c r="AA63" s="5">
        <f t="shared" ref="AA63:AA126" si="120">R62*AD63*(1-AY62)</f>
        <v>16278.90941842008</v>
      </c>
      <c r="AB63" s="5">
        <f t="shared" ref="AB63:AB126" si="121">S62*AE63*(1-AZ62)</f>
        <v>6138.8279885301945</v>
      </c>
      <c r="AC63" s="16">
        <f t="shared" si="99"/>
        <v>2.2500114990438842</v>
      </c>
      <c r="AD63" s="16">
        <f t="shared" si="100"/>
        <v>2.8814196840595518</v>
      </c>
      <c r="AE63" s="16">
        <f t="shared" si="101"/>
        <v>2.5133514928318146</v>
      </c>
      <c r="AF63" s="15">
        <f t="shared" si="102"/>
        <v>-4.0504037456468023E-3</v>
      </c>
      <c r="AG63" s="15">
        <f t="shared" si="103"/>
        <v>2.9673830763510267E-4</v>
      </c>
      <c r="AH63" s="15">
        <f t="shared" si="104"/>
        <v>9.7937136394747881E-3</v>
      </c>
      <c r="AI63" s="1">
        <f t="shared" si="62"/>
        <v>67939.558377431094</v>
      </c>
      <c r="AJ63" s="1">
        <f t="shared" si="63"/>
        <v>15042.416985289849</v>
      </c>
      <c r="AK63" s="1">
        <f t="shared" si="64"/>
        <v>5672.884897164894</v>
      </c>
      <c r="AL63" s="14">
        <f t="shared" si="105"/>
        <v>17.50376619900813</v>
      </c>
      <c r="AM63" s="14">
        <f t="shared" si="106"/>
        <v>2.7947179305225651</v>
      </c>
      <c r="AN63" s="14">
        <f t="shared" si="107"/>
        <v>1.061040708192923</v>
      </c>
      <c r="AO63" s="11">
        <f t="shared" si="108"/>
        <v>1.9220232276483246E-2</v>
      </c>
      <c r="AP63" s="11">
        <f t="shared" si="109"/>
        <v>2.4212423398739087E-2</v>
      </c>
      <c r="AQ63" s="11">
        <f t="shared" si="110"/>
        <v>2.1963723007890137E-2</v>
      </c>
      <c r="AR63" s="1">
        <f t="shared" ref="AR63:AR126" si="122">AL63*AI63^$AR$5*B63^(1-$AR$5)*(1-BA62)</f>
        <v>44036.578864340401</v>
      </c>
      <c r="AS63" s="1">
        <f t="shared" si="117"/>
        <v>10521.24849153618</v>
      </c>
      <c r="AT63" s="1">
        <f t="shared" si="118"/>
        <v>4101.3296532742352</v>
      </c>
      <c r="AU63" s="1">
        <f t="shared" si="68"/>
        <v>8807.3157728680799</v>
      </c>
      <c r="AV63" s="1">
        <f t="shared" si="69"/>
        <v>2104.249698307236</v>
      </c>
      <c r="AW63" s="1">
        <f t="shared" si="70"/>
        <v>820.26593065484712</v>
      </c>
      <c r="AX63" s="2">
        <v>0</v>
      </c>
      <c r="AY63" s="2">
        <v>0</v>
      </c>
      <c r="AZ63" s="2">
        <v>0</v>
      </c>
      <c r="BA63" s="2">
        <f t="shared" si="22"/>
        <v>0</v>
      </c>
      <c r="BB63" s="2">
        <f t="shared" si="4"/>
        <v>0</v>
      </c>
      <c r="BC63" s="2">
        <f t="shared" si="5"/>
        <v>0</v>
      </c>
      <c r="BD63" s="2">
        <f t="shared" si="23"/>
        <v>0</v>
      </c>
      <c r="BE63" s="2">
        <f t="shared" si="6"/>
        <v>0</v>
      </c>
      <c r="BF63" s="2">
        <f t="shared" si="7"/>
        <v>0</v>
      </c>
      <c r="BG63" s="2">
        <f t="shared" si="24"/>
        <v>0</v>
      </c>
      <c r="BH63" s="2">
        <f t="shared" si="8"/>
        <v>0</v>
      </c>
      <c r="BI63" s="2">
        <f t="shared" si="9"/>
        <v>0</v>
      </c>
      <c r="BJ63" s="11">
        <f t="shared" si="39"/>
        <v>5.2126770626579749E-2</v>
      </c>
      <c r="BK63" s="11"/>
      <c r="BL63" s="11"/>
    </row>
    <row r="64" spans="1:64">
      <c r="A64" s="2">
        <f t="shared" si="71"/>
        <v>2018</v>
      </c>
      <c r="B64" s="5">
        <f t="shared" si="72"/>
        <v>1106.6336833787307</v>
      </c>
      <c r="C64" s="5">
        <f t="shared" si="73"/>
        <v>2677.0576784812679</v>
      </c>
      <c r="D64" s="5">
        <f t="shared" si="74"/>
        <v>3550.3738351049601</v>
      </c>
      <c r="E64" s="15">
        <f t="shared" si="75"/>
        <v>2.7253156766450667E-3</v>
      </c>
      <c r="F64" s="15">
        <f t="shared" si="76"/>
        <v>5.3690546303434171E-3</v>
      </c>
      <c r="G64" s="15">
        <f t="shared" si="77"/>
        <v>1.0960734039092139E-2</v>
      </c>
      <c r="H64" s="5">
        <f t="shared" si="78"/>
        <v>45235.761881534119</v>
      </c>
      <c r="I64" s="5">
        <f t="shared" si="79"/>
        <v>10904.665296653062</v>
      </c>
      <c r="J64" s="5">
        <f t="shared" si="80"/>
        <v>4264.2608007896042</v>
      </c>
      <c r="K64" s="5">
        <f t="shared" si="81"/>
        <v>40876.906749686183</v>
      </c>
      <c r="L64" s="5">
        <f t="shared" si="82"/>
        <v>4073.377045368492</v>
      </c>
      <c r="M64" s="5">
        <f t="shared" si="83"/>
        <v>1201.0737457069895</v>
      </c>
      <c r="N64" s="15">
        <f t="shared" si="84"/>
        <v>2.4439599587770866E-2</v>
      </c>
      <c r="O64" s="15">
        <f t="shared" si="85"/>
        <v>3.0907142719964309E-2</v>
      </c>
      <c r="P64" s="15">
        <f t="shared" si="86"/>
        <v>2.8453812062763095E-2</v>
      </c>
      <c r="Q64" s="5">
        <f t="shared" si="87"/>
        <v>5836.8338858848874</v>
      </c>
      <c r="R64" s="5">
        <f t="shared" si="88"/>
        <v>5925.1909929190997</v>
      </c>
      <c r="S64" s="5">
        <f t="shared" si="89"/>
        <v>2591.2683113684284</v>
      </c>
      <c r="T64" s="5">
        <f t="shared" si="90"/>
        <v>129.03140442667257</v>
      </c>
      <c r="U64" s="5">
        <f t="shared" si="91"/>
        <v>543.36293978116885</v>
      </c>
      <c r="V64" s="5">
        <f t="shared" si="92"/>
        <v>607.67116094039284</v>
      </c>
      <c r="W64" s="15">
        <f t="shared" si="93"/>
        <v>-1.0734613539272964E-2</v>
      </c>
      <c r="X64" s="15">
        <f t="shared" si="94"/>
        <v>-1.217998157191269E-2</v>
      </c>
      <c r="Y64" s="15">
        <f t="shared" si="95"/>
        <v>-9.7425357312937999E-3</v>
      </c>
      <c r="Z64" s="5">
        <f t="shared" si="119"/>
        <v>12871.177516030479</v>
      </c>
      <c r="AA64" s="5">
        <f t="shared" si="120"/>
        <v>16680.721835045515</v>
      </c>
      <c r="AB64" s="5">
        <f t="shared" si="121"/>
        <v>6387.5023227698621</v>
      </c>
      <c r="AC64" s="16">
        <f t="shared" si="99"/>
        <v>2.2408980440404083</v>
      </c>
      <c r="AD64" s="16">
        <f t="shared" si="100"/>
        <v>2.8822747116601861</v>
      </c>
      <c r="AE64" s="16">
        <f t="shared" si="101"/>
        <v>2.5379665376279559</v>
      </c>
      <c r="AF64" s="15">
        <f t="shared" si="102"/>
        <v>-4.0504037456468023E-3</v>
      </c>
      <c r="AG64" s="15">
        <f t="shared" si="103"/>
        <v>2.9673830763510267E-4</v>
      </c>
      <c r="AH64" s="15">
        <f t="shared" si="104"/>
        <v>9.7937136394747881E-3</v>
      </c>
      <c r="AI64" s="1">
        <f t="shared" si="62"/>
        <v>69952.918312556067</v>
      </c>
      <c r="AJ64" s="1">
        <f t="shared" si="63"/>
        <v>15642.424985068101</v>
      </c>
      <c r="AK64" s="1">
        <f t="shared" si="64"/>
        <v>5925.8623381032521</v>
      </c>
      <c r="AL64" s="14">
        <f t="shared" si="105"/>
        <v>17.83682838654574</v>
      </c>
      <c r="AM64" s="14">
        <f t="shared" si="106"/>
        <v>2.8617081553982868</v>
      </c>
      <c r="AN64" s="14">
        <f t="shared" si="107"/>
        <v>1.0841120683656196</v>
      </c>
      <c r="AO64" s="11">
        <f t="shared" si="108"/>
        <v>1.9028029953718415E-2</v>
      </c>
      <c r="AP64" s="11">
        <f t="shared" si="109"/>
        <v>2.3970299164751695E-2</v>
      </c>
      <c r="AQ64" s="11">
        <f t="shared" si="110"/>
        <v>2.1744085777811235E-2</v>
      </c>
      <c r="AR64" s="1">
        <f t="shared" si="122"/>
        <v>45235.761881534119</v>
      </c>
      <c r="AS64" s="1">
        <f t="shared" si="117"/>
        <v>10904.665296653062</v>
      </c>
      <c r="AT64" s="1">
        <f t="shared" si="118"/>
        <v>4264.2608007896042</v>
      </c>
      <c r="AU64" s="1">
        <f t="shared" si="68"/>
        <v>9047.1523763068235</v>
      </c>
      <c r="AV64" s="1">
        <f t="shared" si="69"/>
        <v>2180.9330593306127</v>
      </c>
      <c r="AW64" s="1">
        <f t="shared" si="70"/>
        <v>852.85216015792093</v>
      </c>
      <c r="AX64" s="2">
        <v>0</v>
      </c>
      <c r="AY64" s="2">
        <v>0</v>
      </c>
      <c r="AZ64" s="2">
        <v>0</v>
      </c>
      <c r="BA64" s="2">
        <f t="shared" si="22"/>
        <v>0</v>
      </c>
      <c r="BB64" s="2">
        <f t="shared" si="4"/>
        <v>0</v>
      </c>
      <c r="BC64" s="2">
        <f t="shared" si="5"/>
        <v>0</v>
      </c>
      <c r="BD64" s="2">
        <f t="shared" si="23"/>
        <v>0</v>
      </c>
      <c r="BE64" s="2">
        <f t="shared" si="6"/>
        <v>0</v>
      </c>
      <c r="BF64" s="2">
        <f t="shared" si="7"/>
        <v>0</v>
      </c>
      <c r="BG64" s="2">
        <f t="shared" si="24"/>
        <v>0</v>
      </c>
      <c r="BH64" s="2">
        <f t="shared" si="8"/>
        <v>0</v>
      </c>
      <c r="BI64" s="2">
        <f t="shared" si="9"/>
        <v>0</v>
      </c>
      <c r="BJ64" s="11">
        <f t="shared" si="39"/>
        <v>5.1922860347401317E-2</v>
      </c>
      <c r="BK64" s="11"/>
      <c r="BL64" s="11"/>
    </row>
    <row r="65" spans="1:64">
      <c r="A65" s="2">
        <f t="shared" si="71"/>
        <v>2019</v>
      </c>
      <c r="B65" s="5">
        <f t="shared" si="72"/>
        <v>1109.4988131980654</v>
      </c>
      <c r="C65" s="5">
        <f t="shared" si="73"/>
        <v>2690.7122839593967</v>
      </c>
      <c r="D65" s="5">
        <f t="shared" si="74"/>
        <v>3587.3428032836</v>
      </c>
      <c r="E65" s="15">
        <f t="shared" si="75"/>
        <v>2.5890498928128132E-3</v>
      </c>
      <c r="F65" s="15">
        <f t="shared" si="76"/>
        <v>5.1006018988262458E-3</v>
      </c>
      <c r="G65" s="15">
        <f t="shared" si="77"/>
        <v>1.0412697337137532E-2</v>
      </c>
      <c r="H65" s="5">
        <f t="shared" si="78"/>
        <v>46451.14242849026</v>
      </c>
      <c r="I65" s="5">
        <f t="shared" si="79"/>
        <v>11295.987861320362</v>
      </c>
      <c r="J65" s="5">
        <f t="shared" si="80"/>
        <v>4430.2268584969815</v>
      </c>
      <c r="K65" s="5">
        <f t="shared" si="81"/>
        <v>41866.779735074757</v>
      </c>
      <c r="L65" s="5">
        <f t="shared" si="82"/>
        <v>4198.1403692476024</v>
      </c>
      <c r="M65" s="5">
        <f t="shared" si="83"/>
        <v>1234.9605547710314</v>
      </c>
      <c r="N65" s="15">
        <f t="shared" si="84"/>
        <v>2.4215946462146976E-2</v>
      </c>
      <c r="O65" s="15">
        <f t="shared" si="85"/>
        <v>3.0628965227014415E-2</v>
      </c>
      <c r="P65" s="15">
        <f t="shared" si="86"/>
        <v>2.8213762214988058E-2</v>
      </c>
      <c r="Q65" s="5">
        <f t="shared" si="87"/>
        <v>5929.3165623700852</v>
      </c>
      <c r="R65" s="5">
        <f t="shared" si="88"/>
        <v>6063.0626232920504</v>
      </c>
      <c r="S65" s="5">
        <f t="shared" si="89"/>
        <v>2665.8930123386995</v>
      </c>
      <c r="T65" s="5">
        <f t="shared" si="90"/>
        <v>127.6463021657226</v>
      </c>
      <c r="U65" s="5">
        <f t="shared" si="91"/>
        <v>536.7447891877739</v>
      </c>
      <c r="V65" s="5">
        <f t="shared" si="92"/>
        <v>601.75090294205427</v>
      </c>
      <c r="W65" s="15">
        <f t="shared" si="93"/>
        <v>-1.0734613539272964E-2</v>
      </c>
      <c r="X65" s="15">
        <f t="shared" si="94"/>
        <v>-1.217998157191269E-2</v>
      </c>
      <c r="Y65" s="15">
        <f t="shared" si="95"/>
        <v>-9.7425357312937999E-3</v>
      </c>
      <c r="Z65" s="5">
        <f t="shared" si="119"/>
        <v>13026.771371341256</v>
      </c>
      <c r="AA65" s="5">
        <f t="shared" si="120"/>
        <v>17083.095865821564</v>
      </c>
      <c r="AB65" s="5">
        <f t="shared" si="121"/>
        <v>6640.9611338800578</v>
      </c>
      <c r="AC65" s="16">
        <f t="shared" si="99"/>
        <v>2.2318215022092143</v>
      </c>
      <c r="AD65" s="16">
        <f t="shared" si="100"/>
        <v>2.8831299929802636</v>
      </c>
      <c r="AE65" s="16">
        <f t="shared" si="101"/>
        <v>2.5628226551240534</v>
      </c>
      <c r="AF65" s="15">
        <f t="shared" si="102"/>
        <v>-4.0504037456468023E-3</v>
      </c>
      <c r="AG65" s="15">
        <f t="shared" si="103"/>
        <v>2.9673830763510267E-4</v>
      </c>
      <c r="AH65" s="15">
        <f t="shared" si="104"/>
        <v>9.7937136394747881E-3</v>
      </c>
      <c r="AI65" s="1">
        <f t="shared" si="62"/>
        <v>72004.778857607278</v>
      </c>
      <c r="AJ65" s="1">
        <f t="shared" si="63"/>
        <v>16259.115545891904</v>
      </c>
      <c r="AK65" s="1">
        <f t="shared" si="64"/>
        <v>6186.1282644508483</v>
      </c>
      <c r="AL65" s="14">
        <f t="shared" si="105"/>
        <v>18.17283409431608</v>
      </c>
      <c r="AM65" s="14">
        <f t="shared" si="106"/>
        <v>2.9296181959993226</v>
      </c>
      <c r="AN65" s="14">
        <f t="shared" si="107"/>
        <v>1.1074493639148488</v>
      </c>
      <c r="AO65" s="11">
        <f t="shared" si="108"/>
        <v>1.8837749654181231E-2</v>
      </c>
      <c r="AP65" s="11">
        <f t="shared" si="109"/>
        <v>2.373059617310418E-2</v>
      </c>
      <c r="AQ65" s="11">
        <f t="shared" si="110"/>
        <v>2.1526644920033124E-2</v>
      </c>
      <c r="AR65" s="1">
        <f t="shared" si="122"/>
        <v>46451.14242849026</v>
      </c>
      <c r="AS65" s="1">
        <f t="shared" si="117"/>
        <v>11295.987861320362</v>
      </c>
      <c r="AT65" s="1">
        <f t="shared" si="118"/>
        <v>4430.2268584969815</v>
      </c>
      <c r="AU65" s="1">
        <f t="shared" si="68"/>
        <v>9290.2284856980532</v>
      </c>
      <c r="AV65" s="1">
        <f t="shared" si="69"/>
        <v>2259.1975722640723</v>
      </c>
      <c r="AW65" s="1">
        <f t="shared" si="70"/>
        <v>886.04537169939636</v>
      </c>
      <c r="AX65" s="2">
        <v>0</v>
      </c>
      <c r="AY65" s="2">
        <v>0</v>
      </c>
      <c r="AZ65" s="2">
        <v>0</v>
      </c>
      <c r="BA65" s="2">
        <f t="shared" si="22"/>
        <v>0</v>
      </c>
      <c r="BB65" s="2">
        <f t="shared" si="4"/>
        <v>0</v>
      </c>
      <c r="BC65" s="2">
        <f t="shared" si="5"/>
        <v>0</v>
      </c>
      <c r="BD65" s="2">
        <f t="shared" si="23"/>
        <v>0</v>
      </c>
      <c r="BE65" s="2">
        <f t="shared" si="6"/>
        <v>0</v>
      </c>
      <c r="BF65" s="2">
        <f t="shared" si="7"/>
        <v>0</v>
      </c>
      <c r="BG65" s="2">
        <f t="shared" si="24"/>
        <v>0</v>
      </c>
      <c r="BH65" s="2">
        <f t="shared" si="8"/>
        <v>0</v>
      </c>
      <c r="BI65" s="2">
        <f t="shared" si="9"/>
        <v>0</v>
      </c>
      <c r="BJ65" s="11">
        <f t="shared" si="39"/>
        <v>5.1893688556510414E-2</v>
      </c>
      <c r="BK65" s="11"/>
      <c r="BL65" s="11"/>
    </row>
    <row r="66" spans="1:64">
      <c r="A66" s="2">
        <f t="shared" si="71"/>
        <v>2020</v>
      </c>
      <c r="B66" s="5">
        <f t="shared" si="72"/>
        <v>1112.2277335922824</v>
      </c>
      <c r="C66" s="5">
        <f t="shared" si="73"/>
        <v>2703.7503235349172</v>
      </c>
      <c r="D66" s="5">
        <f t="shared" si="74"/>
        <v>3622.8290223959934</v>
      </c>
      <c r="E66" s="15">
        <f t="shared" si="75"/>
        <v>2.4595973981721723E-3</v>
      </c>
      <c r="F66" s="15">
        <f t="shared" si="76"/>
        <v>4.8455718038849334E-3</v>
      </c>
      <c r="G66" s="15">
        <f t="shared" si="77"/>
        <v>9.8920624702806548E-3</v>
      </c>
      <c r="H66" s="5">
        <f t="shared" si="78"/>
        <v>47682.562705890901</v>
      </c>
      <c r="I66" s="5">
        <f t="shared" si="79"/>
        <v>11695.197793773832</v>
      </c>
      <c r="J66" s="5">
        <f t="shared" si="80"/>
        <v>4599.1778108426015</v>
      </c>
      <c r="K66" s="5">
        <f t="shared" si="81"/>
        <v>42871.222561485105</v>
      </c>
      <c r="L66" s="5">
        <f t="shared" si="82"/>
        <v>4325.5465166189542</v>
      </c>
      <c r="M66" s="5">
        <f t="shared" si="83"/>
        <v>1269.4989971679342</v>
      </c>
      <c r="N66" s="15">
        <f t="shared" si="84"/>
        <v>2.3991403990616833E-2</v>
      </c>
      <c r="O66" s="15">
        <f t="shared" si="85"/>
        <v>3.0348234257394635E-2</v>
      </c>
      <c r="P66" s="15">
        <f t="shared" si="86"/>
        <v>2.7967243377507334E-2</v>
      </c>
      <c r="Q66" s="5">
        <f t="shared" si="87"/>
        <v>6021.1665517512565</v>
      </c>
      <c r="R66" s="5">
        <f t="shared" si="88"/>
        <v>6200.8786317504373</v>
      </c>
      <c r="S66" s="5">
        <f t="shared" si="89"/>
        <v>2740.5963541180818</v>
      </c>
      <c r="T66" s="5">
        <f t="shared" si="90"/>
        <v>126.2760684422563</v>
      </c>
      <c r="U66" s="5">
        <f t="shared" si="91"/>
        <v>530.20724754664661</v>
      </c>
      <c r="V66" s="5">
        <f t="shared" si="92"/>
        <v>595.88832326880299</v>
      </c>
      <c r="W66" s="15">
        <f t="shared" si="93"/>
        <v>-1.0734613539272964E-2</v>
      </c>
      <c r="X66" s="15">
        <f t="shared" si="94"/>
        <v>-1.217998157191269E-2</v>
      </c>
      <c r="Y66" s="15">
        <f t="shared" si="95"/>
        <v>-9.7425357312937999E-3</v>
      </c>
      <c r="Z66" s="5">
        <f t="shared" si="119"/>
        <v>13179.576490866419</v>
      </c>
      <c r="AA66" s="5">
        <f t="shared" si="120"/>
        <v>17485.784861508419</v>
      </c>
      <c r="AB66" s="5">
        <f t="shared" si="121"/>
        <v>6899.1237262968989</v>
      </c>
      <c r="AC66" s="16">
        <f t="shared" si="99"/>
        <v>2.2227817240370511</v>
      </c>
      <c r="AD66" s="16">
        <f t="shared" si="100"/>
        <v>2.8839855280950726</v>
      </c>
      <c r="AE66" s="16">
        <f t="shared" si="101"/>
        <v>2.587922206317097</v>
      </c>
      <c r="AF66" s="15">
        <f t="shared" si="102"/>
        <v>-4.0504037456468023E-3</v>
      </c>
      <c r="AG66" s="15">
        <f t="shared" si="103"/>
        <v>2.9673830763510267E-4</v>
      </c>
      <c r="AH66" s="15">
        <f t="shared" si="104"/>
        <v>9.7937136394747881E-3</v>
      </c>
      <c r="AI66" s="1">
        <f t="shared" si="62"/>
        <v>74094.529457544602</v>
      </c>
      <c r="AJ66" s="1">
        <f t="shared" si="63"/>
        <v>16892.401563566786</v>
      </c>
      <c r="AK66" s="1">
        <f t="shared" si="64"/>
        <v>6453.56080970516</v>
      </c>
      <c r="AL66" s="14">
        <f t="shared" si="105"/>
        <v>18.511746040500022</v>
      </c>
      <c r="AM66" s="14">
        <f t="shared" si="106"/>
        <v>2.9984445664864543</v>
      </c>
      <c r="AN66" s="14">
        <f t="shared" si="107"/>
        <v>1.1310506364465212</v>
      </c>
      <c r="AO66" s="11">
        <f t="shared" si="108"/>
        <v>1.864937215763942E-2</v>
      </c>
      <c r="AP66" s="11">
        <f t="shared" si="109"/>
        <v>2.3493290211373138E-2</v>
      </c>
      <c r="AQ66" s="11">
        <f t="shared" si="110"/>
        <v>2.1311378470832792E-2</v>
      </c>
      <c r="AR66" s="1">
        <f t="shared" si="122"/>
        <v>47682.562705890901</v>
      </c>
      <c r="AS66" s="1">
        <f t="shared" si="117"/>
        <v>11695.197793773832</v>
      </c>
      <c r="AT66" s="1">
        <f t="shared" si="118"/>
        <v>4599.1778108426015</v>
      </c>
      <c r="AU66" s="1">
        <f t="shared" si="68"/>
        <v>9536.512541178181</v>
      </c>
      <c r="AV66" s="1">
        <f t="shared" si="69"/>
        <v>2339.0395587547664</v>
      </c>
      <c r="AW66" s="1">
        <f t="shared" si="70"/>
        <v>919.83556216852037</v>
      </c>
      <c r="AX66" s="2">
        <v>0</v>
      </c>
      <c r="AY66" s="2">
        <v>0</v>
      </c>
      <c r="AZ66" s="2">
        <v>0</v>
      </c>
      <c r="BA66" s="2">
        <f t="shared" si="22"/>
        <v>0</v>
      </c>
      <c r="BB66" s="2">
        <f t="shared" si="4"/>
        <v>0</v>
      </c>
      <c r="BC66" s="2">
        <f t="shared" si="5"/>
        <v>0</v>
      </c>
      <c r="BD66" s="2">
        <f t="shared" si="23"/>
        <v>0</v>
      </c>
      <c r="BE66" s="2">
        <f t="shared" si="6"/>
        <v>0</v>
      </c>
      <c r="BF66" s="2">
        <f t="shared" si="7"/>
        <v>0</v>
      </c>
      <c r="BG66" s="2">
        <f t="shared" si="24"/>
        <v>0</v>
      </c>
      <c r="BH66" s="2">
        <f t="shared" si="8"/>
        <v>0</v>
      </c>
      <c r="BI66" s="2">
        <f t="shared" si="9"/>
        <v>0</v>
      </c>
      <c r="BJ66" s="11">
        <f t="shared" si="39"/>
        <v>5.1853321759395027E-2</v>
      </c>
      <c r="BK66" s="11"/>
      <c r="BL66" s="11"/>
    </row>
    <row r="67" spans="1:64">
      <c r="A67" s="2">
        <f t="shared" si="71"/>
        <v>2021</v>
      </c>
      <c r="B67" s="5">
        <f t="shared" si="72"/>
        <v>1114.8265844100149</v>
      </c>
      <c r="C67" s="5">
        <f t="shared" si="73"/>
        <v>2716.19647905076</v>
      </c>
      <c r="D67" s="5">
        <f t="shared" si="74"/>
        <v>3656.8744108542464</v>
      </c>
      <c r="E67" s="15">
        <f t="shared" si="75"/>
        <v>2.3366175282635636E-3</v>
      </c>
      <c r="F67" s="15">
        <f t="shared" si="76"/>
        <v>4.6032932136906863E-3</v>
      </c>
      <c r="G67" s="15">
        <f t="shared" si="77"/>
        <v>9.397459346766621E-3</v>
      </c>
      <c r="H67" s="5">
        <f t="shared" si="78"/>
        <v>48929.867612763825</v>
      </c>
      <c r="I67" s="5">
        <f t="shared" si="79"/>
        <v>12102.276933512318</v>
      </c>
      <c r="J67" s="5">
        <f t="shared" si="80"/>
        <v>4771.0650698045029</v>
      </c>
      <c r="K67" s="5">
        <f t="shared" si="81"/>
        <v>43890.115554302414</v>
      </c>
      <c r="L67" s="5">
        <f t="shared" si="82"/>
        <v>4455.5970184239941</v>
      </c>
      <c r="M67" s="5">
        <f t="shared" si="83"/>
        <v>1304.6838731029818</v>
      </c>
      <c r="N67" s="15">
        <f t="shared" si="84"/>
        <v>2.3766361954246307E-2</v>
      </c>
      <c r="O67" s="15">
        <f t="shared" si="85"/>
        <v>3.006568101981566E-2</v>
      </c>
      <c r="P67" s="15">
        <f t="shared" si="86"/>
        <v>2.7715560243481763E-2</v>
      </c>
      <c r="Q67" s="5">
        <f t="shared" si="87"/>
        <v>6112.3456628243312</v>
      </c>
      <c r="R67" s="5">
        <f t="shared" si="88"/>
        <v>6338.5594722194883</v>
      </c>
      <c r="S67" s="5">
        <f t="shared" si="89"/>
        <v>2815.3237215766826</v>
      </c>
      <c r="T67" s="5">
        <f t="shared" si="90"/>
        <v>124.9205436482699</v>
      </c>
      <c r="U67" s="5">
        <f t="shared" si="91"/>
        <v>523.74933304223396</v>
      </c>
      <c r="V67" s="5">
        <f t="shared" si="92"/>
        <v>590.08285998749591</v>
      </c>
      <c r="W67" s="15">
        <f t="shared" si="93"/>
        <v>-1.0734613539272964E-2</v>
      </c>
      <c r="X67" s="15">
        <f t="shared" si="94"/>
        <v>-1.217998157191269E-2</v>
      </c>
      <c r="Y67" s="15">
        <f t="shared" si="95"/>
        <v>-9.7425357312937999E-3</v>
      </c>
      <c r="Z67" s="5">
        <f t="shared" si="119"/>
        <v>13329.529422166643</v>
      </c>
      <c r="AA67" s="5">
        <f t="shared" si="120"/>
        <v>17888.550879071689</v>
      </c>
      <c r="AB67" s="5">
        <f t="shared" si="121"/>
        <v>7161.9115892761874</v>
      </c>
      <c r="AC67" s="16">
        <f t="shared" si="99"/>
        <v>2.2137785606162561</v>
      </c>
      <c r="AD67" s="16">
        <f t="shared" si="100"/>
        <v>2.8848413170799239</v>
      </c>
      <c r="AE67" s="16">
        <f t="shared" si="101"/>
        <v>2.6132675753270043</v>
      </c>
      <c r="AF67" s="15">
        <f t="shared" si="102"/>
        <v>-4.0504037456468023E-3</v>
      </c>
      <c r="AG67" s="15">
        <f t="shared" si="103"/>
        <v>2.9673830763510267E-4</v>
      </c>
      <c r="AH67" s="15">
        <f t="shared" si="104"/>
        <v>9.7937136394747881E-3</v>
      </c>
      <c r="AI67" s="1">
        <f t="shared" si="62"/>
        <v>76221.589052968324</v>
      </c>
      <c r="AJ67" s="1">
        <f t="shared" si="63"/>
        <v>17542.200965964876</v>
      </c>
      <c r="AK67" s="1">
        <f t="shared" si="64"/>
        <v>6728.0402909031645</v>
      </c>
      <c r="AL67" s="14">
        <f t="shared" si="105"/>
        <v>18.853526157285042</v>
      </c>
      <c r="AM67" s="14">
        <f t="shared" si="106"/>
        <v>3.0681834615858041</v>
      </c>
      <c r="AN67" s="14">
        <f t="shared" si="107"/>
        <v>1.1549138421476792</v>
      </c>
      <c r="AO67" s="11">
        <f t="shared" si="108"/>
        <v>1.8462878436063025E-2</v>
      </c>
      <c r="AP67" s="11">
        <f t="shared" si="109"/>
        <v>2.3258357309259407E-2</v>
      </c>
      <c r="AQ67" s="11">
        <f t="shared" si="110"/>
        <v>2.1098264686124465E-2</v>
      </c>
      <c r="AR67" s="1">
        <f t="shared" si="122"/>
        <v>48929.867612763825</v>
      </c>
      <c r="AS67" s="1">
        <f t="shared" si="117"/>
        <v>12102.276933512318</v>
      </c>
      <c r="AT67" s="1">
        <f t="shared" si="118"/>
        <v>4771.0650698045029</v>
      </c>
      <c r="AU67" s="1">
        <f t="shared" si="68"/>
        <v>9785.9735225527656</v>
      </c>
      <c r="AV67" s="1">
        <f t="shared" si="69"/>
        <v>2420.4553867024638</v>
      </c>
      <c r="AW67" s="1">
        <f t="shared" si="70"/>
        <v>954.21301396090064</v>
      </c>
      <c r="AX67" s="2">
        <v>0</v>
      </c>
      <c r="AY67" s="2">
        <v>0</v>
      </c>
      <c r="AZ67" s="2">
        <v>0</v>
      </c>
      <c r="BA67" s="2">
        <f t="shared" si="22"/>
        <v>0</v>
      </c>
      <c r="BB67" s="2">
        <f t="shared" si="4"/>
        <v>0</v>
      </c>
      <c r="BC67" s="2">
        <f t="shared" si="5"/>
        <v>0</v>
      </c>
      <c r="BD67" s="2">
        <f t="shared" si="23"/>
        <v>0</v>
      </c>
      <c r="BE67" s="2">
        <f t="shared" si="6"/>
        <v>0</v>
      </c>
      <c r="BF67" s="2">
        <f t="shared" si="7"/>
        <v>0</v>
      </c>
      <c r="BG67" s="2">
        <f t="shared" si="24"/>
        <v>0</v>
      </c>
      <c r="BH67" s="2">
        <f t="shared" si="8"/>
        <v>0</v>
      </c>
      <c r="BI67" s="2">
        <f t="shared" si="9"/>
        <v>0</v>
      </c>
      <c r="BJ67" s="11">
        <f t="shared" si="39"/>
        <v>5.1802665058004987E-2</v>
      </c>
      <c r="BK67" s="11"/>
      <c r="BL67" s="11"/>
    </row>
    <row r="68" spans="1:64">
      <c r="A68" s="2">
        <f t="shared" si="71"/>
        <v>2022</v>
      </c>
      <c r="B68" s="5">
        <f t="shared" si="72"/>
        <v>1117.3012615812161</v>
      </c>
      <c r="C68" s="5">
        <f t="shared" si="73"/>
        <v>2728.0747554288719</v>
      </c>
      <c r="D68" s="5">
        <f t="shared" si="74"/>
        <v>3689.5214730358684</v>
      </c>
      <c r="E68" s="15">
        <f t="shared" si="75"/>
        <v>2.2197866518503854E-3</v>
      </c>
      <c r="F68" s="15">
        <f t="shared" si="76"/>
        <v>4.3731285530061517E-3</v>
      </c>
      <c r="G68" s="15">
        <f t="shared" si="77"/>
        <v>8.9275863794282904E-3</v>
      </c>
      <c r="H68" s="5">
        <f t="shared" si="78"/>
        <v>50192.904353985039</v>
      </c>
      <c r="I68" s="5">
        <f t="shared" si="79"/>
        <v>12517.207261553898</v>
      </c>
      <c r="J68" s="5">
        <f t="shared" si="80"/>
        <v>4945.8414889726428</v>
      </c>
      <c r="K68" s="5">
        <f t="shared" si="81"/>
        <v>44923.339908299698</v>
      </c>
      <c r="L68" s="5">
        <f t="shared" si="82"/>
        <v>4588.2933510691528</v>
      </c>
      <c r="M68" s="5">
        <f t="shared" si="83"/>
        <v>1340.510287070651</v>
      </c>
      <c r="N68" s="15">
        <f t="shared" si="84"/>
        <v>2.3541162764061152E-2</v>
      </c>
      <c r="O68" s="15">
        <f t="shared" si="85"/>
        <v>2.9781942149717855E-2</v>
      </c>
      <c r="P68" s="15">
        <f t="shared" si="86"/>
        <v>2.745984272991886E-2</v>
      </c>
      <c r="Q68" s="5">
        <f t="shared" si="87"/>
        <v>6202.8175315496956</v>
      </c>
      <c r="R68" s="5">
        <f t="shared" si="88"/>
        <v>6476.0284699332269</v>
      </c>
      <c r="S68" s="5">
        <f t="shared" si="89"/>
        <v>2890.023126163891</v>
      </c>
      <c r="T68" s="5">
        <f t="shared" si="90"/>
        <v>123.57956988908984</v>
      </c>
      <c r="U68" s="5">
        <f t="shared" si="91"/>
        <v>517.37007581747798</v>
      </c>
      <c r="V68" s="5">
        <f t="shared" si="92"/>
        <v>584.3339566396437</v>
      </c>
      <c r="W68" s="15">
        <f t="shared" si="93"/>
        <v>-1.0734613539272964E-2</v>
      </c>
      <c r="X68" s="15">
        <f t="shared" si="94"/>
        <v>-1.217998157191269E-2</v>
      </c>
      <c r="Y68" s="15">
        <f t="shared" si="95"/>
        <v>-9.7425357312937999E-3</v>
      </c>
      <c r="Z68" s="5">
        <f t="shared" si="119"/>
        <v>13476.572232077664</v>
      </c>
      <c r="AA68" s="5">
        <f t="shared" si="120"/>
        <v>18291.164335251109</v>
      </c>
      <c r="AB68" s="5">
        <f t="shared" si="121"/>
        <v>7429.2484487874517</v>
      </c>
      <c r="AC68" s="16">
        <f t="shared" si="99"/>
        <v>2.2048118636423033</v>
      </c>
      <c r="AD68" s="16">
        <f t="shared" si="100"/>
        <v>2.8856973600101501</v>
      </c>
      <c r="AE68" s="16">
        <f t="shared" si="101"/>
        <v>2.6388611696230817</v>
      </c>
      <c r="AF68" s="15">
        <f t="shared" si="102"/>
        <v>-4.0504037456468023E-3</v>
      </c>
      <c r="AG68" s="15">
        <f t="shared" si="103"/>
        <v>2.9673830763510267E-4</v>
      </c>
      <c r="AH68" s="15">
        <f t="shared" si="104"/>
        <v>9.7937136394747881E-3</v>
      </c>
      <c r="AI68" s="1">
        <f t="shared" si="62"/>
        <v>78385.403670224259</v>
      </c>
      <c r="AJ68" s="1">
        <f t="shared" si="63"/>
        <v>18208.436256070851</v>
      </c>
      <c r="AK68" s="1">
        <f t="shared" si="64"/>
        <v>7009.4492757737489</v>
      </c>
      <c r="AL68" s="14">
        <f t="shared" si="105"/>
        <v>19.198135615202801</v>
      </c>
      <c r="AM68" s="14">
        <f t="shared" si="106"/>
        <v>3.1388307597533278</v>
      </c>
      <c r="AN68" s="14">
        <f t="shared" si="107"/>
        <v>1.1790368532996669</v>
      </c>
      <c r="AO68" s="11">
        <f t="shared" si="108"/>
        <v>1.8278249651702393E-2</v>
      </c>
      <c r="AP68" s="11">
        <f t="shared" si="109"/>
        <v>2.3025773736166811E-2</v>
      </c>
      <c r="AQ68" s="11">
        <f t="shared" si="110"/>
        <v>2.0887282039263221E-2</v>
      </c>
      <c r="AR68" s="1">
        <f t="shared" si="122"/>
        <v>50192.904353985039</v>
      </c>
      <c r="AS68" s="1">
        <f t="shared" si="117"/>
        <v>12517.207261553898</v>
      </c>
      <c r="AT68" s="1">
        <f t="shared" si="118"/>
        <v>4945.8414889726428</v>
      </c>
      <c r="AU68" s="1">
        <f t="shared" si="68"/>
        <v>10038.580870797008</v>
      </c>
      <c r="AV68" s="1">
        <f t="shared" si="69"/>
        <v>2503.4414523107798</v>
      </c>
      <c r="AW68" s="1">
        <f t="shared" si="70"/>
        <v>989.1682977945286</v>
      </c>
      <c r="AX68" s="2">
        <v>0</v>
      </c>
      <c r="AY68" s="2">
        <v>0</v>
      </c>
      <c r="AZ68" s="2">
        <v>0</v>
      </c>
      <c r="BA68" s="2">
        <f t="shared" si="22"/>
        <v>0</v>
      </c>
      <c r="BB68" s="2">
        <f t="shared" si="4"/>
        <v>0</v>
      </c>
      <c r="BC68" s="2">
        <f t="shared" si="5"/>
        <v>0</v>
      </c>
      <c r="BD68" s="2">
        <f t="shared" si="23"/>
        <v>0</v>
      </c>
      <c r="BE68" s="2">
        <f t="shared" si="6"/>
        <v>0</v>
      </c>
      <c r="BF68" s="2">
        <f t="shared" si="7"/>
        <v>0</v>
      </c>
      <c r="BG68" s="2">
        <f t="shared" si="24"/>
        <v>0</v>
      </c>
      <c r="BH68" s="2">
        <f t="shared" si="8"/>
        <v>0</v>
      </c>
      <c r="BI68" s="2">
        <f t="shared" si="9"/>
        <v>0</v>
      </c>
      <c r="BJ68" s="11">
        <f t="shared" si="39"/>
        <v>5.1742551442210932E-2</v>
      </c>
      <c r="BK68" s="11"/>
      <c r="BL68" s="11"/>
    </row>
    <row r="69" spans="1:64">
      <c r="A69" s="2">
        <f t="shared" si="71"/>
        <v>2023</v>
      </c>
      <c r="B69" s="5">
        <f t="shared" si="72"/>
        <v>1119.657423486442</v>
      </c>
      <c r="C69" s="5">
        <f t="shared" si="73"/>
        <v>2739.4084659561881</v>
      </c>
      <c r="D69" s="5">
        <f t="shared" si="74"/>
        <v>3720.813068602688</v>
      </c>
      <c r="E69" s="15">
        <f t="shared" si="75"/>
        <v>2.1087973192578662E-3</v>
      </c>
      <c r="F69" s="15">
        <f t="shared" si="76"/>
        <v>4.154472125355844E-3</v>
      </c>
      <c r="G69" s="15">
        <f t="shared" si="77"/>
        <v>8.4812070604568749E-3</v>
      </c>
      <c r="H69" s="5">
        <f t="shared" si="78"/>
        <v>51471.522063110264</v>
      </c>
      <c r="I69" s="5">
        <f t="shared" si="79"/>
        <v>12939.97080546309</v>
      </c>
      <c r="J69" s="5">
        <f t="shared" si="80"/>
        <v>5123.4613613868132</v>
      </c>
      <c r="K69" s="5">
        <f t="shared" si="81"/>
        <v>45970.777296180298</v>
      </c>
      <c r="L69" s="5">
        <f t="shared" si="82"/>
        <v>4723.6368603929259</v>
      </c>
      <c r="M69" s="5">
        <f t="shared" si="83"/>
        <v>1376.9735987599279</v>
      </c>
      <c r="N69" s="15">
        <f t="shared" si="84"/>
        <v>2.3316106728010322E-2</v>
      </c>
      <c r="O69" s="15">
        <f t="shared" si="85"/>
        <v>2.9497571094105224E-2</v>
      </c>
      <c r="P69" s="15">
        <f t="shared" si="86"/>
        <v>2.7201068161109232E-2</v>
      </c>
      <c r="Q69" s="5">
        <f t="shared" si="87"/>
        <v>6292.5475217352332</v>
      </c>
      <c r="R69" s="5">
        <f t="shared" si="88"/>
        <v>6613.2117002877103</v>
      </c>
      <c r="S69" s="5">
        <f t="shared" si="89"/>
        <v>2964.6451242324192</v>
      </c>
      <c r="T69" s="5">
        <f t="shared" si="90"/>
        <v>122.25299096498088</v>
      </c>
      <c r="U69" s="5">
        <f t="shared" si="91"/>
        <v>511.06851782816204</v>
      </c>
      <c r="V69" s="5">
        <f t="shared" si="92"/>
        <v>578.64106218807365</v>
      </c>
      <c r="W69" s="15">
        <f t="shared" si="93"/>
        <v>-1.0734613539272964E-2</v>
      </c>
      <c r="X69" s="15">
        <f t="shared" si="94"/>
        <v>-1.217998157191269E-2</v>
      </c>
      <c r="Y69" s="15">
        <f t="shared" si="95"/>
        <v>-9.7425357312937999E-3</v>
      </c>
      <c r="Z69" s="5">
        <f t="shared" si="119"/>
        <v>13620.652174914971</v>
      </c>
      <c r="AA69" s="5">
        <f t="shared" si="120"/>
        <v>18693.403662469995</v>
      </c>
      <c r="AB69" s="5">
        <f t="shared" si="121"/>
        <v>7701.0602889445727</v>
      </c>
      <c r="AC69" s="16">
        <f t="shared" si="99"/>
        <v>2.19588148541136</v>
      </c>
      <c r="AD69" s="16">
        <f t="shared" si="100"/>
        <v>2.8865536569611066</v>
      </c>
      <c r="AE69" s="16">
        <f t="shared" si="101"/>
        <v>2.6647054202526999</v>
      </c>
      <c r="AF69" s="15">
        <f t="shared" si="102"/>
        <v>-4.0504037456468023E-3</v>
      </c>
      <c r="AG69" s="15">
        <f t="shared" si="103"/>
        <v>2.9673830763510267E-4</v>
      </c>
      <c r="AH69" s="15">
        <f t="shared" si="104"/>
        <v>9.7937136394747881E-3</v>
      </c>
      <c r="AI69" s="1">
        <f t="shared" si="62"/>
        <v>80585.444173998854</v>
      </c>
      <c r="AJ69" s="1">
        <f t="shared" si="63"/>
        <v>18891.034082774546</v>
      </c>
      <c r="AK69" s="1">
        <f t="shared" si="64"/>
        <v>7297.6726459909023</v>
      </c>
      <c r="AL69" s="14">
        <f t="shared" si="105"/>
        <v>19.545534847668499</v>
      </c>
      <c r="AM69" s="14">
        <f t="shared" si="106"/>
        <v>3.2103820265548264</v>
      </c>
      <c r="AN69" s="14">
        <f t="shared" si="107"/>
        <v>1.2034174598363268</v>
      </c>
      <c r="AO69" s="11">
        <f t="shared" si="108"/>
        <v>1.8095467155185369E-2</v>
      </c>
      <c r="AP69" s="11">
        <f t="shared" si="109"/>
        <v>2.2795515998805142E-2</v>
      </c>
      <c r="AQ69" s="11">
        <f t="shared" si="110"/>
        <v>2.067840921887059E-2</v>
      </c>
      <c r="AR69" s="1">
        <f t="shared" si="122"/>
        <v>51471.522063110264</v>
      </c>
      <c r="AS69" s="1">
        <f t="shared" si="117"/>
        <v>12939.97080546309</v>
      </c>
      <c r="AT69" s="1">
        <f t="shared" si="118"/>
        <v>5123.4613613868132</v>
      </c>
      <c r="AU69" s="1">
        <f t="shared" si="68"/>
        <v>10294.304412622054</v>
      </c>
      <c r="AV69" s="1">
        <f t="shared" si="69"/>
        <v>2587.994161092618</v>
      </c>
      <c r="AW69" s="1">
        <f t="shared" si="70"/>
        <v>1024.6922722773627</v>
      </c>
      <c r="AX69" s="2">
        <v>0</v>
      </c>
      <c r="AY69" s="2">
        <v>0</v>
      </c>
      <c r="AZ69" s="2">
        <v>0</v>
      </c>
      <c r="BA69" s="2">
        <f t="shared" si="22"/>
        <v>0</v>
      </c>
      <c r="BB69" s="2">
        <f t="shared" si="4"/>
        <v>0</v>
      </c>
      <c r="BC69" s="2">
        <f t="shared" si="5"/>
        <v>0</v>
      </c>
      <c r="BD69" s="2">
        <f t="shared" si="23"/>
        <v>0</v>
      </c>
      <c r="BE69" s="2">
        <f t="shared" si="6"/>
        <v>0</v>
      </c>
      <c r="BF69" s="2">
        <f t="shared" si="7"/>
        <v>0</v>
      </c>
      <c r="BG69" s="2">
        <f t="shared" si="24"/>
        <v>0</v>
      </c>
      <c r="BH69" s="2">
        <f t="shared" si="8"/>
        <v>0</v>
      </c>
      <c r="BI69" s="2">
        <f t="shared" si="9"/>
        <v>0</v>
      </c>
      <c r="BJ69" s="11">
        <f t="shared" si="39"/>
        <v>5.1673748062071229E-2</v>
      </c>
      <c r="BK69" s="11"/>
      <c r="BL69" s="11"/>
    </row>
    <row r="70" spans="1:64">
      <c r="A70" s="2">
        <f t="shared" si="71"/>
        <v>2024</v>
      </c>
      <c r="B70" s="5">
        <f t="shared" si="72"/>
        <v>1121.9004975309206</v>
      </c>
      <c r="C70" s="5">
        <f t="shared" si="73"/>
        <v>2750.2202222623778</v>
      </c>
      <c r="D70" s="5">
        <f t="shared" si="74"/>
        <v>3750.7922053673574</v>
      </c>
      <c r="E70" s="15">
        <f t="shared" si="75"/>
        <v>2.0033574532949726E-3</v>
      </c>
      <c r="F70" s="15">
        <f t="shared" si="76"/>
        <v>3.946748519088052E-3</v>
      </c>
      <c r="G70" s="15">
        <f t="shared" si="77"/>
        <v>8.0571467074340309E-3</v>
      </c>
      <c r="H70" s="5">
        <f t="shared" si="78"/>
        <v>52765.571442219851</v>
      </c>
      <c r="I70" s="5">
        <f t="shared" si="79"/>
        <v>13370.549541116046</v>
      </c>
      <c r="J70" s="5">
        <f t="shared" si="80"/>
        <v>5303.8804039459374</v>
      </c>
      <c r="K70" s="5">
        <f t="shared" si="81"/>
        <v>47032.309512605047</v>
      </c>
      <c r="L70" s="5">
        <f t="shared" si="82"/>
        <v>4861.6286917260777</v>
      </c>
      <c r="M70" s="5">
        <f t="shared" si="83"/>
        <v>1414.0693788251244</v>
      </c>
      <c r="N70" s="15">
        <f t="shared" si="84"/>
        <v>2.309145676579516E-2</v>
      </c>
      <c r="O70" s="15">
        <f t="shared" si="85"/>
        <v>2.9213048210838366E-2</v>
      </c>
      <c r="P70" s="15">
        <f t="shared" si="86"/>
        <v>2.6940080840042402E-2</v>
      </c>
      <c r="Q70" s="5">
        <f t="shared" si="87"/>
        <v>6381.5026319983417</v>
      </c>
      <c r="R70" s="5">
        <f t="shared" si="88"/>
        <v>6750.0378711633402</v>
      </c>
      <c r="S70" s="5">
        <f t="shared" si="89"/>
        <v>3039.1427296604256</v>
      </c>
      <c r="T70" s="5">
        <f t="shared" si="90"/>
        <v>120.94065235295159</v>
      </c>
      <c r="U70" s="5">
        <f t="shared" si="91"/>
        <v>504.84371269903028</v>
      </c>
      <c r="V70" s="5">
        <f t="shared" si="92"/>
        <v>573.00363096411252</v>
      </c>
      <c r="W70" s="15">
        <f t="shared" si="93"/>
        <v>-1.0734613539272964E-2</v>
      </c>
      <c r="X70" s="15">
        <f t="shared" si="94"/>
        <v>-1.217998157191269E-2</v>
      </c>
      <c r="Y70" s="15">
        <f t="shared" si="95"/>
        <v>-9.7425357312937999E-3</v>
      </c>
      <c r="Z70" s="5">
        <f t="shared" si="119"/>
        <v>13761.721381391766</v>
      </c>
      <c r="AA70" s="5">
        <f t="shared" si="120"/>
        <v>19095.054971129808</v>
      </c>
      <c r="AB70" s="5">
        <f t="shared" si="121"/>
        <v>7977.2753481414093</v>
      </c>
      <c r="AC70" s="16">
        <f t="shared" si="99"/>
        <v>2.1869872788178535</v>
      </c>
      <c r="AD70" s="16">
        <f t="shared" si="100"/>
        <v>2.8874102080081712</v>
      </c>
      <c r="AE70" s="16">
        <f t="shared" si="101"/>
        <v>2.6908027820722111</v>
      </c>
      <c r="AF70" s="15">
        <f t="shared" si="102"/>
        <v>-4.0504037456468023E-3</v>
      </c>
      <c r="AG70" s="15">
        <f t="shared" si="103"/>
        <v>2.9673830763510267E-4</v>
      </c>
      <c r="AH70" s="15">
        <f t="shared" si="104"/>
        <v>9.7937136394747881E-3</v>
      </c>
      <c r="AI70" s="1">
        <f t="shared" si="62"/>
        <v>82821.204169221019</v>
      </c>
      <c r="AJ70" s="1">
        <f t="shared" si="63"/>
        <v>19589.924835589711</v>
      </c>
      <c r="AK70" s="1">
        <f t="shared" si="64"/>
        <v>7592.5976536691751</v>
      </c>
      <c r="AL70" s="14">
        <f t="shared" si="105"/>
        <v>19.895683575696349</v>
      </c>
      <c r="AM70" s="14">
        <f t="shared" si="106"/>
        <v>3.2828325182549478</v>
      </c>
      <c r="AN70" s="14">
        <f t="shared" si="107"/>
        <v>1.2280533709449999</v>
      </c>
      <c r="AO70" s="11">
        <f t="shared" si="108"/>
        <v>1.7914512483633516E-2</v>
      </c>
      <c r="AP70" s="11">
        <f t="shared" si="109"/>
        <v>2.2567560838817089E-2</v>
      </c>
      <c r="AQ70" s="11">
        <f t="shared" si="110"/>
        <v>2.0471625126681884E-2</v>
      </c>
      <c r="AR70" s="1">
        <f t="shared" si="122"/>
        <v>52765.571442219851</v>
      </c>
      <c r="AS70" s="1">
        <f t="shared" si="117"/>
        <v>13370.549541116046</v>
      </c>
      <c r="AT70" s="1">
        <f t="shared" si="118"/>
        <v>5303.8804039459374</v>
      </c>
      <c r="AU70" s="1">
        <f t="shared" si="68"/>
        <v>10553.114288443971</v>
      </c>
      <c r="AV70" s="1">
        <f t="shared" si="69"/>
        <v>2674.1099082232095</v>
      </c>
      <c r="AW70" s="1">
        <f t="shared" si="70"/>
        <v>1060.7760807891875</v>
      </c>
      <c r="AX70" s="2">
        <v>0</v>
      </c>
      <c r="AY70" s="2">
        <v>0</v>
      </c>
      <c r="AZ70" s="2">
        <v>0</v>
      </c>
      <c r="BA70" s="2">
        <f t="shared" si="22"/>
        <v>0</v>
      </c>
      <c r="BB70" s="2">
        <f t="shared" ref="BB70:BB133" si="123">BB$5*AY70^2</f>
        <v>0</v>
      </c>
      <c r="BC70" s="2">
        <f t="shared" ref="BC70:BC133" si="124">BC$5*AZ70^2</f>
        <v>0</v>
      </c>
      <c r="BD70" s="2">
        <f t="shared" si="23"/>
        <v>0</v>
      </c>
      <c r="BE70" s="2">
        <f t="shared" ref="BE70:BE133" si="125">BB70*AS70</f>
        <v>0</v>
      </c>
      <c r="BF70" s="2">
        <f t="shared" ref="BF70:BF133" si="126">BC70*AT70</f>
        <v>0</v>
      </c>
      <c r="BG70" s="2">
        <f t="shared" si="24"/>
        <v>0</v>
      </c>
      <c r="BH70" s="2">
        <f t="shared" ref="BH70:BH133" si="127">2*BB$5*AY70*AS70/AA70*1000</f>
        <v>0</v>
      </c>
      <c r="BI70" s="2">
        <f t="shared" ref="BI70:BI133" si="128">2*BC$5*AZ70*AT70/AB70*1000</f>
        <v>0</v>
      </c>
      <c r="BJ70" s="11">
        <f t="shared" si="39"/>
        <v>5.1596961958400883E-2</v>
      </c>
      <c r="BK70" s="11"/>
      <c r="BL70" s="11"/>
    </row>
    <row r="71" spans="1:64">
      <c r="A71" s="2">
        <f t="shared" si="71"/>
        <v>2025</v>
      </c>
      <c r="B71" s="5">
        <f t="shared" si="72"/>
        <v>1124.0356868683255</v>
      </c>
      <c r="C71" s="5">
        <f t="shared" si="73"/>
        <v>2760.5319284722891</v>
      </c>
      <c r="D71" s="5">
        <f t="shared" si="74"/>
        <v>3779.5018542817152</v>
      </c>
      <c r="E71" s="15">
        <f t="shared" si="75"/>
        <v>1.9031895806302238E-3</v>
      </c>
      <c r="F71" s="15">
        <f t="shared" si="76"/>
        <v>3.749411093133649E-3</v>
      </c>
      <c r="G71" s="15">
        <f t="shared" si="77"/>
        <v>7.6542893720623287E-3</v>
      </c>
      <c r="H71" s="5">
        <f t="shared" si="78"/>
        <v>54074.904419929568</v>
      </c>
      <c r="I71" s="5">
        <f t="shared" si="79"/>
        <v>13808.9252928024</v>
      </c>
      <c r="J71" s="5">
        <f t="shared" si="80"/>
        <v>5487.0557307802783</v>
      </c>
      <c r="K71" s="5">
        <f t="shared" si="81"/>
        <v>48107.818151741783</v>
      </c>
      <c r="L71" s="5">
        <f t="shared" si="82"/>
        <v>5002.2697257642021</v>
      </c>
      <c r="M71" s="5">
        <f t="shared" si="83"/>
        <v>1451.7933691616299</v>
      </c>
      <c r="N71" s="15">
        <f t="shared" si="84"/>
        <v>2.2867442621512968E-2</v>
      </c>
      <c r="O71" s="15">
        <f t="shared" si="85"/>
        <v>2.8928789703228208E-2</v>
      </c>
      <c r="P71" s="15">
        <f t="shared" si="86"/>
        <v>2.6677609247043099E-2</v>
      </c>
      <c r="Q71" s="5">
        <f t="shared" si="87"/>
        <v>6469.6514088527992</v>
      </c>
      <c r="R71" s="5">
        <f t="shared" si="88"/>
        <v>6886.4382094717375</v>
      </c>
      <c r="S71" s="5">
        <f t="shared" si="89"/>
        <v>3113.4713226119707</v>
      </c>
      <c r="T71" s="5">
        <f t="shared" si="90"/>
        <v>119.64240118875509</v>
      </c>
      <c r="U71" s="5">
        <f t="shared" si="91"/>
        <v>498.69472558166012</v>
      </c>
      <c r="V71" s="5">
        <f t="shared" si="92"/>
        <v>567.42112261528359</v>
      </c>
      <c r="W71" s="15">
        <f t="shared" si="93"/>
        <v>-1.0734613539272964E-2</v>
      </c>
      <c r="X71" s="15">
        <f t="shared" si="94"/>
        <v>-1.217998157191269E-2</v>
      </c>
      <c r="Y71" s="15">
        <f t="shared" si="95"/>
        <v>-9.7425357312937999E-3</v>
      </c>
      <c r="Z71" s="5">
        <f t="shared" si="119"/>
        <v>13899.736567584267</v>
      </c>
      <c r="AA71" s="5">
        <f t="shared" si="120"/>
        <v>19495.911721312346</v>
      </c>
      <c r="AB71" s="5">
        <f t="shared" si="121"/>
        <v>8257.8240942808461</v>
      </c>
      <c r="AC71" s="16">
        <f t="shared" si="99"/>
        <v>2.178129097352048</v>
      </c>
      <c r="AD71" s="16">
        <f t="shared" si="100"/>
        <v>2.8882670132267436</v>
      </c>
      <c r="AE71" s="16">
        <f t="shared" si="101"/>
        <v>2.7171557339801287</v>
      </c>
      <c r="AF71" s="15">
        <f t="shared" si="102"/>
        <v>-4.0504037456468023E-3</v>
      </c>
      <c r="AG71" s="15">
        <f t="shared" si="103"/>
        <v>2.9673830763510267E-4</v>
      </c>
      <c r="AH71" s="15">
        <f t="shared" si="104"/>
        <v>9.7937136394747881E-3</v>
      </c>
      <c r="AI71" s="1">
        <f t="shared" si="62"/>
        <v>85092.198040742893</v>
      </c>
      <c r="AJ71" s="1">
        <f t="shared" si="63"/>
        <v>20305.042260253951</v>
      </c>
      <c r="AK71" s="1">
        <f t="shared" si="64"/>
        <v>7894.1139690914451</v>
      </c>
      <c r="AL71" s="14">
        <f t="shared" si="105"/>
        <v>20.248540832765713</v>
      </c>
      <c r="AM71" s="14">
        <f t="shared" si="106"/>
        <v>3.3561771856085199</v>
      </c>
      <c r="AN71" s="14">
        <f t="shared" si="107"/>
        <v>1.2529422167080884</v>
      </c>
      <c r="AO71" s="11">
        <f t="shared" si="108"/>
        <v>1.7735367358797181E-2</v>
      </c>
      <c r="AP71" s="11">
        <f t="shared" si="109"/>
        <v>2.2341885230428918E-2</v>
      </c>
      <c r="AQ71" s="11">
        <f t="shared" si="110"/>
        <v>2.0266908875415064E-2</v>
      </c>
      <c r="AR71" s="1">
        <f t="shared" si="122"/>
        <v>54074.904419929568</v>
      </c>
      <c r="AS71" s="1">
        <f t="shared" si="117"/>
        <v>13808.9252928024</v>
      </c>
      <c r="AT71" s="1">
        <f t="shared" si="118"/>
        <v>5487.0557307802783</v>
      </c>
      <c r="AU71" s="1">
        <f t="shared" si="68"/>
        <v>10814.980883985914</v>
      </c>
      <c r="AV71" s="1">
        <f t="shared" si="69"/>
        <v>2761.7850585604801</v>
      </c>
      <c r="AW71" s="1">
        <f t="shared" si="70"/>
        <v>1097.4111461560558</v>
      </c>
      <c r="AX71" s="2">
        <v>0</v>
      </c>
      <c r="AY71" s="2">
        <v>0</v>
      </c>
      <c r="AZ71" s="2">
        <v>0</v>
      </c>
      <c r="BA71" s="2">
        <f t="shared" ref="BA71:BA134" si="129">BA$5*AX71^2</f>
        <v>0</v>
      </c>
      <c r="BB71" s="2">
        <f t="shared" si="123"/>
        <v>0</v>
      </c>
      <c r="BC71" s="2">
        <f t="shared" si="124"/>
        <v>0</v>
      </c>
      <c r="BD71" s="2">
        <f t="shared" ref="BD71:BD134" si="130">BA71*AR71</f>
        <v>0</v>
      </c>
      <c r="BE71" s="2">
        <f t="shared" si="125"/>
        <v>0</v>
      </c>
      <c r="BF71" s="2">
        <f t="shared" si="126"/>
        <v>0</v>
      </c>
      <c r="BG71" s="2">
        <f t="shared" ref="BG71:BG134" si="131">2*BA$5*AX71*AR71/Z71*1000</f>
        <v>0</v>
      </c>
      <c r="BH71" s="2">
        <f t="shared" si="127"/>
        <v>0</v>
      </c>
      <c r="BI71" s="2">
        <f t="shared" si="128"/>
        <v>0</v>
      </c>
      <c r="BJ71" s="11">
        <f t="shared" si="39"/>
        <v>5.1512845284324066E-2</v>
      </c>
      <c r="BK71" s="11"/>
      <c r="BL71" s="11"/>
    </row>
    <row r="72" spans="1:64">
      <c r="A72" s="2">
        <f t="shared" si="71"/>
        <v>2026</v>
      </c>
      <c r="B72" s="5">
        <f t="shared" si="72"/>
        <v>1126.0679772254546</v>
      </c>
      <c r="C72" s="5">
        <f t="shared" si="73"/>
        <v>2770.3647790560749</v>
      </c>
      <c r="D72" s="5">
        <f t="shared" si="74"/>
        <v>3806.9847851128879</v>
      </c>
      <c r="E72" s="15">
        <f t="shared" si="75"/>
        <v>1.8080301015987125E-3</v>
      </c>
      <c r="F72" s="15">
        <f t="shared" si="76"/>
        <v>3.5619405384769666E-3</v>
      </c>
      <c r="G72" s="15">
        <f t="shared" si="77"/>
        <v>7.2715749034592122E-3</v>
      </c>
      <c r="H72" s="5">
        <f t="shared" si="78"/>
        <v>55399.373828288022</v>
      </c>
      <c r="I72" s="5">
        <f t="shared" si="79"/>
        <v>14255.079632958075</v>
      </c>
      <c r="J72" s="5">
        <f t="shared" si="80"/>
        <v>5672.9458176216367</v>
      </c>
      <c r="K72" s="5">
        <f t="shared" si="81"/>
        <v>49197.184316339277</v>
      </c>
      <c r="L72" s="5">
        <f t="shared" si="82"/>
        <v>5145.5605199453548</v>
      </c>
      <c r="M72" s="5">
        <f t="shared" si="83"/>
        <v>1490.1414473221798</v>
      </c>
      <c r="N72" s="15">
        <f t="shared" si="84"/>
        <v>2.2644264621634047E-2</v>
      </c>
      <c r="O72" s="15">
        <f t="shared" si="85"/>
        <v>2.8645155506735964E-2</v>
      </c>
      <c r="P72" s="15">
        <f t="shared" si="86"/>
        <v>2.6414281105785031E-2</v>
      </c>
      <c r="Q72" s="5">
        <f t="shared" si="87"/>
        <v>6556.9638657137129</v>
      </c>
      <c r="R72" s="5">
        <f t="shared" si="88"/>
        <v>7022.3463524537192</v>
      </c>
      <c r="S72" s="5">
        <f t="shared" si="89"/>
        <v>3187.588555950344</v>
      </c>
      <c r="T72" s="5">
        <f t="shared" si="90"/>
        <v>118.35808624908314</v>
      </c>
      <c r="U72" s="5">
        <f t="shared" si="91"/>
        <v>492.62063301406545</v>
      </c>
      <c r="V72" s="5">
        <f t="shared" si="92"/>
        <v>561.89300205351333</v>
      </c>
      <c r="W72" s="15">
        <f t="shared" si="93"/>
        <v>-1.0734613539272964E-2</v>
      </c>
      <c r="X72" s="15">
        <f t="shared" si="94"/>
        <v>-1.217998157191269E-2</v>
      </c>
      <c r="Y72" s="15">
        <f t="shared" si="95"/>
        <v>-9.7425357312937999E-3</v>
      </c>
      <c r="Z72" s="5">
        <f t="shared" si="119"/>
        <v>14034.658763137339</v>
      </c>
      <c r="AA72" s="5">
        <f t="shared" si="120"/>
        <v>19895.774406092489</v>
      </c>
      <c r="AB72" s="5">
        <f t="shared" si="121"/>
        <v>8542.6391828269916</v>
      </c>
      <c r="AC72" s="16">
        <f t="shared" si="99"/>
        <v>2.169306795097631</v>
      </c>
      <c r="AD72" s="16">
        <f t="shared" si="100"/>
        <v>2.8891240726922467</v>
      </c>
      <c r="AE72" s="16">
        <f t="shared" si="101"/>
        <v>2.7437667791525868</v>
      </c>
      <c r="AF72" s="15">
        <f t="shared" si="102"/>
        <v>-4.0504037456468023E-3</v>
      </c>
      <c r="AG72" s="15">
        <f t="shared" si="103"/>
        <v>2.9673830763510267E-4</v>
      </c>
      <c r="AH72" s="15">
        <f t="shared" si="104"/>
        <v>9.7937136394747881E-3</v>
      </c>
      <c r="AI72" s="1">
        <f t="shared" si="62"/>
        <v>87397.95912065453</v>
      </c>
      <c r="AJ72" s="1">
        <f t="shared" si="63"/>
        <v>21036.323092789036</v>
      </c>
      <c r="AK72" s="1">
        <f t="shared" si="64"/>
        <v>8202.1137183383562</v>
      </c>
      <c r="AL72" s="14">
        <f t="shared" si="105"/>
        <v>20.60406498981293</v>
      </c>
      <c r="AM72" s="14">
        <f t="shared" si="106"/>
        <v>3.4304106778474308</v>
      </c>
      <c r="AN72" s="14">
        <f t="shared" si="107"/>
        <v>1.2780815497829499</v>
      </c>
      <c r="AO72" s="11">
        <f t="shared" si="108"/>
        <v>1.755801368520921E-2</v>
      </c>
      <c r="AP72" s="11">
        <f t="shared" si="109"/>
        <v>2.2118466378124629E-2</v>
      </c>
      <c r="AQ72" s="11">
        <f t="shared" si="110"/>
        <v>2.0064239786660911E-2</v>
      </c>
      <c r="AR72" s="1">
        <f t="shared" si="122"/>
        <v>55399.373828288022</v>
      </c>
      <c r="AS72" s="1">
        <f t="shared" si="117"/>
        <v>14255.079632958075</v>
      </c>
      <c r="AT72" s="1">
        <f t="shared" si="118"/>
        <v>5672.9458176216367</v>
      </c>
      <c r="AU72" s="1">
        <f t="shared" si="68"/>
        <v>11079.874765657605</v>
      </c>
      <c r="AV72" s="1">
        <f t="shared" si="69"/>
        <v>2851.0159265916154</v>
      </c>
      <c r="AW72" s="1">
        <f t="shared" si="70"/>
        <v>1134.5891635243274</v>
      </c>
      <c r="AX72" s="2">
        <v>0</v>
      </c>
      <c r="AY72" s="2">
        <v>0</v>
      </c>
      <c r="AZ72" s="2">
        <v>0</v>
      </c>
      <c r="BA72" s="2">
        <f t="shared" si="129"/>
        <v>0</v>
      </c>
      <c r="BB72" s="2">
        <f t="shared" si="123"/>
        <v>0</v>
      </c>
      <c r="BC72" s="2">
        <f t="shared" si="124"/>
        <v>0</v>
      </c>
      <c r="BD72" s="2">
        <f t="shared" si="130"/>
        <v>0</v>
      </c>
      <c r="BE72" s="2">
        <f t="shared" si="125"/>
        <v>0</v>
      </c>
      <c r="BF72" s="2">
        <f t="shared" si="126"/>
        <v>0</v>
      </c>
      <c r="BG72" s="2">
        <f t="shared" si="131"/>
        <v>0</v>
      </c>
      <c r="BH72" s="2">
        <f t="shared" si="127"/>
        <v>0</v>
      </c>
      <c r="BI72" s="2">
        <f t="shared" si="128"/>
        <v>0</v>
      </c>
      <c r="BJ72" s="11">
        <f t="shared" ref="BJ72:BJ135" si="132">SUM(H72:J72)*SUM(B71:D71)/SUM(H71:J71)/SUM(B72:D72)-1+BJ$5</f>
        <v>5.1422000053395561E-2</v>
      </c>
      <c r="BK72" s="11"/>
      <c r="BL72" s="11"/>
    </row>
    <row r="73" spans="1:64">
      <c r="A73" s="2">
        <f t="shared" si="71"/>
        <v>2027</v>
      </c>
      <c r="B73" s="5">
        <f t="shared" si="72"/>
        <v>1128.0021437847611</v>
      </c>
      <c r="C73" s="5">
        <f t="shared" si="73"/>
        <v>2779.7392599383193</v>
      </c>
      <c r="D73" s="5">
        <f t="shared" si="74"/>
        <v>3833.283421383102</v>
      </c>
      <c r="E73" s="15">
        <f t="shared" si="75"/>
        <v>1.7176285965187768E-3</v>
      </c>
      <c r="F73" s="15">
        <f t="shared" si="76"/>
        <v>3.3838435115531181E-3</v>
      </c>
      <c r="G73" s="15">
        <f t="shared" si="77"/>
        <v>6.9079961582862509E-3</v>
      </c>
      <c r="H73" s="5">
        <f t="shared" si="78"/>
        <v>56738.833098940508</v>
      </c>
      <c r="I73" s="5">
        <f t="shared" si="79"/>
        <v>14708.99378257277</v>
      </c>
      <c r="J73" s="5">
        <f t="shared" si="80"/>
        <v>5861.5104589055099</v>
      </c>
      <c r="K73" s="5">
        <f t="shared" si="81"/>
        <v>50300.288356337631</v>
      </c>
      <c r="L73" s="5">
        <f t="shared" si="82"/>
        <v>5291.5012550130887</v>
      </c>
      <c r="M73" s="5">
        <f t="shared" si="83"/>
        <v>1529.1095947167389</v>
      </c>
      <c r="N73" s="15">
        <f t="shared" si="84"/>
        <v>2.242209702297937E-2</v>
      </c>
      <c r="O73" s="15">
        <f t="shared" si="85"/>
        <v>2.8362456238156142E-2</v>
      </c>
      <c r="P73" s="15">
        <f t="shared" si="86"/>
        <v>2.6150636548353035E-2</v>
      </c>
      <c r="Q73" s="5">
        <f t="shared" si="87"/>
        <v>6643.4114075769903</v>
      </c>
      <c r="R73" s="5">
        <f t="shared" si="88"/>
        <v>7157.698244072898</v>
      </c>
      <c r="S73" s="5">
        <f t="shared" si="89"/>
        <v>3261.4542605466449</v>
      </c>
      <c r="T73" s="5">
        <f t="shared" si="90"/>
        <v>117.0875579339513</v>
      </c>
      <c r="U73" s="5">
        <f t="shared" si="91"/>
        <v>486.62052278201014</v>
      </c>
      <c r="V73" s="5">
        <f t="shared" si="92"/>
        <v>556.41873940384301</v>
      </c>
      <c r="W73" s="15">
        <f t="shared" si="93"/>
        <v>-1.0734613539272964E-2</v>
      </c>
      <c r="X73" s="15">
        <f t="shared" si="94"/>
        <v>-1.217998157191269E-2</v>
      </c>
      <c r="Y73" s="15">
        <f t="shared" si="95"/>
        <v>-9.7425357312937999E-3</v>
      </c>
      <c r="Z73" s="5">
        <f t="shared" si="119"/>
        <v>14166.453057807686</v>
      </c>
      <c r="AA73" s="5">
        <f t="shared" si="120"/>
        <v>20294.450248007852</v>
      </c>
      <c r="AB73" s="5">
        <f t="shared" si="121"/>
        <v>8831.6554008541243</v>
      </c>
      <c r="AC73" s="16">
        <f t="shared" si="99"/>
        <v>2.1605202267293104</v>
      </c>
      <c r="AD73" s="16">
        <f t="shared" si="100"/>
        <v>2.8899813864801254</v>
      </c>
      <c r="AE73" s="16">
        <f t="shared" si="101"/>
        <v>2.7706384452811115</v>
      </c>
      <c r="AF73" s="15">
        <f t="shared" si="102"/>
        <v>-4.0504037456468023E-3</v>
      </c>
      <c r="AG73" s="15">
        <f t="shared" si="103"/>
        <v>2.9673830763510267E-4</v>
      </c>
      <c r="AH73" s="15">
        <f t="shared" si="104"/>
        <v>9.7937136394747881E-3</v>
      </c>
      <c r="AI73" s="1">
        <f t="shared" si="62"/>
        <v>89738.037974246676</v>
      </c>
      <c r="AJ73" s="1">
        <f t="shared" si="63"/>
        <v>21783.706710101749</v>
      </c>
      <c r="AK73" s="1">
        <f t="shared" si="64"/>
        <v>8516.491510028849</v>
      </c>
      <c r="AL73" s="14">
        <f t="shared" si="105"/>
        <v>20.962213780324387</v>
      </c>
      <c r="AM73" s="14">
        <f t="shared" si="106"/>
        <v>3.5055273468561481</v>
      </c>
      <c r="AN73" s="14">
        <f t="shared" si="107"/>
        <v>1.3034688471178848</v>
      </c>
      <c r="AO73" s="11">
        <f t="shared" si="108"/>
        <v>1.7382433548357116E-2</v>
      </c>
      <c r="AP73" s="11">
        <f t="shared" si="109"/>
        <v>2.1897281714343381E-2</v>
      </c>
      <c r="AQ73" s="11">
        <f t="shared" si="110"/>
        <v>1.9863597388794303E-2</v>
      </c>
      <c r="AR73" s="1">
        <f t="shared" si="122"/>
        <v>56738.833098940508</v>
      </c>
      <c r="AS73" s="1">
        <f t="shared" si="117"/>
        <v>14708.99378257277</v>
      </c>
      <c r="AT73" s="1">
        <f t="shared" si="118"/>
        <v>5861.5104589055099</v>
      </c>
      <c r="AU73" s="1">
        <f t="shared" si="68"/>
        <v>11347.766619788103</v>
      </c>
      <c r="AV73" s="1">
        <f t="shared" si="69"/>
        <v>2941.798756514554</v>
      </c>
      <c r="AW73" s="1">
        <f t="shared" si="70"/>
        <v>1172.302091781102</v>
      </c>
      <c r="AX73" s="2">
        <v>0</v>
      </c>
      <c r="AY73" s="2">
        <v>0</v>
      </c>
      <c r="AZ73" s="2">
        <v>0</v>
      </c>
      <c r="BA73" s="2">
        <f t="shared" si="129"/>
        <v>0</v>
      </c>
      <c r="BB73" s="2">
        <f t="shared" si="123"/>
        <v>0</v>
      </c>
      <c r="BC73" s="2">
        <f t="shared" si="124"/>
        <v>0</v>
      </c>
      <c r="BD73" s="2">
        <f t="shared" si="130"/>
        <v>0</v>
      </c>
      <c r="BE73" s="2">
        <f t="shared" si="125"/>
        <v>0</v>
      </c>
      <c r="BF73" s="2">
        <f t="shared" si="126"/>
        <v>0</v>
      </c>
      <c r="BG73" s="2">
        <f t="shared" si="131"/>
        <v>0</v>
      </c>
      <c r="BH73" s="2">
        <f t="shared" si="127"/>
        <v>0</v>
      </c>
      <c r="BI73" s="2">
        <f t="shared" si="128"/>
        <v>0</v>
      </c>
      <c r="BJ73" s="11">
        <f t="shared" si="132"/>
        <v>5.1324982450895201E-2</v>
      </c>
      <c r="BK73" s="11"/>
      <c r="BL73" s="11"/>
    </row>
    <row r="74" spans="1:64">
      <c r="A74" s="2">
        <f t="shared" si="71"/>
        <v>2028</v>
      </c>
      <c r="B74" s="5">
        <f t="shared" si="72"/>
        <v>1129.8427580869054</v>
      </c>
      <c r="C74" s="5">
        <f t="shared" si="73"/>
        <v>2788.6751524639435</v>
      </c>
      <c r="D74" s="5">
        <f t="shared" si="74"/>
        <v>3858.4397131742121</v>
      </c>
      <c r="E74" s="15">
        <f t="shared" si="75"/>
        <v>1.6317471666928379E-3</v>
      </c>
      <c r="F74" s="15">
        <f t="shared" si="76"/>
        <v>3.2146513359754621E-3</v>
      </c>
      <c r="G74" s="15">
        <f t="shared" si="77"/>
        <v>6.5625963503719376E-3</v>
      </c>
      <c r="H74" s="5">
        <f t="shared" si="78"/>
        <v>58093.135978664963</v>
      </c>
      <c r="I74" s="5">
        <f t="shared" si="79"/>
        <v>15170.648513110649</v>
      </c>
      <c r="J74" s="5">
        <f t="shared" si="80"/>
        <v>6052.7107190851721</v>
      </c>
      <c r="K74" s="5">
        <f t="shared" si="81"/>
        <v>51417.00963506689</v>
      </c>
      <c r="L74" s="5">
        <f t="shared" si="82"/>
        <v>5440.0916864434967</v>
      </c>
      <c r="M74" s="5">
        <f t="shared" si="83"/>
        <v>1568.6938682542755</v>
      </c>
      <c r="N74" s="15">
        <f t="shared" si="84"/>
        <v>2.2201090992126638E-2</v>
      </c>
      <c r="O74" s="15">
        <f t="shared" si="85"/>
        <v>2.808095930991894E-2</v>
      </c>
      <c r="P74" s="15">
        <f t="shared" si="86"/>
        <v>2.5887139596994846E-2</v>
      </c>
      <c r="Q74" s="5">
        <f t="shared" si="87"/>
        <v>6728.9667611046525</v>
      </c>
      <c r="R74" s="5">
        <f t="shared" si="88"/>
        <v>7292.4320367060245</v>
      </c>
      <c r="S74" s="5">
        <f t="shared" si="89"/>
        <v>3335.0303504988492</v>
      </c>
      <c r="T74" s="5">
        <f t="shared" si="90"/>
        <v>115.8306682492731</v>
      </c>
      <c r="U74" s="5">
        <f t="shared" si="91"/>
        <v>480.69349378201076</v>
      </c>
      <c r="V74" s="5">
        <f t="shared" si="92"/>
        <v>550.9978099536396</v>
      </c>
      <c r="W74" s="15">
        <f t="shared" si="93"/>
        <v>-1.0734613539272964E-2</v>
      </c>
      <c r="X74" s="15">
        <f t="shared" si="94"/>
        <v>-1.217998157191269E-2</v>
      </c>
      <c r="Y74" s="15">
        <f t="shared" si="95"/>
        <v>-9.7425357312937999E-3</v>
      </c>
      <c r="Z74" s="5">
        <f t="shared" si="119"/>
        <v>14295.088365384083</v>
      </c>
      <c r="AA74" s="5">
        <f t="shared" si="120"/>
        <v>20691.752909709259</v>
      </c>
      <c r="AB74" s="5">
        <f t="shared" si="121"/>
        <v>9124.8095997960081</v>
      </c>
      <c r="AC74" s="16">
        <f t="shared" si="99"/>
        <v>2.1517692475104204</v>
      </c>
      <c r="AD74" s="16">
        <f t="shared" si="100"/>
        <v>2.8908389546658464</v>
      </c>
      <c r="AE74" s="16">
        <f t="shared" si="101"/>
        <v>2.7977732848127141</v>
      </c>
      <c r="AF74" s="15">
        <f t="shared" si="102"/>
        <v>-4.0504037456468023E-3</v>
      </c>
      <c r="AG74" s="15">
        <f t="shared" si="103"/>
        <v>2.9673830763510267E-4</v>
      </c>
      <c r="AH74" s="15">
        <f t="shared" si="104"/>
        <v>9.7937136394747881E-3</v>
      </c>
      <c r="AI74" s="1">
        <f t="shared" si="62"/>
        <v>92112.000796610111</v>
      </c>
      <c r="AJ74" s="1">
        <f t="shared" si="63"/>
        <v>22547.134795606129</v>
      </c>
      <c r="AK74" s="1">
        <f t="shared" si="64"/>
        <v>8837.1444508070672</v>
      </c>
      <c r="AL74" s="14">
        <f t="shared" si="105"/>
        <v>21.322944325506704</v>
      </c>
      <c r="AM74" s="14">
        <f t="shared" si="106"/>
        <v>3.5815212515288772</v>
      </c>
      <c r="AN74" s="14">
        <f t="shared" si="107"/>
        <v>1.3291015117019904</v>
      </c>
      <c r="AO74" s="11">
        <f t="shared" si="108"/>
        <v>1.7208609212873545E-2</v>
      </c>
      <c r="AP74" s="11">
        <f t="shared" si="109"/>
        <v>2.1678308897199947E-2</v>
      </c>
      <c r="AQ74" s="11">
        <f t="shared" si="110"/>
        <v>1.9664961414906361E-2</v>
      </c>
      <c r="AR74" s="1">
        <f t="shared" si="122"/>
        <v>58093.135978664963</v>
      </c>
      <c r="AS74" s="1">
        <f t="shared" si="117"/>
        <v>15170.648513110649</v>
      </c>
      <c r="AT74" s="1">
        <f t="shared" si="118"/>
        <v>6052.7107190851721</v>
      </c>
      <c r="AU74" s="1">
        <f t="shared" si="68"/>
        <v>11618.627195732994</v>
      </c>
      <c r="AV74" s="1">
        <f t="shared" si="69"/>
        <v>3034.12970262213</v>
      </c>
      <c r="AW74" s="1">
        <f t="shared" si="70"/>
        <v>1210.5421438170345</v>
      </c>
      <c r="AX74" s="2">
        <v>0</v>
      </c>
      <c r="AY74" s="2">
        <v>0</v>
      </c>
      <c r="AZ74" s="2">
        <v>0</v>
      </c>
      <c r="BA74" s="2">
        <f t="shared" si="129"/>
        <v>0</v>
      </c>
      <c r="BB74" s="2">
        <f t="shared" si="123"/>
        <v>0</v>
      </c>
      <c r="BC74" s="2">
        <f t="shared" si="124"/>
        <v>0</v>
      </c>
      <c r="BD74" s="2">
        <f t="shared" si="130"/>
        <v>0</v>
      </c>
      <c r="BE74" s="2">
        <f t="shared" si="125"/>
        <v>0</v>
      </c>
      <c r="BF74" s="2">
        <f t="shared" si="126"/>
        <v>0</v>
      </c>
      <c r="BG74" s="2">
        <f t="shared" si="131"/>
        <v>0</v>
      </c>
      <c r="BH74" s="2">
        <f t="shared" si="127"/>
        <v>0</v>
      </c>
      <c r="BI74" s="2">
        <f t="shared" si="128"/>
        <v>0</v>
      </c>
      <c r="BJ74" s="11">
        <f t="shared" si="132"/>
        <v>5.1222306744613338E-2</v>
      </c>
      <c r="BK74" s="11"/>
      <c r="BL74" s="11"/>
    </row>
    <row r="75" spans="1:64">
      <c r="A75" s="2">
        <f t="shared" si="71"/>
        <v>2029</v>
      </c>
      <c r="B75" s="5">
        <f t="shared" si="72"/>
        <v>1131.5941949202563</v>
      </c>
      <c r="C75" s="5">
        <f t="shared" si="73"/>
        <v>2797.1915398531901</v>
      </c>
      <c r="D75" s="5">
        <f t="shared" si="74"/>
        <v>3882.4950264350286</v>
      </c>
      <c r="E75" s="15">
        <f t="shared" si="75"/>
        <v>1.5501598083581959E-3</v>
      </c>
      <c r="F75" s="15">
        <f t="shared" si="76"/>
        <v>3.053918769176689E-3</v>
      </c>
      <c r="G75" s="15">
        <f t="shared" si="77"/>
        <v>6.2344665328533406E-3</v>
      </c>
      <c r="H75" s="5">
        <f t="shared" si="78"/>
        <v>59462.136264174929</v>
      </c>
      <c r="I75" s="5">
        <f t="shared" si="79"/>
        <v>15640.024050613376</v>
      </c>
      <c r="J75" s="5">
        <f t="shared" si="80"/>
        <v>6246.5088794219155</v>
      </c>
      <c r="K75" s="5">
        <f t="shared" si="81"/>
        <v>52547.226321150607</v>
      </c>
      <c r="L75" s="5">
        <f t="shared" si="82"/>
        <v>5591.3311004201869</v>
      </c>
      <c r="M75" s="5">
        <f t="shared" si="83"/>
        <v>1608.8903751043729</v>
      </c>
      <c r="N75" s="15">
        <f t="shared" si="84"/>
        <v>2.1981377254442602E-2</v>
      </c>
      <c r="O75" s="15">
        <f t="shared" si="85"/>
        <v>2.7800894303596557E-2</v>
      </c>
      <c r="P75" s="15">
        <f t="shared" si="86"/>
        <v>2.5624188162876038E-2</v>
      </c>
      <c r="Q75" s="5">
        <f t="shared" si="87"/>
        <v>6813.6039098323799</v>
      </c>
      <c r="R75" s="5">
        <f t="shared" si="88"/>
        <v>7426.4879982180864</v>
      </c>
      <c r="S75" s="5">
        <f t="shared" si="89"/>
        <v>3408.2807290862906</v>
      </c>
      <c r="T75" s="5">
        <f t="shared" si="90"/>
        <v>114.58727078962141</v>
      </c>
      <c r="U75" s="5">
        <f t="shared" si="91"/>
        <v>474.83865588600753</v>
      </c>
      <c r="V75" s="5">
        <f t="shared" si="92"/>
        <v>545.62969410230164</v>
      </c>
      <c r="W75" s="15">
        <f t="shared" si="93"/>
        <v>-1.0734613539272964E-2</v>
      </c>
      <c r="X75" s="15">
        <f t="shared" si="94"/>
        <v>-1.217998157191269E-2</v>
      </c>
      <c r="Y75" s="15">
        <f t="shared" si="95"/>
        <v>-9.7425357312937999E-3</v>
      </c>
      <c r="Z75" s="5">
        <f t="shared" si="119"/>
        <v>14420.537203993919</v>
      </c>
      <c r="AA75" s="5">
        <f t="shared" si="120"/>
        <v>21087.502219403665</v>
      </c>
      <c r="AB75" s="5">
        <f t="shared" si="121"/>
        <v>9422.0406192029095</v>
      </c>
      <c r="AC75" s="16">
        <f t="shared" si="99"/>
        <v>2.1430537132905365</v>
      </c>
      <c r="AD75" s="16">
        <f t="shared" si="100"/>
        <v>2.8916967773248996</v>
      </c>
      <c r="AE75" s="16">
        <f t="shared" si="101"/>
        <v>2.8251738751923425</v>
      </c>
      <c r="AF75" s="15">
        <f t="shared" si="102"/>
        <v>-4.0504037456468023E-3</v>
      </c>
      <c r="AG75" s="15">
        <f t="shared" si="103"/>
        <v>2.9673830763510267E-4</v>
      </c>
      <c r="AH75" s="15">
        <f t="shared" si="104"/>
        <v>9.7937136394747881E-3</v>
      </c>
      <c r="AI75" s="1">
        <f t="shared" si="62"/>
        <v>94519.427912682091</v>
      </c>
      <c r="AJ75" s="1">
        <f t="shared" si="63"/>
        <v>23326.551018667647</v>
      </c>
      <c r="AK75" s="1">
        <f t="shared" si="64"/>
        <v>9163.9721495433951</v>
      </c>
      <c r="AL75" s="14">
        <f t="shared" si="105"/>
        <v>21.686213159510551</v>
      </c>
      <c r="AM75" s="14">
        <f t="shared" si="106"/>
        <v>3.6583861623012814</v>
      </c>
      <c r="AN75" s="14">
        <f t="shared" si="107"/>
        <v>1.3549768743466626</v>
      </c>
      <c r="AO75" s="11">
        <f t="shared" si="108"/>
        <v>1.7036523120744808E-2</v>
      </c>
      <c r="AP75" s="11">
        <f t="shared" si="109"/>
        <v>2.1461525808227949E-2</v>
      </c>
      <c r="AQ75" s="11">
        <f t="shared" si="110"/>
        <v>1.9468311800757296E-2</v>
      </c>
      <c r="AR75" s="1">
        <f t="shared" si="122"/>
        <v>59462.136264174929</v>
      </c>
      <c r="AS75" s="1">
        <f t="shared" si="117"/>
        <v>15640.024050613376</v>
      </c>
      <c r="AT75" s="1">
        <f t="shared" si="118"/>
        <v>6246.5088794219155</v>
      </c>
      <c r="AU75" s="1">
        <f t="shared" si="68"/>
        <v>11892.427252834987</v>
      </c>
      <c r="AV75" s="1">
        <f t="shared" si="69"/>
        <v>3128.0048101226753</v>
      </c>
      <c r="AW75" s="1">
        <f t="shared" si="70"/>
        <v>1249.3017758843832</v>
      </c>
      <c r="AX75" s="2">
        <v>0</v>
      </c>
      <c r="AY75" s="2">
        <v>0</v>
      </c>
      <c r="AZ75" s="2">
        <v>0</v>
      </c>
      <c r="BA75" s="2">
        <f t="shared" si="129"/>
        <v>0</v>
      </c>
      <c r="BB75" s="2">
        <f t="shared" si="123"/>
        <v>0</v>
      </c>
      <c r="BC75" s="2">
        <f t="shared" si="124"/>
        <v>0</v>
      </c>
      <c r="BD75" s="2">
        <f t="shared" si="130"/>
        <v>0</v>
      </c>
      <c r="BE75" s="2">
        <f t="shared" si="125"/>
        <v>0</v>
      </c>
      <c r="BF75" s="2">
        <f t="shared" si="126"/>
        <v>0</v>
      </c>
      <c r="BG75" s="2">
        <f t="shared" si="131"/>
        <v>0</v>
      </c>
      <c r="BH75" s="2">
        <f t="shared" si="127"/>
        <v>0</v>
      </c>
      <c r="BI75" s="2">
        <f t="shared" si="128"/>
        <v>0</v>
      </c>
      <c r="BJ75" s="11">
        <f t="shared" si="132"/>
        <v>5.11144488302466E-2</v>
      </c>
      <c r="BK75" s="11"/>
      <c r="BL75" s="11"/>
    </row>
    <row r="76" spans="1:64">
      <c r="A76" s="2">
        <f t="shared" si="71"/>
        <v>2030</v>
      </c>
      <c r="B76" s="5">
        <f t="shared" si="72"/>
        <v>1133.2606391685763</v>
      </c>
      <c r="C76" s="5">
        <f t="shared" si="73"/>
        <v>2805.3068158105034</v>
      </c>
      <c r="D76" s="5">
        <f t="shared" si="74"/>
        <v>3905.4900474759938</v>
      </c>
      <c r="E76" s="15">
        <f t="shared" si="75"/>
        <v>1.472651817940286E-3</v>
      </c>
      <c r="F76" s="15">
        <f t="shared" si="76"/>
        <v>2.9012228307178545E-3</v>
      </c>
      <c r="G76" s="15">
        <f t="shared" si="77"/>
        <v>5.9227432062106729E-3</v>
      </c>
      <c r="H76" s="5">
        <f t="shared" si="78"/>
        <v>60845.687555917255</v>
      </c>
      <c r="I76" s="5">
        <f t="shared" si="79"/>
        <v>16117.099982516238</v>
      </c>
      <c r="J76" s="5">
        <f t="shared" si="80"/>
        <v>6442.8683813332655</v>
      </c>
      <c r="K76" s="5">
        <f t="shared" si="81"/>
        <v>53690.81520430911</v>
      </c>
      <c r="L76" s="5">
        <f t="shared" si="82"/>
        <v>5745.218274051681</v>
      </c>
      <c r="M76" s="5">
        <f t="shared" si="83"/>
        <v>1649.6952502790543</v>
      </c>
      <c r="N76" s="15">
        <f t="shared" si="84"/>
        <v>2.176306844759579E-2</v>
      </c>
      <c r="O76" s="15">
        <f t="shared" si="85"/>
        <v>2.7522457688103907E-2</v>
      </c>
      <c r="P76" s="15">
        <f t="shared" si="86"/>
        <v>2.5362122743778803E-2</v>
      </c>
      <c r="Q76" s="5">
        <f t="shared" si="87"/>
        <v>6897.2980342077517</v>
      </c>
      <c r="R76" s="5">
        <f t="shared" si="88"/>
        <v>7559.8084244225793</v>
      </c>
      <c r="S76" s="5">
        <f t="shared" si="89"/>
        <v>3481.1711961255551</v>
      </c>
      <c r="T76" s="5">
        <f t="shared" si="90"/>
        <v>113.35722072117481</v>
      </c>
      <c r="U76" s="5">
        <f t="shared" si="91"/>
        <v>469.05512980768418</v>
      </c>
      <c r="V76" s="5">
        <f t="shared" si="92"/>
        <v>540.31387731145503</v>
      </c>
      <c r="W76" s="15">
        <f t="shared" si="93"/>
        <v>-1.0734613539272964E-2</v>
      </c>
      <c r="X76" s="15">
        <f t="shared" si="94"/>
        <v>-1.217998157191269E-2</v>
      </c>
      <c r="Y76" s="15">
        <f t="shared" si="95"/>
        <v>-9.7425357312937999E-3</v>
      </c>
      <c r="Z76" s="5">
        <f t="shared" si="119"/>
        <v>14542.775491798482</v>
      </c>
      <c r="AA76" s="5">
        <f t="shared" si="120"/>
        <v>21481.52391137528</v>
      </c>
      <c r="AB76" s="5">
        <f t="shared" si="121"/>
        <v>9723.2892034769866</v>
      </c>
      <c r="AC76" s="16">
        <f t="shared" si="99"/>
        <v>2.1343734805031023</v>
      </c>
      <c r="AD76" s="16">
        <f t="shared" si="100"/>
        <v>2.892554854532797</v>
      </c>
      <c r="AE76" s="16">
        <f t="shared" si="101"/>
        <v>2.8528428191077015</v>
      </c>
      <c r="AF76" s="15">
        <f t="shared" si="102"/>
        <v>-4.0504037456468023E-3</v>
      </c>
      <c r="AG76" s="15">
        <f t="shared" si="103"/>
        <v>2.9673830763510267E-4</v>
      </c>
      <c r="AH76" s="15">
        <f t="shared" si="104"/>
        <v>9.7937136394747881E-3</v>
      </c>
      <c r="AI76" s="1">
        <f t="shared" si="62"/>
        <v>96959.912374248874</v>
      </c>
      <c r="AJ76" s="1">
        <f t="shared" si="63"/>
        <v>24121.900726923559</v>
      </c>
      <c r="AK76" s="1">
        <f t="shared" si="64"/>
        <v>9496.8767104734397</v>
      </c>
      <c r="AL76" s="14">
        <f t="shared" si="105"/>
        <v>22.051976254685016</v>
      </c>
      <c r="AM76" s="14">
        <f t="shared" si="106"/>
        <v>3.736115565849587</v>
      </c>
      <c r="AN76" s="14">
        <f t="shared" si="107"/>
        <v>1.3810921954965329</v>
      </c>
      <c r="AO76" s="11">
        <f t="shared" si="108"/>
        <v>1.686615788953736E-2</v>
      </c>
      <c r="AP76" s="11">
        <f t="shared" si="109"/>
        <v>2.1246910550145669E-2</v>
      </c>
      <c r="AQ76" s="11">
        <f t="shared" si="110"/>
        <v>1.9273628682749722E-2</v>
      </c>
      <c r="AR76" s="1">
        <f t="shared" si="122"/>
        <v>60845.687555917255</v>
      </c>
      <c r="AS76" s="1">
        <f t="shared" si="117"/>
        <v>16117.099982516238</v>
      </c>
      <c r="AT76" s="1">
        <f t="shared" si="118"/>
        <v>6442.8683813332655</v>
      </c>
      <c r="AU76" s="1">
        <f t="shared" si="68"/>
        <v>12169.137511183451</v>
      </c>
      <c r="AV76" s="1">
        <f t="shared" si="69"/>
        <v>3223.4199965032476</v>
      </c>
      <c r="AW76" s="1">
        <f t="shared" si="70"/>
        <v>1288.5736762666531</v>
      </c>
      <c r="AX76" s="2">
        <v>0</v>
      </c>
      <c r="AY76" s="2">
        <v>0</v>
      </c>
      <c r="AZ76" s="2">
        <v>0</v>
      </c>
      <c r="BA76" s="2">
        <f t="shared" si="129"/>
        <v>0</v>
      </c>
      <c r="BB76" s="2">
        <f t="shared" si="123"/>
        <v>0</v>
      </c>
      <c r="BC76" s="2">
        <f t="shared" si="124"/>
        <v>0</v>
      </c>
      <c r="BD76" s="2">
        <f t="shared" si="130"/>
        <v>0</v>
      </c>
      <c r="BE76" s="2">
        <f t="shared" si="125"/>
        <v>0</v>
      </c>
      <c r="BF76" s="2">
        <f t="shared" si="126"/>
        <v>0</v>
      </c>
      <c r="BG76" s="2">
        <f t="shared" si="131"/>
        <v>0</v>
      </c>
      <c r="BH76" s="2">
        <f t="shared" si="127"/>
        <v>0</v>
      </c>
      <c r="BI76" s="2">
        <f t="shared" si="128"/>
        <v>0</v>
      </c>
      <c r="BJ76" s="11">
        <f t="shared" si="132"/>
        <v>5.1001849444723274E-2</v>
      </c>
      <c r="BK76" s="11"/>
      <c r="BL76" s="11"/>
    </row>
    <row r="77" spans="1:64">
      <c r="A77" s="2">
        <f t="shared" si="71"/>
        <v>2031</v>
      </c>
      <c r="B77" s="5">
        <f t="shared" si="72"/>
        <v>1134.8460925920244</v>
      </c>
      <c r="C77" s="5">
        <f t="shared" si="73"/>
        <v>2813.0386949826416</v>
      </c>
      <c r="D77" s="5">
        <f t="shared" si="74"/>
        <v>3927.4647013893245</v>
      </c>
      <c r="E77" s="15">
        <f t="shared" si="75"/>
        <v>1.3990192270432716E-3</v>
      </c>
      <c r="F77" s="15">
        <f t="shared" si="76"/>
        <v>2.7561616891819615E-3</v>
      </c>
      <c r="G77" s="15">
        <f t="shared" si="77"/>
        <v>5.6266060459001389E-3</v>
      </c>
      <c r="H77" s="5">
        <f t="shared" si="78"/>
        <v>62243.643030466708</v>
      </c>
      <c r="I77" s="5">
        <f t="shared" si="79"/>
        <v>16601.855167594673</v>
      </c>
      <c r="J77" s="5">
        <f t="shared" si="80"/>
        <v>6641.7537672250592</v>
      </c>
      <c r="K77" s="5">
        <f t="shared" si="81"/>
        <v>54847.651533346041</v>
      </c>
      <c r="L77" s="5">
        <f t="shared" si="82"/>
        <v>5901.7514395396965</v>
      </c>
      <c r="M77" s="5">
        <f t="shared" si="83"/>
        <v>1691.1046367585598</v>
      </c>
      <c r="N77" s="15">
        <f t="shared" si="84"/>
        <v>2.1546261211248696E-2</v>
      </c>
      <c r="O77" s="15">
        <f t="shared" si="85"/>
        <v>2.7245816959644342E-2</v>
      </c>
      <c r="P77" s="15">
        <f t="shared" si="86"/>
        <v>2.5101233983974236E-2</v>
      </c>
      <c r="Q77" s="5">
        <f t="shared" si="87"/>
        <v>6980.0254561658903</v>
      </c>
      <c r="R77" s="5">
        <f t="shared" si="88"/>
        <v>7692.3375568596857</v>
      </c>
      <c r="S77" s="5">
        <f t="shared" si="89"/>
        <v>3553.6693572602117</v>
      </c>
      <c r="T77" s="5">
        <f t="shared" si="90"/>
        <v>112.14037476484694</v>
      </c>
      <c r="U77" s="5">
        <f t="shared" si="91"/>
        <v>463.34204697041548</v>
      </c>
      <c r="V77" s="5">
        <f t="shared" si="92"/>
        <v>535.04985005563424</v>
      </c>
      <c r="W77" s="15">
        <f t="shared" si="93"/>
        <v>-1.0734613539272964E-2</v>
      </c>
      <c r="X77" s="15">
        <f t="shared" si="94"/>
        <v>-1.217998157191269E-2</v>
      </c>
      <c r="Y77" s="15">
        <f t="shared" si="95"/>
        <v>-9.7425357312937999E-3</v>
      </c>
      <c r="Z77" s="5">
        <f t="shared" si="119"/>
        <v>14661.782357088074</v>
      </c>
      <c r="AA77" s="5">
        <f t="shared" si="120"/>
        <v>21873.649381618055</v>
      </c>
      <c r="AB77" s="5">
        <f t="shared" si="121"/>
        <v>10028.497913272131</v>
      </c>
      <c r="AC77" s="16">
        <f t="shared" si="99"/>
        <v>2.1257284061630632</v>
      </c>
      <c r="AD77" s="16">
        <f t="shared" si="100"/>
        <v>2.8934131863650729</v>
      </c>
      <c r="AE77" s="16">
        <f t="shared" si="101"/>
        <v>2.8807827447364742</v>
      </c>
      <c r="AF77" s="15">
        <f t="shared" si="102"/>
        <v>-4.0504037456468023E-3</v>
      </c>
      <c r="AG77" s="15">
        <f t="shared" si="103"/>
        <v>2.9673830763510267E-4</v>
      </c>
      <c r="AH77" s="15">
        <f t="shared" si="104"/>
        <v>9.7937136394747881E-3</v>
      </c>
      <c r="AI77" s="1">
        <f t="shared" si="62"/>
        <v>99433.058648007442</v>
      </c>
      <c r="AJ77" s="1">
        <f t="shared" si="63"/>
        <v>24933.130650734449</v>
      </c>
      <c r="AK77" s="1">
        <f t="shared" si="64"/>
        <v>9835.7627156927483</v>
      </c>
      <c r="AL77" s="14">
        <f t="shared" si="105"/>
        <v>22.42018904683998</v>
      </c>
      <c r="AM77" s="14">
        <f t="shared" si="106"/>
        <v>3.8147026699498738</v>
      </c>
      <c r="AN77" s="14">
        <f t="shared" si="107"/>
        <v>1.4074446670676504</v>
      </c>
      <c r="AO77" s="11">
        <f t="shared" si="108"/>
        <v>1.6697496310641987E-2</v>
      </c>
      <c r="AP77" s="11">
        <f t="shared" si="109"/>
        <v>2.1034441444644211E-2</v>
      </c>
      <c r="AQ77" s="11">
        <f t="shared" si="110"/>
        <v>1.9080892395922224E-2</v>
      </c>
      <c r="AR77" s="1">
        <f t="shared" si="122"/>
        <v>62243.643030466708</v>
      </c>
      <c r="AS77" s="1">
        <f t="shared" si="117"/>
        <v>16601.855167594673</v>
      </c>
      <c r="AT77" s="1">
        <f t="shared" si="118"/>
        <v>6641.7537672250592</v>
      </c>
      <c r="AU77" s="1">
        <f t="shared" si="68"/>
        <v>12448.728606093342</v>
      </c>
      <c r="AV77" s="1">
        <f t="shared" si="69"/>
        <v>3320.3710335189348</v>
      </c>
      <c r="AW77" s="1">
        <f t="shared" si="70"/>
        <v>1328.3507534450118</v>
      </c>
      <c r="AX77" s="2">
        <v>0</v>
      </c>
      <c r="AY77" s="2">
        <v>0</v>
      </c>
      <c r="AZ77" s="2">
        <v>0</v>
      </c>
      <c r="BA77" s="2">
        <f t="shared" si="129"/>
        <v>0</v>
      </c>
      <c r="BB77" s="2">
        <f t="shared" si="123"/>
        <v>0</v>
      </c>
      <c r="BC77" s="2">
        <f t="shared" si="124"/>
        <v>0</v>
      </c>
      <c r="BD77" s="2">
        <f t="shared" si="130"/>
        <v>0</v>
      </c>
      <c r="BE77" s="2">
        <f t="shared" si="125"/>
        <v>0</v>
      </c>
      <c r="BF77" s="2">
        <f t="shared" si="126"/>
        <v>0</v>
      </c>
      <c r="BG77" s="2">
        <f t="shared" si="131"/>
        <v>0</v>
      </c>
      <c r="BH77" s="2">
        <f t="shared" si="127"/>
        <v>0</v>
      </c>
      <c r="BI77" s="2">
        <f t="shared" si="128"/>
        <v>0</v>
      </c>
      <c r="BJ77" s="11">
        <f t="shared" si="132"/>
        <v>5.0884917078674458E-2</v>
      </c>
      <c r="BK77" s="11"/>
      <c r="BL77" s="11"/>
    </row>
    <row r="78" spans="1:64">
      <c r="A78" s="2">
        <f t="shared" si="71"/>
        <v>2032</v>
      </c>
      <c r="B78" s="5">
        <f t="shared" si="72"/>
        <v>1136.3543805201318</v>
      </c>
      <c r="C78" s="5">
        <f t="shared" si="73"/>
        <v>2820.4042249898744</v>
      </c>
      <c r="D78" s="5">
        <f t="shared" si="74"/>
        <v>3948.4580831915264</v>
      </c>
      <c r="E78" s="15">
        <f t="shared" si="75"/>
        <v>1.3290682656911079E-3</v>
      </c>
      <c r="F78" s="15">
        <f t="shared" si="76"/>
        <v>2.6183536047228633E-3</v>
      </c>
      <c r="G78" s="15">
        <f t="shared" si="77"/>
        <v>5.3452757436051315E-3</v>
      </c>
      <c r="H78" s="5">
        <f t="shared" si="78"/>
        <v>63655.855231023386</v>
      </c>
      <c r="I78" s="5">
        <f t="shared" si="79"/>
        <v>17094.267649364738</v>
      </c>
      <c r="J78" s="5">
        <f t="shared" si="80"/>
        <v>6843.1306196005189</v>
      </c>
      <c r="K78" s="5">
        <f t="shared" si="81"/>
        <v>56017.608874695274</v>
      </c>
      <c r="L78" s="5">
        <f t="shared" si="82"/>
        <v>6060.9282520224951</v>
      </c>
      <c r="M78" s="5">
        <f t="shared" si="83"/>
        <v>1733.114667908349</v>
      </c>
      <c r="N78" s="15">
        <f t="shared" si="84"/>
        <v>2.1331038041581873E-2</v>
      </c>
      <c r="O78" s="15">
        <f t="shared" si="85"/>
        <v>2.6971114272344554E-2</v>
      </c>
      <c r="P78" s="15">
        <f t="shared" si="86"/>
        <v>2.4841769241619627E-2</v>
      </c>
      <c r="Q78" s="5">
        <f t="shared" si="87"/>
        <v>7061.7635879516574</v>
      </c>
      <c r="R78" s="5">
        <f t="shared" si="88"/>
        <v>7824.0215057734031</v>
      </c>
      <c r="S78" s="5">
        <f t="shared" si="89"/>
        <v>3625.7445356050334</v>
      </c>
      <c r="T78" s="5">
        <f t="shared" si="90"/>
        <v>110.93659117959707</v>
      </c>
      <c r="U78" s="5">
        <f t="shared" si="91"/>
        <v>457.69854937682351</v>
      </c>
      <c r="V78" s="5">
        <f t="shared" si="92"/>
        <v>529.83710777344379</v>
      </c>
      <c r="W78" s="15">
        <f t="shared" si="93"/>
        <v>-1.0734613539272964E-2</v>
      </c>
      <c r="X78" s="15">
        <f t="shared" si="94"/>
        <v>-1.217998157191269E-2</v>
      </c>
      <c r="Y78" s="15">
        <f t="shared" si="95"/>
        <v>-9.7425357312937999E-3</v>
      </c>
      <c r="Z78" s="5">
        <f t="shared" si="119"/>
        <v>14777.539961810169</v>
      </c>
      <c r="AA78" s="5">
        <f t="shared" si="120"/>
        <v>22263.715458416646</v>
      </c>
      <c r="AB78" s="5">
        <f t="shared" si="121"/>
        <v>10337.611033001005</v>
      </c>
      <c r="AC78" s="16">
        <f t="shared" si="99"/>
        <v>2.1171183478645124</v>
      </c>
      <c r="AD78" s="16">
        <f t="shared" si="100"/>
        <v>2.8942717728972842</v>
      </c>
      <c r="AE78" s="16">
        <f t="shared" si="101"/>
        <v>2.9089963059959634</v>
      </c>
      <c r="AF78" s="15">
        <f t="shared" si="102"/>
        <v>-4.0504037456468023E-3</v>
      </c>
      <c r="AG78" s="15">
        <f t="shared" si="103"/>
        <v>2.9673830763510267E-4</v>
      </c>
      <c r="AH78" s="15">
        <f t="shared" si="104"/>
        <v>9.7937136394747881E-3</v>
      </c>
      <c r="AI78" s="1">
        <f t="shared" si="62"/>
        <v>101938.48138930004</v>
      </c>
      <c r="AJ78" s="1">
        <f t="shared" si="63"/>
        <v>25760.188619179939</v>
      </c>
      <c r="AK78" s="1">
        <f t="shared" si="64"/>
        <v>10180.537197568487</v>
      </c>
      <c r="AL78" s="14">
        <f t="shared" si="105"/>
        <v>22.790806460494551</v>
      </c>
      <c r="AM78" s="14">
        <f t="shared" si="106"/>
        <v>3.8941404084902649</v>
      </c>
      <c r="AN78" s="14">
        <f t="shared" si="107"/>
        <v>1.4340314143107273</v>
      </c>
      <c r="AO78" s="11">
        <f t="shared" si="108"/>
        <v>1.6530521347535566E-2</v>
      </c>
      <c r="AP78" s="11">
        <f t="shared" si="109"/>
        <v>2.0824097030197768E-2</v>
      </c>
      <c r="AQ78" s="11">
        <f t="shared" si="110"/>
        <v>1.8890083471963002E-2</v>
      </c>
      <c r="AR78" s="1">
        <f t="shared" si="122"/>
        <v>63655.855231023386</v>
      </c>
      <c r="AS78" s="1">
        <f t="shared" si="117"/>
        <v>17094.267649364738</v>
      </c>
      <c r="AT78" s="1">
        <f t="shared" si="118"/>
        <v>6843.1306196005189</v>
      </c>
      <c r="AU78" s="1">
        <f t="shared" si="68"/>
        <v>12731.171046204678</v>
      </c>
      <c r="AV78" s="1">
        <f t="shared" si="69"/>
        <v>3418.8535298729475</v>
      </c>
      <c r="AW78" s="1">
        <f t="shared" si="70"/>
        <v>1368.626123920104</v>
      </c>
      <c r="AX78" s="2">
        <v>0</v>
      </c>
      <c r="AY78" s="2">
        <v>0</v>
      </c>
      <c r="AZ78" s="2">
        <v>0</v>
      </c>
      <c r="BA78" s="2">
        <f t="shared" si="129"/>
        <v>0</v>
      </c>
      <c r="BB78" s="2">
        <f t="shared" si="123"/>
        <v>0</v>
      </c>
      <c r="BC78" s="2">
        <f t="shared" si="124"/>
        <v>0</v>
      </c>
      <c r="BD78" s="2">
        <f t="shared" si="130"/>
        <v>0</v>
      </c>
      <c r="BE78" s="2">
        <f t="shared" si="125"/>
        <v>0</v>
      </c>
      <c r="BF78" s="2">
        <f t="shared" si="126"/>
        <v>0</v>
      </c>
      <c r="BG78" s="2">
        <f t="shared" si="131"/>
        <v>0</v>
      </c>
      <c r="BH78" s="2">
        <f t="shared" si="127"/>
        <v>0</v>
      </c>
      <c r="BI78" s="2">
        <f t="shared" si="128"/>
        <v>0</v>
      </c>
      <c r="BJ78" s="11">
        <f t="shared" si="132"/>
        <v>5.0764030616930106E-2</v>
      </c>
      <c r="BK78" s="11"/>
      <c r="BL78" s="11"/>
    </row>
    <row r="79" spans="1:64">
      <c r="A79" s="2">
        <f t="shared" si="71"/>
        <v>2033</v>
      </c>
      <c r="B79" s="5">
        <f t="shared" si="72"/>
        <v>1137.7891584385738</v>
      </c>
      <c r="C79" s="5">
        <f t="shared" si="73"/>
        <v>2827.4197997806882</v>
      </c>
      <c r="D79" s="5">
        <f t="shared" si="74"/>
        <v>3968.5084005474155</v>
      </c>
      <c r="E79" s="15">
        <f t="shared" si="75"/>
        <v>1.2626148524065525E-3</v>
      </c>
      <c r="F79" s="15">
        <f t="shared" si="76"/>
        <v>2.4874359244867199E-3</v>
      </c>
      <c r="G79" s="15">
        <f t="shared" si="77"/>
        <v>5.0780119564248745E-3</v>
      </c>
      <c r="H79" s="5">
        <f t="shared" si="78"/>
        <v>65082.175875449757</v>
      </c>
      <c r="I79" s="5">
        <f t="shared" si="79"/>
        <v>17594.314573185256</v>
      </c>
      <c r="J79" s="5">
        <f t="shared" si="80"/>
        <v>7046.9654991251582</v>
      </c>
      <c r="K79" s="5">
        <f t="shared" si="81"/>
        <v>57200.558990001453</v>
      </c>
      <c r="L79" s="5">
        <f t="shared" si="82"/>
        <v>6222.7457608346585</v>
      </c>
      <c r="M79" s="5">
        <f t="shared" si="83"/>
        <v>1775.7214519573904</v>
      </c>
      <c r="N79" s="15">
        <f t="shared" si="84"/>
        <v>2.1117468936460604E-2</v>
      </c>
      <c r="O79" s="15">
        <f t="shared" si="85"/>
        <v>2.6698469621079246E-2</v>
      </c>
      <c r="P79" s="15">
        <f t="shared" si="86"/>
        <v>2.458393829212846E-2</v>
      </c>
      <c r="Q79" s="5">
        <f t="shared" si="87"/>
        <v>7142.4908849035291</v>
      </c>
      <c r="R79" s="5">
        <f t="shared" si="88"/>
        <v>7954.8081781303454</v>
      </c>
      <c r="S79" s="5">
        <f t="shared" si="89"/>
        <v>3697.3676860711607</v>
      </c>
      <c r="T79" s="5">
        <f t="shared" si="90"/>
        <v>109.74572974591977</v>
      </c>
      <c r="U79" s="5">
        <f t="shared" si="91"/>
        <v>452.12378947992261</v>
      </c>
      <c r="V79" s="5">
        <f t="shared" si="92"/>
        <v>524.67515081919566</v>
      </c>
      <c r="W79" s="15">
        <f t="shared" si="93"/>
        <v>-1.0734613539272964E-2</v>
      </c>
      <c r="X79" s="15">
        <f t="shared" si="94"/>
        <v>-1.217998157191269E-2</v>
      </c>
      <c r="Y79" s="15">
        <f t="shared" si="95"/>
        <v>-9.7425357312937999E-3</v>
      </c>
      <c r="Z79" s="5">
        <f t="shared" si="119"/>
        <v>14890.033337594299</v>
      </c>
      <c r="AA79" s="5">
        <f t="shared" si="120"/>
        <v>22651.564187562959</v>
      </c>
      <c r="AB79" s="5">
        <f t="shared" si="121"/>
        <v>10650.574475684905</v>
      </c>
      <c r="AC79" s="16">
        <f t="shared" si="99"/>
        <v>2.1085431637783443</v>
      </c>
      <c r="AD79" s="16">
        <f t="shared" si="100"/>
        <v>2.8951306142050099</v>
      </c>
      <c r="AE79" s="16">
        <f t="shared" si="101"/>
        <v>2.9374861827951779</v>
      </c>
      <c r="AF79" s="15">
        <f t="shared" si="102"/>
        <v>-4.0504037456468023E-3</v>
      </c>
      <c r="AG79" s="15">
        <f t="shared" si="103"/>
        <v>2.9673830763510267E-4</v>
      </c>
      <c r="AH79" s="15">
        <f t="shared" si="104"/>
        <v>9.7937136394747881E-3</v>
      </c>
      <c r="AI79" s="1">
        <f t="shared" si="62"/>
        <v>104475.80429657472</v>
      </c>
      <c r="AJ79" s="1">
        <f t="shared" si="63"/>
        <v>26603.023287134893</v>
      </c>
      <c r="AK79" s="1">
        <f t="shared" si="64"/>
        <v>10531.109601731743</v>
      </c>
      <c r="AL79" s="14">
        <f t="shared" si="105"/>
        <v>23.163782934090079</v>
      </c>
      <c r="AM79" s="14">
        <f t="shared" si="106"/>
        <v>3.9744214466287238</v>
      </c>
      <c r="AN79" s="14">
        <f t="shared" si="107"/>
        <v>1.4608494976972968</v>
      </c>
      <c r="AO79" s="11">
        <f t="shared" si="108"/>
        <v>1.6365216134060209E-2</v>
      </c>
      <c r="AP79" s="11">
        <f t="shared" si="109"/>
        <v>2.0615856059895788E-2</v>
      </c>
      <c r="AQ79" s="11">
        <f t="shared" si="110"/>
        <v>1.8701182637243373E-2</v>
      </c>
      <c r="AR79" s="1">
        <f t="shared" si="122"/>
        <v>65082.175875449757</v>
      </c>
      <c r="AS79" s="1">
        <f t="shared" si="117"/>
        <v>17594.314573185256</v>
      </c>
      <c r="AT79" s="1">
        <f t="shared" si="118"/>
        <v>7046.9654991251582</v>
      </c>
      <c r="AU79" s="1">
        <f t="shared" si="68"/>
        <v>13016.435175089951</v>
      </c>
      <c r="AV79" s="1">
        <f t="shared" si="69"/>
        <v>3518.8629146370513</v>
      </c>
      <c r="AW79" s="1">
        <f t="shared" si="70"/>
        <v>1409.3930998250316</v>
      </c>
      <c r="AX79" s="2">
        <v>0</v>
      </c>
      <c r="AY79" s="2">
        <v>0</v>
      </c>
      <c r="AZ79" s="2">
        <v>0</v>
      </c>
      <c r="BA79" s="2">
        <f t="shared" si="129"/>
        <v>0</v>
      </c>
      <c r="BB79" s="2">
        <f t="shared" si="123"/>
        <v>0</v>
      </c>
      <c r="BC79" s="2">
        <f t="shared" si="124"/>
        <v>0</v>
      </c>
      <c r="BD79" s="2">
        <f t="shared" si="130"/>
        <v>0</v>
      </c>
      <c r="BE79" s="2">
        <f t="shared" si="125"/>
        <v>0</v>
      </c>
      <c r="BF79" s="2">
        <f t="shared" si="126"/>
        <v>0</v>
      </c>
      <c r="BG79" s="2">
        <f t="shared" si="131"/>
        <v>0</v>
      </c>
      <c r="BH79" s="2">
        <f t="shared" si="127"/>
        <v>0</v>
      </c>
      <c r="BI79" s="2">
        <f t="shared" si="128"/>
        <v>0</v>
      </c>
      <c r="BJ79" s="11">
        <f t="shared" si="132"/>
        <v>5.0639541733624699E-2</v>
      </c>
      <c r="BK79" s="11"/>
      <c r="BL79" s="11"/>
    </row>
    <row r="80" spans="1:64">
      <c r="A80" s="2">
        <f t="shared" si="71"/>
        <v>2034</v>
      </c>
      <c r="B80" s="5">
        <f t="shared" si="72"/>
        <v>1139.1539184544079</v>
      </c>
      <c r="C80" s="5">
        <f t="shared" si="73"/>
        <v>2834.1011740850886</v>
      </c>
      <c r="D80" s="5">
        <f t="shared" si="74"/>
        <v>3987.6529269992102</v>
      </c>
      <c r="E80" s="15">
        <f t="shared" si="75"/>
        <v>1.1994841097862248E-3</v>
      </c>
      <c r="F80" s="15">
        <f t="shared" si="76"/>
        <v>2.3630641282623836E-3</v>
      </c>
      <c r="G80" s="15">
        <f t="shared" si="77"/>
        <v>4.8241113586036301E-3</v>
      </c>
      <c r="H80" s="5">
        <f t="shared" si="78"/>
        <v>66522.45568123486</v>
      </c>
      <c r="I80" s="5">
        <f t="shared" si="79"/>
        <v>18101.972107245776</v>
      </c>
      <c r="J80" s="5">
        <f t="shared" si="80"/>
        <v>7253.2258822286294</v>
      </c>
      <c r="K80" s="5">
        <f t="shared" si="81"/>
        <v>58396.371731303734</v>
      </c>
      <c r="L80" s="5">
        <f t="shared" si="82"/>
        <v>6387.2003839416566</v>
      </c>
      <c r="M80" s="5">
        <f t="shared" si="83"/>
        <v>1818.9210583296247</v>
      </c>
      <c r="N80" s="15">
        <f t="shared" si="84"/>
        <v>2.0905612854435596E-2</v>
      </c>
      <c r="O80" s="15">
        <f t="shared" si="85"/>
        <v>2.6427983630965546E-2</v>
      </c>
      <c r="P80" s="15">
        <f t="shared" si="86"/>
        <v>2.4327918280547367E-2</v>
      </c>
      <c r="Q80" s="5">
        <f t="shared" si="87"/>
        <v>7222.1868019226413</v>
      </c>
      <c r="R80" s="5">
        <f t="shared" si="88"/>
        <v>8084.6472104944414</v>
      </c>
      <c r="S80" s="5">
        <f t="shared" si="89"/>
        <v>3768.5113126198976</v>
      </c>
      <c r="T80" s="5">
        <f t="shared" si="90"/>
        <v>108.56765174951184</v>
      </c>
      <c r="U80" s="5">
        <f t="shared" si="91"/>
        <v>446.61693005583379</v>
      </c>
      <c r="V80" s="5">
        <f t="shared" si="92"/>
        <v>519.56348441501768</v>
      </c>
      <c r="W80" s="15">
        <f t="shared" si="93"/>
        <v>-1.0734613539272964E-2</v>
      </c>
      <c r="X80" s="15">
        <f t="shared" si="94"/>
        <v>-1.217998157191269E-2</v>
      </c>
      <c r="Y80" s="15">
        <f t="shared" si="95"/>
        <v>-9.7425357312937999E-3</v>
      </c>
      <c r="Z80" s="5">
        <f t="shared" si="119"/>
        <v>14999.250233374729</v>
      </c>
      <c r="AA80" s="5">
        <f t="shared" si="120"/>
        <v>23037.042631783701</v>
      </c>
      <c r="AB80" s="5">
        <f t="shared" si="121"/>
        <v>10967.335686203767</v>
      </c>
      <c r="AC80" s="16">
        <f t="shared" si="99"/>
        <v>2.1000027126499186</v>
      </c>
      <c r="AD80" s="16">
        <f t="shared" si="100"/>
        <v>2.8959897103638519</v>
      </c>
      <c r="AE80" s="16">
        <f t="shared" si="101"/>
        <v>2.966255081289388</v>
      </c>
      <c r="AF80" s="15">
        <f t="shared" si="102"/>
        <v>-4.0504037456468023E-3</v>
      </c>
      <c r="AG80" s="15">
        <f t="shared" si="103"/>
        <v>2.9673830763510267E-4</v>
      </c>
      <c r="AH80" s="15">
        <f t="shared" si="104"/>
        <v>9.7937136394747881E-3</v>
      </c>
      <c r="AI80" s="1">
        <f t="shared" si="62"/>
        <v>107044.6590420072</v>
      </c>
      <c r="AJ80" s="1">
        <f t="shared" si="63"/>
        <v>27461.583873058455</v>
      </c>
      <c r="AK80" s="1">
        <f t="shared" si="64"/>
        <v>10887.391741383602</v>
      </c>
      <c r="AL80" s="14">
        <f t="shared" si="105"/>
        <v>23.539072445146928</v>
      </c>
      <c r="AM80" s="14">
        <f t="shared" si="106"/>
        <v>4.0555381860891337</v>
      </c>
      <c r="AN80" s="14">
        <f t="shared" si="107"/>
        <v>1.4878959148266395</v>
      </c>
      <c r="AO80" s="11">
        <f t="shared" si="108"/>
        <v>1.6201563972719608E-2</v>
      </c>
      <c r="AP80" s="11">
        <f t="shared" si="109"/>
        <v>2.0409697499296831E-2</v>
      </c>
      <c r="AQ80" s="11">
        <f t="shared" si="110"/>
        <v>1.851417081087094E-2</v>
      </c>
      <c r="AR80" s="1">
        <f t="shared" si="122"/>
        <v>66522.45568123486</v>
      </c>
      <c r="AS80" s="1">
        <f t="shared" si="117"/>
        <v>18101.972107245776</v>
      </c>
      <c r="AT80" s="1">
        <f t="shared" si="118"/>
        <v>7253.2258822286294</v>
      </c>
      <c r="AU80" s="1">
        <f t="shared" si="68"/>
        <v>13304.491136246972</v>
      </c>
      <c r="AV80" s="1">
        <f t="shared" si="69"/>
        <v>3620.3944214491553</v>
      </c>
      <c r="AW80" s="1">
        <f t="shared" si="70"/>
        <v>1450.6451764457261</v>
      </c>
      <c r="AX80" s="2">
        <v>0</v>
      </c>
      <c r="AY80" s="2">
        <v>0</v>
      </c>
      <c r="AZ80" s="2">
        <v>0</v>
      </c>
      <c r="BA80" s="2">
        <f t="shared" si="129"/>
        <v>0</v>
      </c>
      <c r="BB80" s="2">
        <f t="shared" si="123"/>
        <v>0</v>
      </c>
      <c r="BC80" s="2">
        <f t="shared" si="124"/>
        <v>0</v>
      </c>
      <c r="BD80" s="2">
        <f t="shared" si="130"/>
        <v>0</v>
      </c>
      <c r="BE80" s="2">
        <f t="shared" si="125"/>
        <v>0</v>
      </c>
      <c r="BF80" s="2">
        <f t="shared" si="126"/>
        <v>0</v>
      </c>
      <c r="BG80" s="2">
        <f t="shared" si="131"/>
        <v>0</v>
      </c>
      <c r="BH80" s="2">
        <f t="shared" si="127"/>
        <v>0</v>
      </c>
      <c r="BI80" s="2">
        <f t="shared" si="128"/>
        <v>0</v>
      </c>
      <c r="BJ80" s="11">
        <f t="shared" si="132"/>
        <v>5.0511777066114955E-2</v>
      </c>
      <c r="BK80" s="11"/>
      <c r="BL80" s="11"/>
    </row>
    <row r="81" spans="1:64">
      <c r="A81" s="2">
        <f t="shared" si="71"/>
        <v>2035</v>
      </c>
      <c r="B81" s="5">
        <f t="shared" si="72"/>
        <v>1140.4519956270053</v>
      </c>
      <c r="C81" s="5">
        <f t="shared" si="73"/>
        <v>2840.4634787644177</v>
      </c>
      <c r="D81" s="5">
        <f t="shared" si="74"/>
        <v>4005.9279646895507</v>
      </c>
      <c r="E81" s="15">
        <f t="shared" si="75"/>
        <v>1.1395099042969135E-3</v>
      </c>
      <c r="F81" s="15">
        <f t="shared" si="76"/>
        <v>2.2449109218492642E-3</v>
      </c>
      <c r="G81" s="15">
        <f t="shared" si="77"/>
        <v>4.5829057906734486E-3</v>
      </c>
      <c r="H81" s="5">
        <f t="shared" si="78"/>
        <v>67976.544206739389</v>
      </c>
      <c r="I81" s="5">
        <f t="shared" si="79"/>
        <v>18617.215367573874</v>
      </c>
      <c r="J81" s="5">
        <f t="shared" si="80"/>
        <v>7461.8800987396917</v>
      </c>
      <c r="K81" s="5">
        <f t="shared" si="81"/>
        <v>59604.914952484949</v>
      </c>
      <c r="L81" s="5">
        <f t="shared" si="82"/>
        <v>6554.2878853250513</v>
      </c>
      <c r="M81" s="5">
        <f t="shared" si="83"/>
        <v>1862.7095056408407</v>
      </c>
      <c r="N81" s="15">
        <f t="shared" si="84"/>
        <v>2.0695519008304464E-2</v>
      </c>
      <c r="O81" s="15">
        <f t="shared" si="85"/>
        <v>2.6159740001813203E-2</v>
      </c>
      <c r="P81" s="15">
        <f t="shared" si="86"/>
        <v>2.4073858021869565E-2</v>
      </c>
      <c r="Q81" s="5">
        <f t="shared" si="87"/>
        <v>7300.8317533605505</v>
      </c>
      <c r="R81" s="5">
        <f t="shared" si="88"/>
        <v>8213.4899065522168</v>
      </c>
      <c r="S81" s="5">
        <f t="shared" si="89"/>
        <v>3839.1493886262842</v>
      </c>
      <c r="T81" s="5">
        <f t="shared" si="90"/>
        <v>107.40221996511445</v>
      </c>
      <c r="U81" s="5">
        <f t="shared" si="91"/>
        <v>441.17714407804954</v>
      </c>
      <c r="V81" s="5">
        <f t="shared" si="92"/>
        <v>514.50161860342882</v>
      </c>
      <c r="W81" s="15">
        <f t="shared" si="93"/>
        <v>-1.0734613539272964E-2</v>
      </c>
      <c r="X81" s="15">
        <f t="shared" si="94"/>
        <v>-1.217998157191269E-2</v>
      </c>
      <c r="Y81" s="15">
        <f t="shared" si="95"/>
        <v>-9.7425357312937999E-3</v>
      </c>
      <c r="Z81" s="5">
        <f t="shared" si="119"/>
        <v>15105.180973753491</v>
      </c>
      <c r="AA81" s="5">
        <f t="shared" si="120"/>
        <v>23420.002683870607</v>
      </c>
      <c r="AB81" s="5">
        <f t="shared" si="121"/>
        <v>11287.843543851186</v>
      </c>
      <c r="AC81" s="16">
        <f t="shared" si="99"/>
        <v>2.0914968537967327</v>
      </c>
      <c r="AD81" s="16">
        <f t="shared" si="100"/>
        <v>2.896849061449434</v>
      </c>
      <c r="AE81" s="16">
        <f t="shared" si="101"/>
        <v>2.9953057341371734</v>
      </c>
      <c r="AF81" s="15">
        <f t="shared" si="102"/>
        <v>-4.0504037456468023E-3</v>
      </c>
      <c r="AG81" s="15">
        <f t="shared" si="103"/>
        <v>2.9673830763510267E-4</v>
      </c>
      <c r="AH81" s="15">
        <f t="shared" si="104"/>
        <v>9.7937136394747881E-3</v>
      </c>
      <c r="AI81" s="1">
        <f t="shared" si="62"/>
        <v>109644.68427405346</v>
      </c>
      <c r="AJ81" s="1">
        <f t="shared" si="63"/>
        <v>28335.819907201767</v>
      </c>
      <c r="AK81" s="1">
        <f t="shared" si="64"/>
        <v>11249.297743690968</v>
      </c>
      <c r="AL81" s="14">
        <f t="shared" si="105"/>
        <v>23.916628535344675</v>
      </c>
      <c r="AM81" s="14">
        <f t="shared" si="106"/>
        <v>4.1374827705883108</v>
      </c>
      <c r="AN81" s="14">
        <f t="shared" si="107"/>
        <v>1.515167602351378</v>
      </c>
      <c r="AO81" s="11">
        <f t="shared" si="108"/>
        <v>1.6039548332992412E-2</v>
      </c>
      <c r="AP81" s="11">
        <f t="shared" si="109"/>
        <v>2.0205600524303861E-2</v>
      </c>
      <c r="AQ81" s="11">
        <f t="shared" si="110"/>
        <v>1.8329029102762229E-2</v>
      </c>
      <c r="AR81" s="1">
        <f t="shared" si="122"/>
        <v>67976.544206739389</v>
      </c>
      <c r="AS81" s="1">
        <f t="shared" si="117"/>
        <v>18617.215367573874</v>
      </c>
      <c r="AT81" s="1">
        <f t="shared" si="118"/>
        <v>7461.8800987396917</v>
      </c>
      <c r="AU81" s="1">
        <f t="shared" si="68"/>
        <v>13595.308841347878</v>
      </c>
      <c r="AV81" s="1">
        <f t="shared" si="69"/>
        <v>3723.4430735147748</v>
      </c>
      <c r="AW81" s="1">
        <f t="shared" si="70"/>
        <v>1492.3760197479385</v>
      </c>
      <c r="AX81" s="2">
        <v>0</v>
      </c>
      <c r="AY81" s="2">
        <v>0</v>
      </c>
      <c r="AZ81" s="2">
        <v>0</v>
      </c>
      <c r="BA81" s="2">
        <f t="shared" si="129"/>
        <v>0</v>
      </c>
      <c r="BB81" s="2">
        <f t="shared" si="123"/>
        <v>0</v>
      </c>
      <c r="BC81" s="2">
        <f t="shared" si="124"/>
        <v>0</v>
      </c>
      <c r="BD81" s="2">
        <f t="shared" si="130"/>
        <v>0</v>
      </c>
      <c r="BE81" s="2">
        <f t="shared" si="125"/>
        <v>0</v>
      </c>
      <c r="BF81" s="2">
        <f t="shared" si="126"/>
        <v>0</v>
      </c>
      <c r="BG81" s="2">
        <f t="shared" si="131"/>
        <v>0</v>
      </c>
      <c r="BH81" s="2">
        <f t="shared" si="127"/>
        <v>0</v>
      </c>
      <c r="BI81" s="2">
        <f t="shared" si="128"/>
        <v>0</v>
      </c>
      <c r="BJ81" s="11">
        <f t="shared" si="132"/>
        <v>5.0381040189747733E-2</v>
      </c>
      <c r="BK81" s="11"/>
      <c r="BL81" s="11"/>
    </row>
    <row r="82" spans="1:64">
      <c r="A82" s="2">
        <f t="shared" si="71"/>
        <v>2036</v>
      </c>
      <c r="B82" s="5">
        <f t="shared" si="72"/>
        <v>1141.6865741541778</v>
      </c>
      <c r="C82" s="5">
        <f t="shared" si="73"/>
        <v>2846.5212368766802</v>
      </c>
      <c r="D82" s="5">
        <f t="shared" si="74"/>
        <v>4023.368815632627</v>
      </c>
      <c r="E82" s="15">
        <f t="shared" si="75"/>
        <v>1.0825344090820677E-3</v>
      </c>
      <c r="F82" s="15">
        <f t="shared" si="76"/>
        <v>2.1326653757568008E-3</v>
      </c>
      <c r="G82" s="15">
        <f t="shared" si="77"/>
        <v>4.3537605011397763E-3</v>
      </c>
      <c r="H82" s="5">
        <f t="shared" si="78"/>
        <v>69444.289708054435</v>
      </c>
      <c r="I82" s="5">
        <f t="shared" si="79"/>
        <v>19140.018347151981</v>
      </c>
      <c r="J82" s="5">
        <f t="shared" si="80"/>
        <v>7672.8972699769674</v>
      </c>
      <c r="K82" s="5">
        <f t="shared" si="81"/>
        <v>60826.054435739039</v>
      </c>
      <c r="L82" s="5">
        <f t="shared" si="82"/>
        <v>6724.0033551104625</v>
      </c>
      <c r="M82" s="5">
        <f t="shared" si="83"/>
        <v>1907.0827511920495</v>
      </c>
      <c r="N82" s="15">
        <f t="shared" si="84"/>
        <v>2.0487228011776271E-2</v>
      </c>
      <c r="O82" s="15">
        <f t="shared" si="85"/>
        <v>2.5893807650012146E-2</v>
      </c>
      <c r="P82" s="15">
        <f t="shared" si="86"/>
        <v>2.3821881735629491E-2</v>
      </c>
      <c r="Q82" s="5">
        <f t="shared" si="87"/>
        <v>7378.4070760704872</v>
      </c>
      <c r="R82" s="5">
        <f t="shared" si="88"/>
        <v>8341.2891790695703</v>
      </c>
      <c r="S82" s="5">
        <f t="shared" si="89"/>
        <v>3909.2572804777769</v>
      </c>
      <c r="T82" s="5">
        <f t="shared" si="90"/>
        <v>106.24929864052896</v>
      </c>
      <c r="U82" s="5">
        <f t="shared" si="91"/>
        <v>435.80361459322984</v>
      </c>
      <c r="V82" s="5">
        <f t="shared" si="92"/>
        <v>509.48906820037644</v>
      </c>
      <c r="W82" s="15">
        <f t="shared" si="93"/>
        <v>-1.0734613539272964E-2</v>
      </c>
      <c r="X82" s="15">
        <f t="shared" si="94"/>
        <v>-1.217998157191269E-2</v>
      </c>
      <c r="Y82" s="15">
        <f t="shared" si="95"/>
        <v>-9.7425357312937999E-3</v>
      </c>
      <c r="Z82" s="5">
        <f t="shared" si="119"/>
        <v>15207.818327290317</v>
      </c>
      <c r="AA82" s="5">
        <f t="shared" si="120"/>
        <v>23800.300892947333</v>
      </c>
      <c r="AB82" s="5">
        <f t="shared" si="121"/>
        <v>11612.048264966767</v>
      </c>
      <c r="AC82" s="16">
        <f t="shared" si="99"/>
        <v>2.083025447106106</v>
      </c>
      <c r="AD82" s="16">
        <f t="shared" si="100"/>
        <v>2.8977086675374029</v>
      </c>
      <c r="AE82" s="16">
        <f t="shared" si="101"/>
        <v>3.0246409007599895</v>
      </c>
      <c r="AF82" s="15">
        <f t="shared" si="102"/>
        <v>-4.0504037456468023E-3</v>
      </c>
      <c r="AG82" s="15">
        <f t="shared" si="103"/>
        <v>2.9673830763510267E-4</v>
      </c>
      <c r="AH82" s="15">
        <f t="shared" si="104"/>
        <v>9.7937136394747881E-3</v>
      </c>
      <c r="AI82" s="1">
        <f t="shared" si="62"/>
        <v>112275.524687996</v>
      </c>
      <c r="AJ82" s="1">
        <f t="shared" si="63"/>
        <v>29225.680989996366</v>
      </c>
      <c r="AK82" s="1">
        <f t="shared" si="64"/>
        <v>11616.74398906981</v>
      </c>
      <c r="AL82" s="14">
        <f t="shared" si="105"/>
        <v>24.296404335506011</v>
      </c>
      <c r="AM82" s="14">
        <f t="shared" si="106"/>
        <v>4.2202470913866206</v>
      </c>
      <c r="AN82" s="14">
        <f t="shared" si="107"/>
        <v>1.5426614379196482</v>
      </c>
      <c r="AO82" s="11">
        <f t="shared" si="108"/>
        <v>1.5879152849662487E-2</v>
      </c>
      <c r="AP82" s="11">
        <f t="shared" si="109"/>
        <v>2.0003544519060824E-2</v>
      </c>
      <c r="AQ82" s="11">
        <f t="shared" si="110"/>
        <v>1.8145738811734608E-2</v>
      </c>
      <c r="AR82" s="1">
        <f t="shared" si="122"/>
        <v>69444.289708054435</v>
      </c>
      <c r="AS82" s="1">
        <f t="shared" si="117"/>
        <v>19140.018347151981</v>
      </c>
      <c r="AT82" s="1">
        <f t="shared" si="118"/>
        <v>7672.8972699769674</v>
      </c>
      <c r="AU82" s="1">
        <f t="shared" si="68"/>
        <v>13888.857941610888</v>
      </c>
      <c r="AV82" s="1">
        <f t="shared" si="69"/>
        <v>3828.0036694303963</v>
      </c>
      <c r="AW82" s="1">
        <f t="shared" si="70"/>
        <v>1534.5794539953936</v>
      </c>
      <c r="AX82" s="2">
        <v>0</v>
      </c>
      <c r="AY82" s="2">
        <v>0</v>
      </c>
      <c r="AZ82" s="2">
        <v>0</v>
      </c>
      <c r="BA82" s="2">
        <f t="shared" si="129"/>
        <v>0</v>
      </c>
      <c r="BB82" s="2">
        <f t="shared" si="123"/>
        <v>0</v>
      </c>
      <c r="BC82" s="2">
        <f t="shared" si="124"/>
        <v>0</v>
      </c>
      <c r="BD82" s="2">
        <f t="shared" si="130"/>
        <v>0</v>
      </c>
      <c r="BE82" s="2">
        <f t="shared" si="125"/>
        <v>0</v>
      </c>
      <c r="BF82" s="2">
        <f t="shared" si="126"/>
        <v>0</v>
      </c>
      <c r="BG82" s="2">
        <f t="shared" si="131"/>
        <v>0</v>
      </c>
      <c r="BH82" s="2">
        <f t="shared" si="127"/>
        <v>0</v>
      </c>
      <c r="BI82" s="2">
        <f t="shared" si="128"/>
        <v>0</v>
      </c>
      <c r="BJ82" s="11">
        <f t="shared" si="132"/>
        <v>5.0247613413328923E-2</v>
      </c>
      <c r="BK82" s="11"/>
      <c r="BL82" s="11"/>
    </row>
    <row r="83" spans="1:64">
      <c r="A83" s="2">
        <f t="shared" si="71"/>
        <v>2037</v>
      </c>
      <c r="B83" s="5">
        <f t="shared" si="72"/>
        <v>1142.8606934050413</v>
      </c>
      <c r="C83" s="5">
        <f t="shared" si="73"/>
        <v>2852.2883802957613</v>
      </c>
      <c r="D83" s="5">
        <f t="shared" si="74"/>
        <v>4040.0097606520953</v>
      </c>
      <c r="E83" s="15">
        <f t="shared" si="75"/>
        <v>1.0284076886279642E-3</v>
      </c>
      <c r="F83" s="15">
        <f t="shared" si="76"/>
        <v>2.0260321069689607E-3</v>
      </c>
      <c r="G83" s="15">
        <f t="shared" si="77"/>
        <v>4.1360724760827871E-3</v>
      </c>
      <c r="H83" s="5">
        <f t="shared" si="78"/>
        <v>70925.539010801076</v>
      </c>
      <c r="I83" s="5">
        <f t="shared" si="79"/>
        <v>19670.353849199939</v>
      </c>
      <c r="J83" s="5">
        <f t="shared" si="80"/>
        <v>7886.2472476546764</v>
      </c>
      <c r="K83" s="5">
        <f t="shared" si="81"/>
        <v>62059.653831899137</v>
      </c>
      <c r="L83" s="5">
        <f t="shared" si="82"/>
        <v>6896.3411922465812</v>
      </c>
      <c r="M83" s="5">
        <f t="shared" si="83"/>
        <v>1952.0366818078585</v>
      </c>
      <c r="N83" s="15">
        <f t="shared" si="84"/>
        <v>2.028077289582142E-2</v>
      </c>
      <c r="O83" s="15">
        <f t="shared" si="85"/>
        <v>2.5630242585339635E-2</v>
      </c>
      <c r="P83" s="15">
        <f t="shared" si="86"/>
        <v>2.3572092290022439E-2</v>
      </c>
      <c r="Q83" s="5">
        <f t="shared" si="87"/>
        <v>7454.8949953794436</v>
      </c>
      <c r="R83" s="5">
        <f t="shared" si="88"/>
        <v>8467.9994960532131</v>
      </c>
      <c r="S83" s="5">
        <f t="shared" si="89"/>
        <v>3978.8116744866825</v>
      </c>
      <c r="T83" s="5">
        <f t="shared" si="90"/>
        <v>105.10875348080408</v>
      </c>
      <c r="U83" s="5">
        <f t="shared" si="91"/>
        <v>430.49553459851137</v>
      </c>
      <c r="V83" s="5">
        <f t="shared" si="92"/>
        <v>504.52535274873071</v>
      </c>
      <c r="W83" s="15">
        <f t="shared" si="93"/>
        <v>-1.0734613539272964E-2</v>
      </c>
      <c r="X83" s="15">
        <f t="shared" si="94"/>
        <v>-1.217998157191269E-2</v>
      </c>
      <c r="Y83" s="15">
        <f t="shared" si="95"/>
        <v>-9.7425357312937999E-3</v>
      </c>
      <c r="Z83" s="5">
        <f t="shared" si="119"/>
        <v>15307.157383951146</v>
      </c>
      <c r="AA83" s="5">
        <f t="shared" si="120"/>
        <v>24177.798303265503</v>
      </c>
      <c r="AB83" s="5">
        <f t="shared" si="121"/>
        <v>11939.901306303589</v>
      </c>
      <c r="AC83" s="16">
        <f t="shared" si="99"/>
        <v>2.0745883530328699</v>
      </c>
      <c r="AD83" s="16">
        <f t="shared" si="100"/>
        <v>2.8985685287034273</v>
      </c>
      <c r="AE83" s="16">
        <f t="shared" si="101"/>
        <v>3.0542633676042761</v>
      </c>
      <c r="AF83" s="15">
        <f t="shared" si="102"/>
        <v>-4.0504037456468023E-3</v>
      </c>
      <c r="AG83" s="15">
        <f t="shared" si="103"/>
        <v>2.9673830763510267E-4</v>
      </c>
      <c r="AH83" s="15">
        <f t="shared" si="104"/>
        <v>9.7937136394747881E-3</v>
      </c>
      <c r="AI83" s="1">
        <f t="shared" si="62"/>
        <v>114936.83016080729</v>
      </c>
      <c r="AJ83" s="1">
        <f t="shared" si="63"/>
        <v>30131.116560427126</v>
      </c>
      <c r="AK83" s="1">
        <f t="shared" si="64"/>
        <v>11989.649044158223</v>
      </c>
      <c r="AL83" s="14">
        <f t="shared" si="105"/>
        <v>24.678352590465305</v>
      </c>
      <c r="AM83" s="14">
        <f t="shared" si="106"/>
        <v>4.30382279295487</v>
      </c>
      <c r="AN83" s="14">
        <f t="shared" si="107"/>
        <v>1.5703742421317985</v>
      </c>
      <c r="AO83" s="11">
        <f t="shared" si="108"/>
        <v>1.5720361321165863E-2</v>
      </c>
      <c r="AP83" s="11">
        <f t="shared" si="109"/>
        <v>1.9803509073870216E-2</v>
      </c>
      <c r="AQ83" s="11">
        <f t="shared" si="110"/>
        <v>1.7964281423617261E-2</v>
      </c>
      <c r="AR83" s="1">
        <f t="shared" si="122"/>
        <v>70925.539010801076</v>
      </c>
      <c r="AS83" s="1">
        <f t="shared" si="117"/>
        <v>19670.353849199939</v>
      </c>
      <c r="AT83" s="1">
        <f t="shared" si="118"/>
        <v>7886.2472476546764</v>
      </c>
      <c r="AU83" s="1">
        <f t="shared" si="68"/>
        <v>14185.107802160215</v>
      </c>
      <c r="AV83" s="1">
        <f t="shared" si="69"/>
        <v>3934.0707698399879</v>
      </c>
      <c r="AW83" s="1">
        <f t="shared" si="70"/>
        <v>1577.2494495309354</v>
      </c>
      <c r="AX83" s="2">
        <v>0</v>
      </c>
      <c r="AY83" s="2">
        <v>0</v>
      </c>
      <c r="AZ83" s="2">
        <v>0</v>
      </c>
      <c r="BA83" s="2">
        <f t="shared" si="129"/>
        <v>0</v>
      </c>
      <c r="BB83" s="2">
        <f t="shared" si="123"/>
        <v>0</v>
      </c>
      <c r="BC83" s="2">
        <f t="shared" si="124"/>
        <v>0</v>
      </c>
      <c r="BD83" s="2">
        <f t="shared" si="130"/>
        <v>0</v>
      </c>
      <c r="BE83" s="2">
        <f t="shared" si="125"/>
        <v>0</v>
      </c>
      <c r="BF83" s="2">
        <f t="shared" si="126"/>
        <v>0</v>
      </c>
      <c r="BG83" s="2">
        <f t="shared" si="131"/>
        <v>0</v>
      </c>
      <c r="BH83" s="2">
        <f t="shared" si="127"/>
        <v>0</v>
      </c>
      <c r="BI83" s="2">
        <f t="shared" si="128"/>
        <v>0</v>
      </c>
      <c r="BJ83" s="11">
        <f t="shared" si="132"/>
        <v>5.0111759413317108E-2</v>
      </c>
      <c r="BK83" s="11"/>
      <c r="BL83" s="11"/>
    </row>
    <row r="84" spans="1:64">
      <c r="A84" s="2">
        <f t="shared" si="71"/>
        <v>2038</v>
      </c>
      <c r="B84" s="5">
        <f t="shared" si="72"/>
        <v>1143.9772537929632</v>
      </c>
      <c r="C84" s="5">
        <f t="shared" si="73"/>
        <v>2857.7782667407346</v>
      </c>
      <c r="D84" s="5">
        <f t="shared" si="74"/>
        <v>4055.8840451675278</v>
      </c>
      <c r="E84" s="15">
        <f t="shared" si="75"/>
        <v>9.7698730419656585E-4</v>
      </c>
      <c r="F84" s="15">
        <f t="shared" si="76"/>
        <v>1.9247305016205126E-3</v>
      </c>
      <c r="G84" s="15">
        <f t="shared" si="77"/>
        <v>3.9292688522786475E-3</v>
      </c>
      <c r="H84" s="5">
        <f t="shared" si="78"/>
        <v>72420.137396188991</v>
      </c>
      <c r="I84" s="5">
        <f t="shared" si="79"/>
        <v>20208.193424649933</v>
      </c>
      <c r="J84" s="5">
        <f t="shared" si="80"/>
        <v>8101.9005539067102</v>
      </c>
      <c r="K84" s="5">
        <f t="shared" si="81"/>
        <v>63305.574613545228</v>
      </c>
      <c r="L84" s="5">
        <f t="shared" si="82"/>
        <v>7071.2950895582117</v>
      </c>
      <c r="M84" s="5">
        <f t="shared" si="83"/>
        <v>1997.5671058840792</v>
      </c>
      <c r="N84" s="15">
        <f t="shared" si="84"/>
        <v>2.0076180009332756E-2</v>
      </c>
      <c r="O84" s="15">
        <f t="shared" si="85"/>
        <v>2.5369089555535185E-2</v>
      </c>
      <c r="P84" s="15">
        <f t="shared" si="86"/>
        <v>2.3324574020839206E-2</v>
      </c>
      <c r="Q84" s="5">
        <f t="shared" si="87"/>
        <v>7530.2785937501649</v>
      </c>
      <c r="R84" s="5">
        <f t="shared" si="88"/>
        <v>8593.5768308855531</v>
      </c>
      <c r="S84" s="5">
        <f t="shared" si="89"/>
        <v>4047.7905071557107</v>
      </c>
      <c r="T84" s="5">
        <f t="shared" si="90"/>
        <v>103.98045163259295</v>
      </c>
      <c r="U84" s="5">
        <f t="shared" si="91"/>
        <v>425.25210692031078</v>
      </c>
      <c r="V84" s="5">
        <f t="shared" si="92"/>
        <v>499.60999647223258</v>
      </c>
      <c r="W84" s="15">
        <f t="shared" si="93"/>
        <v>-1.0734613539272964E-2</v>
      </c>
      <c r="X84" s="15">
        <f t="shared" si="94"/>
        <v>-1.217998157191269E-2</v>
      </c>
      <c r="Y84" s="15">
        <f t="shared" si="95"/>
        <v>-9.7425357312937999E-3</v>
      </c>
      <c r="Z84" s="5">
        <f t="shared" si="119"/>
        <v>15403.195440993812</v>
      </c>
      <c r="AA84" s="5">
        <f t="shared" si="120"/>
        <v>24552.360304898702</v>
      </c>
      <c r="AB84" s="5">
        <f t="shared" si="121"/>
        <v>12271.355269689348</v>
      </c>
      <c r="AC84" s="16">
        <f t="shared" si="99"/>
        <v>2.0661854325970705</v>
      </c>
      <c r="AD84" s="16">
        <f t="shared" si="100"/>
        <v>2.8994286450231992</v>
      </c>
      <c r="AE84" s="16">
        <f t="shared" si="101"/>
        <v>3.0841759484061302</v>
      </c>
      <c r="AF84" s="15">
        <f t="shared" si="102"/>
        <v>-4.0504037456468023E-3</v>
      </c>
      <c r="AG84" s="15">
        <f t="shared" si="103"/>
        <v>2.9673830763510267E-4</v>
      </c>
      <c r="AH84" s="15">
        <f t="shared" si="104"/>
        <v>9.7937136394747881E-3</v>
      </c>
      <c r="AI84" s="1">
        <f t="shared" si="62"/>
        <v>117628.25494688678</v>
      </c>
      <c r="AJ84" s="1">
        <f t="shared" si="63"/>
        <v>31052.075674224405</v>
      </c>
      <c r="AK84" s="1">
        <f t="shared" si="64"/>
        <v>12367.933589273336</v>
      </c>
      <c r="AL84" s="14">
        <f t="shared" si="105"/>
        <v>25.06242568380322</v>
      </c>
      <c r="AM84" s="14">
        <f t="shared" si="106"/>
        <v>4.388201278750155</v>
      </c>
      <c r="AN84" s="14">
        <f t="shared" si="107"/>
        <v>1.5983027805095935</v>
      </c>
      <c r="AO84" s="11">
        <f t="shared" si="108"/>
        <v>1.5563157707954205E-2</v>
      </c>
      <c r="AP84" s="11">
        <f t="shared" si="109"/>
        <v>1.9605473983131512E-2</v>
      </c>
      <c r="AQ84" s="11">
        <f t="shared" si="110"/>
        <v>1.7784638609381089E-2</v>
      </c>
      <c r="AR84" s="1">
        <f t="shared" si="122"/>
        <v>72420.137396188991</v>
      </c>
      <c r="AS84" s="1">
        <f t="shared" si="117"/>
        <v>20208.193424649933</v>
      </c>
      <c r="AT84" s="1">
        <f t="shared" si="118"/>
        <v>8101.9005539067102</v>
      </c>
      <c r="AU84" s="1">
        <f t="shared" si="68"/>
        <v>14484.027479237799</v>
      </c>
      <c r="AV84" s="1">
        <f t="shared" si="69"/>
        <v>4041.638684929987</v>
      </c>
      <c r="AW84" s="1">
        <f t="shared" si="70"/>
        <v>1620.3801107813422</v>
      </c>
      <c r="AX84" s="2">
        <v>0</v>
      </c>
      <c r="AY84" s="2">
        <v>0</v>
      </c>
      <c r="AZ84" s="2">
        <v>0</v>
      </c>
      <c r="BA84" s="2">
        <f t="shared" si="129"/>
        <v>0</v>
      </c>
      <c r="BB84" s="2">
        <f t="shared" si="123"/>
        <v>0</v>
      </c>
      <c r="BC84" s="2">
        <f t="shared" si="124"/>
        <v>0</v>
      </c>
      <c r="BD84" s="2">
        <f t="shared" si="130"/>
        <v>0</v>
      </c>
      <c r="BE84" s="2">
        <f t="shared" si="125"/>
        <v>0</v>
      </c>
      <c r="BF84" s="2">
        <f t="shared" si="126"/>
        <v>0</v>
      </c>
      <c r="BG84" s="2">
        <f t="shared" si="131"/>
        <v>0</v>
      </c>
      <c r="BH84" s="2">
        <f t="shared" si="127"/>
        <v>0</v>
      </c>
      <c r="BI84" s="2">
        <f t="shared" si="128"/>
        <v>0</v>
      </c>
      <c r="BJ84" s="11">
        <f t="shared" si="132"/>
        <v>4.9973722722761654E-2</v>
      </c>
      <c r="BK84" s="11"/>
      <c r="BL84" s="11"/>
    </row>
    <row r="85" spans="1:64">
      <c r="A85" s="2">
        <f t="shared" si="71"/>
        <v>2039</v>
      </c>
      <c r="B85" s="5">
        <f t="shared" si="72"/>
        <v>1145.0390224835462</v>
      </c>
      <c r="C85" s="5">
        <f t="shared" si="73"/>
        <v>2863.003697087755</v>
      </c>
      <c r="D85" s="5">
        <f t="shared" si="74"/>
        <v>4071.0238710723024</v>
      </c>
      <c r="E85" s="15">
        <f t="shared" si="75"/>
        <v>9.2813793898673753E-4</v>
      </c>
      <c r="F85" s="15">
        <f t="shared" si="76"/>
        <v>1.8284939765394869E-3</v>
      </c>
      <c r="G85" s="15">
        <f t="shared" si="77"/>
        <v>3.732805409664715E-3</v>
      </c>
      <c r="H85" s="5">
        <f t="shared" si="78"/>
        <v>73927.928500664435</v>
      </c>
      <c r="I85" s="5">
        <f t="shared" si="79"/>
        <v>20753.507313817539</v>
      </c>
      <c r="J85" s="5">
        <f t="shared" si="80"/>
        <v>8319.828322683974</v>
      </c>
      <c r="K85" s="5">
        <f t="shared" si="81"/>
        <v>64563.676039893879</v>
      </c>
      <c r="L85" s="5">
        <f t="shared" si="82"/>
        <v>7248.8580210105874</v>
      </c>
      <c r="M85" s="5">
        <f t="shared" si="83"/>
        <v>2043.6697465231375</v>
      </c>
      <c r="N85" s="15">
        <f t="shared" si="84"/>
        <v>1.9873469817292433E-2</v>
      </c>
      <c r="O85" s="15">
        <f t="shared" si="85"/>
        <v>2.5110383487541466E-2</v>
      </c>
      <c r="P85" s="15">
        <f t="shared" si="86"/>
        <v>2.3079395181897722E-2</v>
      </c>
      <c r="Q85" s="5">
        <f t="shared" si="87"/>
        <v>7604.5417819156646</v>
      </c>
      <c r="R85" s="5">
        <f t="shared" si="88"/>
        <v>8717.9786162013115</v>
      </c>
      <c r="S85" s="5">
        <f t="shared" si="89"/>
        <v>4116.1728988033174</v>
      </c>
      <c r="T85" s="5">
        <f t="shared" si="90"/>
        <v>102.864261668678</v>
      </c>
      <c r="U85" s="5">
        <f t="shared" si="91"/>
        <v>420.07254409460432</v>
      </c>
      <c r="V85" s="5">
        <f t="shared" si="92"/>
        <v>494.7425282298903</v>
      </c>
      <c r="W85" s="15">
        <f t="shared" si="93"/>
        <v>-1.0734613539272964E-2</v>
      </c>
      <c r="X85" s="15">
        <f t="shared" si="94"/>
        <v>-1.217998157191269E-2</v>
      </c>
      <c r="Y85" s="15">
        <f t="shared" si="95"/>
        <v>-9.7425357312937999E-3</v>
      </c>
      <c r="Z85" s="5">
        <f t="shared" si="119"/>
        <v>15495.931896613125</v>
      </c>
      <c r="AA85" s="5">
        <f t="shared" si="120"/>
        <v>24923.856495688698</v>
      </c>
      <c r="AB85" s="5">
        <f t="shared" si="121"/>
        <v>12606.363808452932</v>
      </c>
      <c r="AC85" s="16">
        <f t="shared" si="99"/>
        <v>2.0578165473816785</v>
      </c>
      <c r="AD85" s="16">
        <f t="shared" si="100"/>
        <v>2.9002890165724322</v>
      </c>
      <c r="AE85" s="16">
        <f t="shared" si="101"/>
        <v>3.1143814844585753</v>
      </c>
      <c r="AF85" s="15">
        <f t="shared" si="102"/>
        <v>-4.0504037456468023E-3</v>
      </c>
      <c r="AG85" s="15">
        <f t="shared" si="103"/>
        <v>2.9673830763510267E-4</v>
      </c>
      <c r="AH85" s="15">
        <f t="shared" si="104"/>
        <v>9.7937136394747881E-3</v>
      </c>
      <c r="AI85" s="1">
        <f t="shared" si="62"/>
        <v>120349.45693143591</v>
      </c>
      <c r="AJ85" s="1">
        <f t="shared" si="63"/>
        <v>31988.506791731954</v>
      </c>
      <c r="AK85" s="1">
        <f t="shared" si="64"/>
        <v>12751.520341127345</v>
      </c>
      <c r="AL85" s="14">
        <f t="shared" si="105"/>
        <v>25.448575662429519</v>
      </c>
      <c r="AM85" s="14">
        <f t="shared" si="106"/>
        <v>4.473373717093402</v>
      </c>
      <c r="AN85" s="14">
        <f t="shared" si="107"/>
        <v>1.6264437654759281</v>
      </c>
      <c r="AO85" s="11">
        <f t="shared" si="108"/>
        <v>1.5407526130874663E-2</v>
      </c>
      <c r="AP85" s="11">
        <f t="shared" si="109"/>
        <v>1.9409419243300197E-2</v>
      </c>
      <c r="AQ85" s="11">
        <f t="shared" si="110"/>
        <v>1.7606792223287277E-2</v>
      </c>
      <c r="AR85" s="1">
        <f t="shared" si="122"/>
        <v>73927.928500664435</v>
      </c>
      <c r="AS85" s="1">
        <f t="shared" si="117"/>
        <v>20753.507313817539</v>
      </c>
      <c r="AT85" s="1">
        <f t="shared" si="118"/>
        <v>8319.828322683974</v>
      </c>
      <c r="AU85" s="1">
        <f t="shared" si="68"/>
        <v>14785.585700132888</v>
      </c>
      <c r="AV85" s="1">
        <f t="shared" si="69"/>
        <v>4150.7014627635081</v>
      </c>
      <c r="AW85" s="1">
        <f t="shared" si="70"/>
        <v>1663.965664536795</v>
      </c>
      <c r="AX85" s="2">
        <v>0</v>
      </c>
      <c r="AY85" s="2">
        <v>0</v>
      </c>
      <c r="AZ85" s="2">
        <v>0</v>
      </c>
      <c r="BA85" s="2">
        <f t="shared" si="129"/>
        <v>0</v>
      </c>
      <c r="BB85" s="2">
        <f t="shared" si="123"/>
        <v>0</v>
      </c>
      <c r="BC85" s="2">
        <f t="shared" si="124"/>
        <v>0</v>
      </c>
      <c r="BD85" s="2">
        <f t="shared" si="130"/>
        <v>0</v>
      </c>
      <c r="BE85" s="2">
        <f t="shared" si="125"/>
        <v>0</v>
      </c>
      <c r="BF85" s="2">
        <f t="shared" si="126"/>
        <v>0</v>
      </c>
      <c r="BG85" s="2">
        <f t="shared" si="131"/>
        <v>0</v>
      </c>
      <c r="BH85" s="2">
        <f t="shared" si="127"/>
        <v>0</v>
      </c>
      <c r="BI85" s="2">
        <f t="shared" si="128"/>
        <v>0</v>
      </c>
      <c r="BJ85" s="11">
        <f t="shared" si="132"/>
        <v>4.9833731089567318E-2</v>
      </c>
      <c r="BK85" s="11"/>
      <c r="BL85" s="11"/>
    </row>
    <row r="86" spans="1:64">
      <c r="A86" s="2">
        <f t="shared" si="71"/>
        <v>2040</v>
      </c>
      <c r="B86" s="5">
        <f t="shared" si="72"/>
        <v>1146.0486389340142</v>
      </c>
      <c r="C86" s="5">
        <f t="shared" si="73"/>
        <v>2867.9769328519437</v>
      </c>
      <c r="D86" s="5">
        <f t="shared" si="74"/>
        <v>4085.4603940046745</v>
      </c>
      <c r="E86" s="15">
        <f t="shared" si="75"/>
        <v>8.8173104203740065E-4</v>
      </c>
      <c r="F86" s="15">
        <f t="shared" si="76"/>
        <v>1.7370692777125124E-3</v>
      </c>
      <c r="G86" s="15">
        <f t="shared" si="77"/>
        <v>3.5461651391814793E-3</v>
      </c>
      <c r="H86" s="5">
        <f t="shared" si="78"/>
        <v>75448.754228481761</v>
      </c>
      <c r="I86" s="5">
        <f t="shared" si="79"/>
        <v>21306.26439225268</v>
      </c>
      <c r="J86" s="5">
        <f t="shared" si="80"/>
        <v>8540.0022427370241</v>
      </c>
      <c r="K86" s="5">
        <f t="shared" si="81"/>
        <v>65833.815132540694</v>
      </c>
      <c r="L86" s="5">
        <f t="shared" si="82"/>
        <v>7429.0222310350064</v>
      </c>
      <c r="M86" s="5">
        <f t="shared" si="83"/>
        <v>2090.3402356486663</v>
      </c>
      <c r="N86" s="15">
        <f t="shared" si="84"/>
        <v>1.9672657608002408E-2</v>
      </c>
      <c r="O86" s="15">
        <f t="shared" si="85"/>
        <v>2.4854150750672543E-2</v>
      </c>
      <c r="P86" s="15">
        <f t="shared" si="86"/>
        <v>2.2836610076030439E-2</v>
      </c>
      <c r="Q86" s="5">
        <f t="shared" si="87"/>
        <v>7677.6692722809194</v>
      </c>
      <c r="R86" s="5">
        <f t="shared" si="88"/>
        <v>8841.1637012757183</v>
      </c>
      <c r="S86" s="5">
        <f t="shared" si="89"/>
        <v>4183.9390905280907</v>
      </c>
      <c r="T86" s="5">
        <f t="shared" si="90"/>
        <v>101.76005357266209</v>
      </c>
      <c r="U86" s="5">
        <f t="shared" si="91"/>
        <v>414.95606824866559</v>
      </c>
      <c r="V86" s="5">
        <f t="shared" si="92"/>
        <v>489.92248147081995</v>
      </c>
      <c r="W86" s="15">
        <f t="shared" si="93"/>
        <v>-1.0734613539272964E-2</v>
      </c>
      <c r="X86" s="15">
        <f t="shared" si="94"/>
        <v>-1.217998157191269E-2</v>
      </c>
      <c r="Y86" s="15">
        <f t="shared" si="95"/>
        <v>-9.7425357312937999E-3</v>
      </c>
      <c r="Z86" s="5">
        <f t="shared" si="119"/>
        <v>15585.368150713917</v>
      </c>
      <c r="AA86" s="5">
        <f t="shared" si="120"/>
        <v>25292.160553795449</v>
      </c>
      <c r="AB86" s="5">
        <f t="shared" si="121"/>
        <v>12944.881536012483</v>
      </c>
      <c r="AC86" s="16">
        <f t="shared" si="99"/>
        <v>2.0494815595303097</v>
      </c>
      <c r="AD86" s="16">
        <f t="shared" si="100"/>
        <v>2.9011496434268627</v>
      </c>
      <c r="AE86" s="16">
        <f t="shared" si="101"/>
        <v>3.1448828448814452</v>
      </c>
      <c r="AF86" s="15">
        <f t="shared" si="102"/>
        <v>-4.0504037456468023E-3</v>
      </c>
      <c r="AG86" s="15">
        <f t="shared" si="103"/>
        <v>2.9673830763510267E-4</v>
      </c>
      <c r="AH86" s="15">
        <f t="shared" si="104"/>
        <v>9.7937136394747881E-3</v>
      </c>
      <c r="AI86" s="1">
        <f t="shared" si="62"/>
        <v>123100.09693842521</v>
      </c>
      <c r="AJ86" s="1">
        <f t="shared" si="63"/>
        <v>32940.357575322269</v>
      </c>
      <c r="AK86" s="1">
        <f t="shared" si="64"/>
        <v>13140.333971551405</v>
      </c>
      <c r="AL86" s="14">
        <f t="shared" si="105"/>
        <v>25.836754260996816</v>
      </c>
      <c r="AM86" s="14">
        <f t="shared" si="106"/>
        <v>4.5593310471413577</v>
      </c>
      <c r="AN86" s="14">
        <f t="shared" si="107"/>
        <v>1.6547938583431077</v>
      </c>
      <c r="AO86" s="11">
        <f t="shared" si="108"/>
        <v>1.5253450869565916E-2</v>
      </c>
      <c r="AP86" s="11">
        <f t="shared" si="109"/>
        <v>1.9215325050867194E-2</v>
      </c>
      <c r="AQ86" s="11">
        <f t="shared" si="110"/>
        <v>1.7430724301054405E-2</v>
      </c>
      <c r="AR86" s="1">
        <f t="shared" si="122"/>
        <v>75448.754228481761</v>
      </c>
      <c r="AS86" s="1">
        <f t="shared" si="117"/>
        <v>21306.26439225268</v>
      </c>
      <c r="AT86" s="1">
        <f t="shared" si="118"/>
        <v>8540.0022427370241</v>
      </c>
      <c r="AU86" s="1">
        <f t="shared" si="68"/>
        <v>15089.750845696353</v>
      </c>
      <c r="AV86" s="1">
        <f t="shared" si="69"/>
        <v>4261.2528784505366</v>
      </c>
      <c r="AW86" s="1">
        <f t="shared" si="70"/>
        <v>1708.0004485474049</v>
      </c>
      <c r="AX86" s="2">
        <v>0</v>
      </c>
      <c r="AY86" s="2">
        <v>0</v>
      </c>
      <c r="AZ86" s="2">
        <v>0</v>
      </c>
      <c r="BA86" s="2">
        <f t="shared" si="129"/>
        <v>0</v>
      </c>
      <c r="BB86" s="2">
        <f t="shared" si="123"/>
        <v>0</v>
      </c>
      <c r="BC86" s="2">
        <f t="shared" si="124"/>
        <v>0</v>
      </c>
      <c r="BD86" s="2">
        <f t="shared" si="130"/>
        <v>0</v>
      </c>
      <c r="BE86" s="2">
        <f t="shared" si="125"/>
        <v>0</v>
      </c>
      <c r="BF86" s="2">
        <f t="shared" si="126"/>
        <v>0</v>
      </c>
      <c r="BG86" s="2">
        <f t="shared" si="131"/>
        <v>0</v>
      </c>
      <c r="BH86" s="2">
        <f t="shared" si="127"/>
        <v>0</v>
      </c>
      <c r="BI86" s="2">
        <f t="shared" si="128"/>
        <v>0</v>
      </c>
      <c r="BJ86" s="11">
        <f t="shared" si="132"/>
        <v>4.9691996716982406E-2</v>
      </c>
      <c r="BK86" s="11"/>
      <c r="BL86" s="11"/>
    </row>
    <row r="87" spans="1:64">
      <c r="A87" s="2">
        <f t="shared" si="71"/>
        <v>2041</v>
      </c>
      <c r="B87" s="5">
        <f t="shared" si="72"/>
        <v>1147.0086202616155</v>
      </c>
      <c r="C87" s="5">
        <f t="shared" si="73"/>
        <v>2872.709713740227</v>
      </c>
      <c r="D87" s="5">
        <f t="shared" si="74"/>
        <v>4099.2237253700641</v>
      </c>
      <c r="E87" s="15">
        <f t="shared" si="75"/>
        <v>8.3764448993553053E-4</v>
      </c>
      <c r="F87" s="15">
        <f t="shared" si="76"/>
        <v>1.6502158138268868E-3</v>
      </c>
      <c r="G87" s="15">
        <f t="shared" si="77"/>
        <v>3.3688568822224053E-3</v>
      </c>
      <c r="H87" s="5">
        <f t="shared" si="78"/>
        <v>76982.454676547379</v>
      </c>
      <c r="I87" s="5">
        <f t="shared" si="79"/>
        <v>21866.432120737983</v>
      </c>
      <c r="J87" s="5">
        <f t="shared" si="80"/>
        <v>8762.3945023595079</v>
      </c>
      <c r="K87" s="5">
        <f t="shared" si="81"/>
        <v>67115.846661194955</v>
      </c>
      <c r="L87" s="5">
        <f t="shared" si="82"/>
        <v>7611.7792257778119</v>
      </c>
      <c r="M87" s="5">
        <f t="shared" si="83"/>
        <v>2137.574109002423</v>
      </c>
      <c r="N87" s="15">
        <f t="shared" si="84"/>
        <v>1.9473754119720965E-2</v>
      </c>
      <c r="O87" s="15">
        <f t="shared" si="85"/>
        <v>2.4600410263861061E-2</v>
      </c>
      <c r="P87" s="15">
        <f t="shared" si="86"/>
        <v>2.2596260909219623E-2</v>
      </c>
      <c r="Q87" s="5">
        <f t="shared" si="87"/>
        <v>7749.6465543990953</v>
      </c>
      <c r="R87" s="5">
        <f t="shared" si="88"/>
        <v>8963.0923126977432</v>
      </c>
      <c r="S87" s="5">
        <f t="shared" si="89"/>
        <v>4251.0703844693517</v>
      </c>
      <c r="T87" s="5">
        <f t="shared" si="90"/>
        <v>100.66769872382385</v>
      </c>
      <c r="U87" s="5">
        <f t="shared" si="91"/>
        <v>409.9019109842435</v>
      </c>
      <c r="V87" s="5">
        <f t="shared" si="92"/>
        <v>485.14939418952633</v>
      </c>
      <c r="W87" s="15">
        <f t="shared" si="93"/>
        <v>-1.0734613539272964E-2</v>
      </c>
      <c r="X87" s="15">
        <f t="shared" si="94"/>
        <v>-1.217998157191269E-2</v>
      </c>
      <c r="Y87" s="15">
        <f t="shared" si="95"/>
        <v>-9.7425357312937999E-3</v>
      </c>
      <c r="Z87" s="5">
        <f t="shared" si="119"/>
        <v>15671.507512222406</v>
      </c>
      <c r="AA87" s="5">
        <f t="shared" si="120"/>
        <v>25657.150120205148</v>
      </c>
      <c r="AB87" s="5">
        <f t="shared" si="121"/>
        <v>13286.863936954096</v>
      </c>
      <c r="AC87" s="16">
        <f t="shared" si="99"/>
        <v>2.0411803317449539</v>
      </c>
      <c r="AD87" s="16">
        <f t="shared" si="100"/>
        <v>2.9020105256622495</v>
      </c>
      <c r="AE87" s="16">
        <f t="shared" si="101"/>
        <v>3.1756829268939111</v>
      </c>
      <c r="AF87" s="15">
        <f t="shared" si="102"/>
        <v>-4.0504037456468023E-3</v>
      </c>
      <c r="AG87" s="15">
        <f t="shared" si="103"/>
        <v>2.9673830763510267E-4</v>
      </c>
      <c r="AH87" s="15">
        <f t="shared" si="104"/>
        <v>9.7937136394747881E-3</v>
      </c>
      <c r="AI87" s="1">
        <f t="shared" si="62"/>
        <v>125879.83809027905</v>
      </c>
      <c r="AJ87" s="1">
        <f t="shared" si="63"/>
        <v>33907.574696240576</v>
      </c>
      <c r="AK87" s="1">
        <f t="shared" si="64"/>
        <v>13534.30102294367</v>
      </c>
      <c r="AL87" s="14">
        <f t="shared" si="105"/>
        <v>26.226912926128485</v>
      </c>
      <c r="AM87" s="14">
        <f t="shared" si="106"/>
        <v>4.6460639849458367</v>
      </c>
      <c r="AN87" s="14">
        <f t="shared" si="107"/>
        <v>1.6833496713077658</v>
      </c>
      <c r="AO87" s="11">
        <f t="shared" si="108"/>
        <v>1.5100916360870256E-2</v>
      </c>
      <c r="AP87" s="11">
        <f t="shared" si="109"/>
        <v>1.9023171800358521E-2</v>
      </c>
      <c r="AQ87" s="11">
        <f t="shared" si="110"/>
        <v>1.7256417058043861E-2</v>
      </c>
      <c r="AR87" s="1">
        <f t="shared" si="122"/>
        <v>76982.454676547379</v>
      </c>
      <c r="AS87" s="1">
        <f t="shared" si="117"/>
        <v>21866.432120737983</v>
      </c>
      <c r="AT87" s="1">
        <f t="shared" si="118"/>
        <v>8762.3945023595079</v>
      </c>
      <c r="AU87" s="1">
        <f t="shared" si="68"/>
        <v>15396.490935309477</v>
      </c>
      <c r="AV87" s="1">
        <f t="shared" si="69"/>
        <v>4373.2864241475972</v>
      </c>
      <c r="AW87" s="1">
        <f t="shared" si="70"/>
        <v>1752.4789004719016</v>
      </c>
      <c r="AX87" s="2">
        <v>0</v>
      </c>
      <c r="AY87" s="2">
        <v>0</v>
      </c>
      <c r="AZ87" s="2">
        <v>0</v>
      </c>
      <c r="BA87" s="2">
        <f t="shared" si="129"/>
        <v>0</v>
      </c>
      <c r="BB87" s="2">
        <f t="shared" si="123"/>
        <v>0</v>
      </c>
      <c r="BC87" s="2">
        <f t="shared" si="124"/>
        <v>0</v>
      </c>
      <c r="BD87" s="2">
        <f t="shared" si="130"/>
        <v>0</v>
      </c>
      <c r="BE87" s="2">
        <f t="shared" si="125"/>
        <v>0</v>
      </c>
      <c r="BF87" s="2">
        <f t="shared" si="126"/>
        <v>0</v>
      </c>
      <c r="BG87" s="2">
        <f t="shared" si="131"/>
        <v>0</v>
      </c>
      <c r="BH87" s="2">
        <f t="shared" si="127"/>
        <v>0</v>
      </c>
      <c r="BI87" s="2">
        <f t="shared" si="128"/>
        <v>0</v>
      </c>
      <c r="BJ87" s="11">
        <f t="shared" si="132"/>
        <v>4.9548717397956493E-2</v>
      </c>
      <c r="BK87" s="11"/>
      <c r="BL87" s="11"/>
    </row>
    <row r="88" spans="1:64">
      <c r="A88" s="2">
        <f t="shared" si="71"/>
        <v>2042</v>
      </c>
      <c r="B88" s="5">
        <f t="shared" si="72"/>
        <v>1147.9213664397525</v>
      </c>
      <c r="C88" s="5">
        <f t="shared" si="73"/>
        <v>2877.2132751884678</v>
      </c>
      <c r="D88" s="5">
        <f t="shared" si="74"/>
        <v>4112.342938526097</v>
      </c>
      <c r="E88" s="15">
        <f t="shared" si="75"/>
        <v>7.9576226543875397E-4</v>
      </c>
      <c r="F88" s="15">
        <f t="shared" si="76"/>
        <v>1.5677050231355423E-3</v>
      </c>
      <c r="G88" s="15">
        <f t="shared" si="77"/>
        <v>3.2004140381112849E-3</v>
      </c>
      <c r="H88" s="5">
        <f t="shared" si="78"/>
        <v>78528.868070902317</v>
      </c>
      <c r="I88" s="5">
        <f t="shared" si="79"/>
        <v>22433.976499389319</v>
      </c>
      <c r="J88" s="5">
        <f t="shared" si="80"/>
        <v>8986.9777360341614</v>
      </c>
      <c r="K88" s="5">
        <f t="shared" si="81"/>
        <v>68409.623138610521</v>
      </c>
      <c r="L88" s="5">
        <f t="shared" si="82"/>
        <v>7797.1197661458773</v>
      </c>
      <c r="M88" s="5">
        <f t="shared" si="83"/>
        <v>2185.3668019368006</v>
      </c>
      <c r="N88" s="15">
        <f t="shared" si="84"/>
        <v>1.9276766095891462E-2</v>
      </c>
      <c r="O88" s="15">
        <f t="shared" si="85"/>
        <v>2.4349174466384627E-2</v>
      </c>
      <c r="P88" s="15">
        <f t="shared" si="86"/>
        <v>2.2358379404530559E-2</v>
      </c>
      <c r="Q88" s="5">
        <f t="shared" si="87"/>
        <v>7820.4598723419585</v>
      </c>
      <c r="R88" s="5">
        <f t="shared" si="88"/>
        <v>9083.726018107247</v>
      </c>
      <c r="S88" s="5">
        <f t="shared" si="89"/>
        <v>4317.5490873021081</v>
      </c>
      <c r="T88" s="5">
        <f t="shared" si="90"/>
        <v>99.587069882135637</v>
      </c>
      <c r="U88" s="5">
        <f t="shared" si="91"/>
        <v>404.90931326216361</v>
      </c>
      <c r="V88" s="5">
        <f t="shared" si="92"/>
        <v>480.42280888161935</v>
      </c>
      <c r="W88" s="15">
        <f t="shared" si="93"/>
        <v>-1.0734613539272964E-2</v>
      </c>
      <c r="X88" s="15">
        <f t="shared" si="94"/>
        <v>-1.217998157191269E-2</v>
      </c>
      <c r="Y88" s="15">
        <f t="shared" si="95"/>
        <v>-9.7425357312937999E-3</v>
      </c>
      <c r="Z88" s="5">
        <f t="shared" si="119"/>
        <v>15754.355112388301</v>
      </c>
      <c r="AA88" s="5">
        <f t="shared" si="120"/>
        <v>26018.706690559698</v>
      </c>
      <c r="AB88" s="5">
        <f t="shared" si="121"/>
        <v>13632.267280873572</v>
      </c>
      <c r="AC88" s="16">
        <f t="shared" si="99"/>
        <v>2.0329127272837137</v>
      </c>
      <c r="AD88" s="16">
        <f t="shared" si="100"/>
        <v>2.9028716633543739</v>
      </c>
      <c r="AE88" s="16">
        <f t="shared" si="101"/>
        <v>3.2067846560896793</v>
      </c>
      <c r="AF88" s="15">
        <f t="shared" si="102"/>
        <v>-4.0504037456468023E-3</v>
      </c>
      <c r="AG88" s="15">
        <f t="shared" si="103"/>
        <v>2.9673830763510267E-4</v>
      </c>
      <c r="AH88" s="15">
        <f t="shared" si="104"/>
        <v>9.7937136394747881E-3</v>
      </c>
      <c r="AI88" s="1">
        <f t="shared" si="62"/>
        <v>128688.34521656061</v>
      </c>
      <c r="AJ88" s="1">
        <f t="shared" si="63"/>
        <v>34890.103650764118</v>
      </c>
      <c r="AK88" s="1">
        <f t="shared" si="64"/>
        <v>13933.349821121205</v>
      </c>
      <c r="AL88" s="14">
        <f t="shared" si="105"/>
        <v>26.619002840444768</v>
      </c>
      <c r="AM88" s="14">
        <f t="shared" si="106"/>
        <v>4.7335630295931095</v>
      </c>
      <c r="AN88" s="14">
        <f t="shared" si="107"/>
        <v>1.7121077694505478</v>
      </c>
      <c r="AO88" s="11">
        <f t="shared" si="108"/>
        <v>1.4949907197261553E-2</v>
      </c>
      <c r="AP88" s="11">
        <f t="shared" si="109"/>
        <v>1.8832940082354935E-2</v>
      </c>
      <c r="AQ88" s="11">
        <f t="shared" si="110"/>
        <v>1.7083852887463422E-2</v>
      </c>
      <c r="AR88" s="1">
        <f t="shared" si="122"/>
        <v>78528.868070902317</v>
      </c>
      <c r="AS88" s="1">
        <f t="shared" si="117"/>
        <v>22433.976499389319</v>
      </c>
      <c r="AT88" s="1">
        <f t="shared" si="118"/>
        <v>8986.9777360341614</v>
      </c>
      <c r="AU88" s="1">
        <f t="shared" si="68"/>
        <v>15705.773614180463</v>
      </c>
      <c r="AV88" s="1">
        <f t="shared" si="69"/>
        <v>4486.7952998778637</v>
      </c>
      <c r="AW88" s="1">
        <f t="shared" si="70"/>
        <v>1797.3955472068324</v>
      </c>
      <c r="AX88" s="2">
        <v>0</v>
      </c>
      <c r="AY88" s="2">
        <v>0</v>
      </c>
      <c r="AZ88" s="2">
        <v>0</v>
      </c>
      <c r="BA88" s="2">
        <f t="shared" si="129"/>
        <v>0</v>
      </c>
      <c r="BB88" s="2">
        <f t="shared" si="123"/>
        <v>0</v>
      </c>
      <c r="BC88" s="2">
        <f t="shared" si="124"/>
        <v>0</v>
      </c>
      <c r="BD88" s="2">
        <f t="shared" si="130"/>
        <v>0</v>
      </c>
      <c r="BE88" s="2">
        <f t="shared" si="125"/>
        <v>0</v>
      </c>
      <c r="BF88" s="2">
        <f t="shared" si="126"/>
        <v>0</v>
      </c>
      <c r="BG88" s="2">
        <f t="shared" si="131"/>
        <v>0</v>
      </c>
      <c r="BH88" s="2">
        <f t="shared" si="127"/>
        <v>0</v>
      </c>
      <c r="BI88" s="2">
        <f t="shared" si="128"/>
        <v>0</v>
      </c>
      <c r="BJ88" s="11">
        <f t="shared" si="132"/>
        <v>4.9404077553761389E-2</v>
      </c>
      <c r="BK88" s="11"/>
      <c r="BL88" s="11"/>
    </row>
    <row r="89" spans="1:64">
      <c r="A89" s="2">
        <f t="shared" si="71"/>
        <v>2043</v>
      </c>
      <c r="B89" s="5">
        <f t="shared" si="72"/>
        <v>1148.7891653215011</v>
      </c>
      <c r="C89" s="5">
        <f t="shared" si="73"/>
        <v>2881.4983658074057</v>
      </c>
      <c r="D89" s="5">
        <f t="shared" si="74"/>
        <v>4124.8460785925845</v>
      </c>
      <c r="E89" s="15">
        <f t="shared" si="75"/>
        <v>7.5597415216681623E-4</v>
      </c>
      <c r="F89" s="15">
        <f t="shared" si="76"/>
        <v>1.489319771978765E-3</v>
      </c>
      <c r="G89" s="15">
        <f t="shared" si="77"/>
        <v>3.0403933362057206E-3</v>
      </c>
      <c r="H89" s="5">
        <f t="shared" si="78"/>
        <v>80087.830714223965</v>
      </c>
      <c r="I89" s="5">
        <f t="shared" si="79"/>
        <v>23008.862025801747</v>
      </c>
      <c r="J89" s="5">
        <f t="shared" si="80"/>
        <v>9213.7249730951971</v>
      </c>
      <c r="K89" s="5">
        <f t="shared" si="81"/>
        <v>69714.994823972345</v>
      </c>
      <c r="L89" s="5">
        <f t="shared" si="82"/>
        <v>7985.0338625316499</v>
      </c>
      <c r="M89" s="5">
        <f t="shared" si="83"/>
        <v>2233.7136459256585</v>
      </c>
      <c r="N89" s="15">
        <f t="shared" si="84"/>
        <v>1.9081696777029533E-2</v>
      </c>
      <c r="O89" s="15">
        <f t="shared" si="85"/>
        <v>2.4100450169006304E-2</v>
      </c>
      <c r="P89" s="15">
        <f t="shared" si="86"/>
        <v>2.2122988207750716E-2</v>
      </c>
      <c r="Q89" s="5">
        <f t="shared" si="87"/>
        <v>7890.0962037955969</v>
      </c>
      <c r="R89" s="5">
        <f t="shared" si="88"/>
        <v>9203.0276927809209</v>
      </c>
      <c r="S89" s="5">
        <f t="shared" si="89"/>
        <v>4383.3584568899569</v>
      </c>
      <c r="T89" s="5">
        <f t="shared" si="90"/>
        <v>98.518041173442342</v>
      </c>
      <c r="U89" s="5">
        <f t="shared" si="91"/>
        <v>399.97752528833462</v>
      </c>
      <c r="V89" s="5">
        <f t="shared" si="92"/>
        <v>475.74227249996164</v>
      </c>
      <c r="W89" s="15">
        <f t="shared" si="93"/>
        <v>-1.0734613539272964E-2</v>
      </c>
      <c r="X89" s="15">
        <f t="shared" si="94"/>
        <v>-1.217998157191269E-2</v>
      </c>
      <c r="Y89" s="15">
        <f t="shared" si="95"/>
        <v>-9.7425357312937999E-3</v>
      </c>
      <c r="Z89" s="5">
        <f t="shared" si="119"/>
        <v>15833.91782356994</v>
      </c>
      <c r="AA89" s="5">
        <f t="shared" si="120"/>
        <v>26376.715515685104</v>
      </c>
      <c r="AB89" s="5">
        <f t="shared" si="121"/>
        <v>13981.048539200758</v>
      </c>
      <c r="AC89" s="16">
        <f t="shared" si="99"/>
        <v>2.0246786099585505</v>
      </c>
      <c r="AD89" s="16">
        <f t="shared" si="100"/>
        <v>2.9037330565790396</v>
      </c>
      <c r="AE89" s="16">
        <f t="shared" si="101"/>
        <v>3.2381909867148835</v>
      </c>
      <c r="AF89" s="15">
        <f t="shared" si="102"/>
        <v>-4.0504037456468023E-3</v>
      </c>
      <c r="AG89" s="15">
        <f t="shared" si="103"/>
        <v>2.9673830763510267E-4</v>
      </c>
      <c r="AH89" s="15">
        <f t="shared" si="104"/>
        <v>9.7937136394747881E-3</v>
      </c>
      <c r="AI89" s="1">
        <f t="shared" si="62"/>
        <v>131525.28430908502</v>
      </c>
      <c r="AJ89" s="1">
        <f t="shared" si="63"/>
        <v>35887.888585565568</v>
      </c>
      <c r="AK89" s="1">
        <f t="shared" si="64"/>
        <v>14337.410386215915</v>
      </c>
      <c r="AL89" s="14">
        <f t="shared" si="105"/>
        <v>27.012974946371578</v>
      </c>
      <c r="AM89" s="14">
        <f t="shared" si="106"/>
        <v>4.8218184694163639</v>
      </c>
      <c r="AN89" s="14">
        <f t="shared" si="107"/>
        <v>1.7410646727387162</v>
      </c>
      <c r="AO89" s="11">
        <f t="shared" si="108"/>
        <v>1.4800408125288936E-2</v>
      </c>
      <c r="AP89" s="11">
        <f t="shared" si="109"/>
        <v>1.8644610681531386E-2</v>
      </c>
      <c r="AQ89" s="11">
        <f t="shared" si="110"/>
        <v>1.6913014358588788E-2</v>
      </c>
      <c r="AR89" s="1">
        <f t="shared" si="122"/>
        <v>80087.830714223965</v>
      </c>
      <c r="AS89" s="1">
        <f t="shared" si="117"/>
        <v>23008.862025801747</v>
      </c>
      <c r="AT89" s="1">
        <f t="shared" si="118"/>
        <v>9213.7249730951971</v>
      </c>
      <c r="AU89" s="1">
        <f t="shared" si="68"/>
        <v>16017.566142844793</v>
      </c>
      <c r="AV89" s="1">
        <f t="shared" si="69"/>
        <v>4601.77240516035</v>
      </c>
      <c r="AW89" s="1">
        <f t="shared" si="70"/>
        <v>1842.7449946190395</v>
      </c>
      <c r="AX89" s="2">
        <v>0</v>
      </c>
      <c r="AY89" s="2">
        <v>0</v>
      </c>
      <c r="AZ89" s="2">
        <v>0</v>
      </c>
      <c r="BA89" s="2">
        <f t="shared" si="129"/>
        <v>0</v>
      </c>
      <c r="BB89" s="2">
        <f t="shared" si="123"/>
        <v>0</v>
      </c>
      <c r="BC89" s="2">
        <f t="shared" si="124"/>
        <v>0</v>
      </c>
      <c r="BD89" s="2">
        <f t="shared" si="130"/>
        <v>0</v>
      </c>
      <c r="BE89" s="2">
        <f t="shared" si="125"/>
        <v>0</v>
      </c>
      <c r="BF89" s="2">
        <f t="shared" si="126"/>
        <v>0</v>
      </c>
      <c r="BG89" s="2">
        <f t="shared" si="131"/>
        <v>0</v>
      </c>
      <c r="BH89" s="2">
        <f t="shared" si="127"/>
        <v>0</v>
      </c>
      <c r="BI89" s="2">
        <f t="shared" si="128"/>
        <v>0</v>
      </c>
      <c r="BJ89" s="11">
        <f t="shared" si="132"/>
        <v>4.925824918614416E-2</v>
      </c>
      <c r="BK89" s="11"/>
      <c r="BL89" s="11"/>
    </row>
    <row r="90" spans="1:64">
      <c r="A90" s="2">
        <f t="shared" si="71"/>
        <v>2044</v>
      </c>
      <c r="B90" s="5">
        <f t="shared" si="72"/>
        <v>1149.6141974910097</v>
      </c>
      <c r="C90" s="5">
        <f t="shared" si="73"/>
        <v>2885.5752646720712</v>
      </c>
      <c r="D90" s="5">
        <f t="shared" si="74"/>
        <v>4136.7601753962999</v>
      </c>
      <c r="E90" s="15">
        <f t="shared" si="75"/>
        <v>7.1817544455847536E-4</v>
      </c>
      <c r="F90" s="15">
        <f t="shared" si="76"/>
        <v>1.4148537833798267E-3</v>
      </c>
      <c r="G90" s="15">
        <f t="shared" si="77"/>
        <v>2.8883736693954346E-3</v>
      </c>
      <c r="H90" s="5">
        <f t="shared" si="78"/>
        <v>81659.176943748971</v>
      </c>
      <c r="I90" s="5">
        <f t="shared" si="79"/>
        <v>23591.051657174979</v>
      </c>
      <c r="J90" s="5">
        <f t="shared" si="80"/>
        <v>9442.6095884951192</v>
      </c>
      <c r="K90" s="5">
        <f t="shared" si="81"/>
        <v>71031.809734054332</v>
      </c>
      <c r="L90" s="5">
        <f t="shared" si="82"/>
        <v>8175.5107711099554</v>
      </c>
      <c r="M90" s="5">
        <f t="shared" si="83"/>
        <v>2282.6098657243338</v>
      </c>
      <c r="N90" s="15">
        <f t="shared" si="84"/>
        <v>1.8888546336507606E-2</v>
      </c>
      <c r="O90" s="15">
        <f t="shared" si="85"/>
        <v>2.3854239300359792E-2</v>
      </c>
      <c r="P90" s="15">
        <f t="shared" si="86"/>
        <v>2.1890102112176679E-2</v>
      </c>
      <c r="Q90" s="5">
        <f t="shared" si="87"/>
        <v>7958.5432407241688</v>
      </c>
      <c r="R90" s="5">
        <f t="shared" si="88"/>
        <v>9320.9614888591532</v>
      </c>
      <c r="S90" s="5">
        <f t="shared" si="89"/>
        <v>4448.4826520072074</v>
      </c>
      <c r="T90" s="5">
        <f t="shared" si="90"/>
        <v>97.460488074799258</v>
      </c>
      <c r="U90" s="5">
        <f t="shared" si="91"/>
        <v>395.10580640114347</v>
      </c>
      <c r="V90" s="5">
        <f t="shared" si="92"/>
        <v>471.10733641124386</v>
      </c>
      <c r="W90" s="15">
        <f t="shared" si="93"/>
        <v>-1.0734613539272964E-2</v>
      </c>
      <c r="X90" s="15">
        <f t="shared" si="94"/>
        <v>-1.217998157191269E-2</v>
      </c>
      <c r="Y90" s="15">
        <f t="shared" si="95"/>
        <v>-9.7425357312937999E-3</v>
      </c>
      <c r="Z90" s="5">
        <f t="shared" si="119"/>
        <v>15910.204183032056</v>
      </c>
      <c r="AA90" s="5">
        <f t="shared" si="120"/>
        <v>26731.065510212149</v>
      </c>
      <c r="AB90" s="5">
        <f t="shared" si="121"/>
        <v>14333.165305182749</v>
      </c>
      <c r="AC90" s="16">
        <f t="shared" si="99"/>
        <v>2.0164778441330435</v>
      </c>
      <c r="AD90" s="16">
        <f t="shared" si="100"/>
        <v>2.9045947054120731</v>
      </c>
      <c r="AE90" s="16">
        <f t="shared" si="101"/>
        <v>3.2699049019486974</v>
      </c>
      <c r="AF90" s="15">
        <f t="shared" si="102"/>
        <v>-4.0504037456468023E-3</v>
      </c>
      <c r="AG90" s="15">
        <f t="shared" si="103"/>
        <v>2.9673830763510267E-4</v>
      </c>
      <c r="AH90" s="15">
        <f t="shared" si="104"/>
        <v>9.7937136394747881E-3</v>
      </c>
      <c r="AI90" s="1">
        <f t="shared" si="62"/>
        <v>134390.32202102133</v>
      </c>
      <c r="AJ90" s="1">
        <f t="shared" si="63"/>
        <v>36900.872132169359</v>
      </c>
      <c r="AK90" s="1">
        <f t="shared" si="64"/>
        <v>14746.414342213364</v>
      </c>
      <c r="AL90" s="14">
        <f t="shared" si="105"/>
        <v>27.408779969717241</v>
      </c>
      <c r="AM90" s="14">
        <f t="shared" si="106"/>
        <v>4.9108203882742574</v>
      </c>
      <c r="AN90" s="14">
        <f t="shared" si="107"/>
        <v>1.7702168580298854</v>
      </c>
      <c r="AO90" s="11">
        <f t="shared" si="108"/>
        <v>1.4652404044036046E-2</v>
      </c>
      <c r="AP90" s="11">
        <f t="shared" si="109"/>
        <v>1.8458164574716072E-2</v>
      </c>
      <c r="AQ90" s="11">
        <f t="shared" si="110"/>
        <v>1.6743884215002898E-2</v>
      </c>
      <c r="AR90" s="1">
        <f t="shared" si="122"/>
        <v>81659.176943748971</v>
      </c>
      <c r="AS90" s="1">
        <f t="shared" si="117"/>
        <v>23591.051657174979</v>
      </c>
      <c r="AT90" s="1">
        <f t="shared" si="118"/>
        <v>9442.6095884951192</v>
      </c>
      <c r="AU90" s="1">
        <f t="shared" si="68"/>
        <v>16331.835388749794</v>
      </c>
      <c r="AV90" s="1">
        <f t="shared" si="69"/>
        <v>4718.2103314349961</v>
      </c>
      <c r="AW90" s="1">
        <f t="shared" si="70"/>
        <v>1888.521917699024</v>
      </c>
      <c r="AX90" s="2">
        <v>0</v>
      </c>
      <c r="AY90" s="2">
        <v>0</v>
      </c>
      <c r="AZ90" s="2">
        <v>0</v>
      </c>
      <c r="BA90" s="2">
        <f t="shared" si="129"/>
        <v>0</v>
      </c>
      <c r="BB90" s="2">
        <f t="shared" si="123"/>
        <v>0</v>
      </c>
      <c r="BC90" s="2">
        <f t="shared" si="124"/>
        <v>0</v>
      </c>
      <c r="BD90" s="2">
        <f t="shared" si="130"/>
        <v>0</v>
      </c>
      <c r="BE90" s="2">
        <f t="shared" si="125"/>
        <v>0</v>
      </c>
      <c r="BF90" s="2">
        <f t="shared" si="126"/>
        <v>0</v>
      </c>
      <c r="BG90" s="2">
        <f t="shared" si="131"/>
        <v>0</v>
      </c>
      <c r="BH90" s="2">
        <f t="shared" si="127"/>
        <v>0</v>
      </c>
      <c r="BI90" s="2">
        <f t="shared" si="128"/>
        <v>0</v>
      </c>
      <c r="BJ90" s="11">
        <f t="shared" si="132"/>
        <v>4.9111392751336441E-2</v>
      </c>
      <c r="BK90" s="11"/>
      <c r="BL90" s="11"/>
    </row>
    <row r="91" spans="1:64">
      <c r="A91" s="2">
        <f t="shared" si="71"/>
        <v>2045</v>
      </c>
      <c r="B91" s="5">
        <f t="shared" si="72"/>
        <v>1150.3985409439958</v>
      </c>
      <c r="C91" s="5">
        <f t="shared" si="73"/>
        <v>2889.4537983984969</v>
      </c>
      <c r="D91" s="5">
        <f t="shared" si="74"/>
        <v>4148.1112591051569</v>
      </c>
      <c r="E91" s="15">
        <f t="shared" si="75"/>
        <v>6.8226667233055153E-4</v>
      </c>
      <c r="F91" s="15">
        <f t="shared" si="76"/>
        <v>1.3441110942108354E-3</v>
      </c>
      <c r="G91" s="15">
        <f t="shared" si="77"/>
        <v>2.7439549859256626E-3</v>
      </c>
      <c r="H91" s="5">
        <f t="shared" si="78"/>
        <v>83242.739099038241</v>
      </c>
      <c r="I91" s="5">
        <f t="shared" si="79"/>
        <v>24180.50677634537</v>
      </c>
      <c r="J91" s="5">
        <f t="shared" si="80"/>
        <v>9673.6052557420517</v>
      </c>
      <c r="K91" s="5">
        <f t="shared" si="81"/>
        <v>72359.913661513143</v>
      </c>
      <c r="L91" s="5">
        <f t="shared" si="82"/>
        <v>8368.5389916072054</v>
      </c>
      <c r="M91" s="5">
        <f t="shared" si="83"/>
        <v>2332.0505771170833</v>
      </c>
      <c r="N91" s="15">
        <f t="shared" si="84"/>
        <v>1.8697312266592769E-2</v>
      </c>
      <c r="O91" s="15">
        <f t="shared" si="85"/>
        <v>2.3610539561559785E-2</v>
      </c>
      <c r="P91" s="15">
        <f t="shared" si="86"/>
        <v>2.1659729126361604E-2</v>
      </c>
      <c r="Q91" s="5">
        <f t="shared" si="87"/>
        <v>8025.7893714551728</v>
      </c>
      <c r="R91" s="5">
        <f t="shared" si="88"/>
        <v>9437.4928070136866</v>
      </c>
      <c r="S91" s="5">
        <f t="shared" si="89"/>
        <v>4512.9066850321524</v>
      </c>
      <c r="T91" s="5">
        <f t="shared" si="90"/>
        <v>96.414287399967364</v>
      </c>
      <c r="U91" s="5">
        <f t="shared" si="91"/>
        <v>390.29342496022184</v>
      </c>
      <c r="V91" s="5">
        <f t="shared" si="92"/>
        <v>466.51755635298269</v>
      </c>
      <c r="W91" s="15">
        <f t="shared" si="93"/>
        <v>-1.0734613539272964E-2</v>
      </c>
      <c r="X91" s="15">
        <f t="shared" si="94"/>
        <v>-1.217998157191269E-2</v>
      </c>
      <c r="Y91" s="15">
        <f t="shared" si="95"/>
        <v>-9.7425357312937999E-3</v>
      </c>
      <c r="Z91" s="5">
        <f t="shared" si="119"/>
        <v>15983.224321321841</v>
      </c>
      <c r="AA91" s="5">
        <f t="shared" si="120"/>
        <v>27081.64916870249</v>
      </c>
      <c r="AB91" s="5">
        <f t="shared" si="121"/>
        <v>14688.575717161846</v>
      </c>
      <c r="AC91" s="16">
        <f t="shared" si="99"/>
        <v>2.0083102947201534</v>
      </c>
      <c r="AD91" s="16">
        <f t="shared" si="100"/>
        <v>2.9054566099293231</v>
      </c>
      <c r="AE91" s="16">
        <f t="shared" si="101"/>
        <v>3.3019294141866977</v>
      </c>
      <c r="AF91" s="15">
        <f t="shared" si="102"/>
        <v>-4.0504037456468023E-3</v>
      </c>
      <c r="AG91" s="15">
        <f t="shared" si="103"/>
        <v>2.9673830763510267E-4</v>
      </c>
      <c r="AH91" s="15">
        <f t="shared" si="104"/>
        <v>9.7937136394747881E-3</v>
      </c>
      <c r="AI91" s="1">
        <f t="shared" si="62"/>
        <v>137283.12520766899</v>
      </c>
      <c r="AJ91" s="1">
        <f t="shared" si="63"/>
        <v>37928.995250387423</v>
      </c>
      <c r="AK91" s="1">
        <f t="shared" si="64"/>
        <v>15160.294825691053</v>
      </c>
      <c r="AL91" s="14">
        <f t="shared" si="105"/>
        <v>27.806368443002917</v>
      </c>
      <c r="AM91" s="14">
        <f t="shared" si="106"/>
        <v>5.0005586718886583</v>
      </c>
      <c r="AN91" s="14">
        <f t="shared" si="107"/>
        <v>1.7995607610751212</v>
      </c>
      <c r="AO91" s="11">
        <f t="shared" si="108"/>
        <v>1.4505880003595685E-2</v>
      </c>
      <c r="AP91" s="11">
        <f t="shared" si="109"/>
        <v>1.8273582928968912E-2</v>
      </c>
      <c r="AQ91" s="11">
        <f t="shared" si="110"/>
        <v>1.6576445372852869E-2</v>
      </c>
      <c r="AR91" s="1">
        <f t="shared" si="122"/>
        <v>83242.739099038241</v>
      </c>
      <c r="AS91" s="1">
        <f t="shared" si="117"/>
        <v>24180.50677634537</v>
      </c>
      <c r="AT91" s="1">
        <f t="shared" si="118"/>
        <v>9673.6052557420517</v>
      </c>
      <c r="AU91" s="1">
        <f t="shared" si="68"/>
        <v>16648.547819807649</v>
      </c>
      <c r="AV91" s="1">
        <f t="shared" si="69"/>
        <v>4836.1013552690738</v>
      </c>
      <c r="AW91" s="1">
        <f t="shared" si="70"/>
        <v>1934.7210511484104</v>
      </c>
      <c r="AX91" s="2">
        <v>0</v>
      </c>
      <c r="AY91" s="2">
        <v>0</v>
      </c>
      <c r="AZ91" s="2">
        <v>0</v>
      </c>
      <c r="BA91" s="2">
        <f t="shared" si="129"/>
        <v>0</v>
      </c>
      <c r="BB91" s="2">
        <f t="shared" si="123"/>
        <v>0</v>
      </c>
      <c r="BC91" s="2">
        <f t="shared" si="124"/>
        <v>0</v>
      </c>
      <c r="BD91" s="2">
        <f t="shared" si="130"/>
        <v>0</v>
      </c>
      <c r="BE91" s="2">
        <f t="shared" si="125"/>
        <v>0</v>
      </c>
      <c r="BF91" s="2">
        <f t="shared" si="126"/>
        <v>0</v>
      </c>
      <c r="BG91" s="2">
        <f t="shared" si="131"/>
        <v>0</v>
      </c>
      <c r="BH91" s="2">
        <f t="shared" si="127"/>
        <v>0</v>
      </c>
      <c r="BI91" s="2">
        <f t="shared" si="128"/>
        <v>0</v>
      </c>
      <c r="BJ91" s="11">
        <f t="shared" si="132"/>
        <v>4.8963657963346313E-2</v>
      </c>
      <c r="BK91" s="11"/>
      <c r="BL91" s="11"/>
    </row>
    <row r="92" spans="1:64">
      <c r="A92" s="2">
        <f t="shared" si="71"/>
        <v>2046</v>
      </c>
      <c r="B92" s="5">
        <f t="shared" si="72"/>
        <v>1151.1441755991602</v>
      </c>
      <c r="C92" s="5">
        <f t="shared" si="73"/>
        <v>2893.1433579598024</v>
      </c>
      <c r="D92" s="5">
        <f t="shared" si="74"/>
        <v>4158.9243781481728</v>
      </c>
      <c r="E92" s="15">
        <f t="shared" si="75"/>
        <v>6.481533387140239E-4</v>
      </c>
      <c r="F92" s="15">
        <f t="shared" si="76"/>
        <v>1.2769055395002935E-3</v>
      </c>
      <c r="G92" s="15">
        <f t="shared" si="77"/>
        <v>2.6067572366293792E-3</v>
      </c>
      <c r="H92" s="5">
        <f t="shared" si="78"/>
        <v>84838.347499024661</v>
      </c>
      <c r="I92" s="5">
        <f t="shared" si="79"/>
        <v>24777.187161644786</v>
      </c>
      <c r="J92" s="5">
        <f t="shared" si="80"/>
        <v>9906.6859020540469</v>
      </c>
      <c r="K92" s="5">
        <f t="shared" si="81"/>
        <v>73699.150199728087</v>
      </c>
      <c r="L92" s="5">
        <f t="shared" si="82"/>
        <v>8564.1062664510537</v>
      </c>
      <c r="M92" s="5">
        <f t="shared" si="83"/>
        <v>2382.0307851967136</v>
      </c>
      <c r="N92" s="15">
        <f t="shared" si="84"/>
        <v>1.8507989720381035E-2</v>
      </c>
      <c r="O92" s="15">
        <f t="shared" si="85"/>
        <v>2.3369345000361808E-2</v>
      </c>
      <c r="P92" s="15">
        <f t="shared" si="86"/>
        <v>2.1431871405386271E-2</v>
      </c>
      <c r="Q92" s="5">
        <f t="shared" si="87"/>
        <v>8091.8236640500154</v>
      </c>
      <c r="R92" s="5">
        <f t="shared" si="88"/>
        <v>9552.5882703640036</v>
      </c>
      <c r="S92" s="5">
        <f t="shared" si="89"/>
        <v>4576.6163775060741</v>
      </c>
      <c r="T92" s="5">
        <f t="shared" si="90"/>
        <v>95.379317285064317</v>
      </c>
      <c r="U92" s="5">
        <f t="shared" si="91"/>
        <v>385.53965823656767</v>
      </c>
      <c r="V92" s="5">
        <f t="shared" si="92"/>
        <v>461.97249239093787</v>
      </c>
      <c r="W92" s="15">
        <f t="shared" si="93"/>
        <v>-1.0734613539272964E-2</v>
      </c>
      <c r="X92" s="15">
        <f t="shared" si="94"/>
        <v>-1.217998157191269E-2</v>
      </c>
      <c r="Y92" s="15">
        <f t="shared" si="95"/>
        <v>-9.7425357312937999E-3</v>
      </c>
      <c r="Z92" s="5">
        <f t="shared" si="119"/>
        <v>16052.989894822786</v>
      </c>
      <c r="AA92" s="5">
        <f t="shared" si="120"/>
        <v>27428.362488714225</v>
      </c>
      <c r="AB92" s="5">
        <f t="shared" si="121"/>
        <v>15047.238385250101</v>
      </c>
      <c r="AC92" s="16">
        <f t="shared" si="99"/>
        <v>2.0001758271799979</v>
      </c>
      <c r="AD92" s="16">
        <f t="shared" si="100"/>
        <v>2.9063187702066609</v>
      </c>
      <c r="AE92" s="16">
        <f t="shared" si="101"/>
        <v>3.3342675653270009</v>
      </c>
      <c r="AF92" s="15">
        <f t="shared" si="102"/>
        <v>-4.0504037456468023E-3</v>
      </c>
      <c r="AG92" s="15">
        <f t="shared" si="103"/>
        <v>2.9673830763510267E-4</v>
      </c>
      <c r="AH92" s="15">
        <f t="shared" si="104"/>
        <v>9.7937136394747881E-3</v>
      </c>
      <c r="AI92" s="1">
        <f t="shared" si="62"/>
        <v>140203.36050670975</v>
      </c>
      <c r="AJ92" s="1">
        <f t="shared" si="63"/>
        <v>38972.197080617756</v>
      </c>
      <c r="AK92" s="1">
        <f t="shared" si="64"/>
        <v>15578.986394270358</v>
      </c>
      <c r="AL92" s="14">
        <f t="shared" si="105"/>
        <v>28.205690728533188</v>
      </c>
      <c r="AM92" s="14">
        <f t="shared" si="106"/>
        <v>5.0910230142347714</v>
      </c>
      <c r="AN92" s="14">
        <f t="shared" si="107"/>
        <v>1.8290927785197013</v>
      </c>
      <c r="AO92" s="11">
        <f t="shared" si="108"/>
        <v>1.4360821203559727E-2</v>
      </c>
      <c r="AP92" s="11">
        <f t="shared" si="109"/>
        <v>1.8090847099679223E-2</v>
      </c>
      <c r="AQ92" s="11">
        <f t="shared" si="110"/>
        <v>1.641068091912434E-2</v>
      </c>
      <c r="AR92" s="1">
        <f t="shared" si="122"/>
        <v>84838.347499024661</v>
      </c>
      <c r="AS92" s="1">
        <f t="shared" si="117"/>
        <v>24777.187161644786</v>
      </c>
      <c r="AT92" s="1">
        <f t="shared" si="118"/>
        <v>9906.6859020540469</v>
      </c>
      <c r="AU92" s="1">
        <f t="shared" si="68"/>
        <v>16967.669499804932</v>
      </c>
      <c r="AV92" s="1">
        <f t="shared" si="69"/>
        <v>4955.4374323289576</v>
      </c>
      <c r="AW92" s="1">
        <f t="shared" si="70"/>
        <v>1981.3371804108094</v>
      </c>
      <c r="AX92" s="2">
        <v>0</v>
      </c>
      <c r="AY92" s="2">
        <v>0</v>
      </c>
      <c r="AZ92" s="2">
        <v>0</v>
      </c>
      <c r="BA92" s="2">
        <f t="shared" si="129"/>
        <v>0</v>
      </c>
      <c r="BB92" s="2">
        <f t="shared" si="123"/>
        <v>0</v>
      </c>
      <c r="BC92" s="2">
        <f t="shared" si="124"/>
        <v>0</v>
      </c>
      <c r="BD92" s="2">
        <f t="shared" si="130"/>
        <v>0</v>
      </c>
      <c r="BE92" s="2">
        <f t="shared" si="125"/>
        <v>0</v>
      </c>
      <c r="BF92" s="2">
        <f t="shared" si="126"/>
        <v>0</v>
      </c>
      <c r="BG92" s="2">
        <f t="shared" si="131"/>
        <v>0</v>
      </c>
      <c r="BH92" s="2">
        <f t="shared" si="127"/>
        <v>0</v>
      </c>
      <c r="BI92" s="2">
        <f t="shared" si="128"/>
        <v>0</v>
      </c>
      <c r="BJ92" s="11">
        <f t="shared" si="132"/>
        <v>4.881518453317632E-2</v>
      </c>
      <c r="BK92" s="11"/>
      <c r="BL92" s="11"/>
    </row>
    <row r="93" spans="1:64">
      <c r="A93" s="2">
        <f t="shared" si="71"/>
        <v>2047</v>
      </c>
      <c r="B93" s="5">
        <f t="shared" si="72"/>
        <v>1151.8529876428784</v>
      </c>
      <c r="C93" s="5">
        <f t="shared" si="73"/>
        <v>2896.6529152011326</v>
      </c>
      <c r="D93" s="5">
        <f t="shared" si="74"/>
        <v>4169.2236190565382</v>
      </c>
      <c r="E93" s="15">
        <f t="shared" si="75"/>
        <v>6.1574567177832265E-4</v>
      </c>
      <c r="F93" s="15">
        <f t="shared" si="76"/>
        <v>1.2130602625252788E-3</v>
      </c>
      <c r="G93" s="15">
        <f t="shared" si="77"/>
        <v>2.4764193747979103E-3</v>
      </c>
      <c r="H93" s="5">
        <f t="shared" si="78"/>
        <v>86445.830427806402</v>
      </c>
      <c r="I93" s="5">
        <f t="shared" si="79"/>
        <v>25381.050960501827</v>
      </c>
      <c r="J93" s="5">
        <f t="shared" si="80"/>
        <v>10141.825665759632</v>
      </c>
      <c r="K93" s="5">
        <f t="shared" si="81"/>
        <v>75049.360773640801</v>
      </c>
      <c r="L93" s="5">
        <f t="shared" si="82"/>
        <v>8762.1995812154328</v>
      </c>
      <c r="M93" s="5">
        <f t="shared" si="83"/>
        <v>2432.545383126906</v>
      </c>
      <c r="N93" s="15">
        <f t="shared" si="84"/>
        <v>1.8320571814648856E-2</v>
      </c>
      <c r="O93" s="15">
        <f t="shared" si="85"/>
        <v>2.3130646514790243E-2</v>
      </c>
      <c r="P93" s="15">
        <f t="shared" si="86"/>
        <v>2.1206526063440867E-2</v>
      </c>
      <c r="Q93" s="5">
        <f t="shared" si="87"/>
        <v>8156.6358508336907</v>
      </c>
      <c r="R93" s="5">
        <f t="shared" si="88"/>
        <v>9666.2157004587189</v>
      </c>
      <c r="S93" s="5">
        <f t="shared" si="89"/>
        <v>4639.5983184471124</v>
      </c>
      <c r="T93" s="5">
        <f t="shared" si="90"/>
        <v>94.355457174369448</v>
      </c>
      <c r="U93" s="5">
        <f t="shared" si="91"/>
        <v>380.84379230400475</v>
      </c>
      <c r="V93" s="5">
        <f t="shared" si="92"/>
        <v>457.47170887694432</v>
      </c>
      <c r="W93" s="15">
        <f t="shared" si="93"/>
        <v>-1.0734613539272964E-2</v>
      </c>
      <c r="X93" s="15">
        <f t="shared" si="94"/>
        <v>-1.217998157191269E-2</v>
      </c>
      <c r="Y93" s="15">
        <f t="shared" si="95"/>
        <v>-9.7425357312937999E-3</v>
      </c>
      <c r="Z93" s="5">
        <f t="shared" si="119"/>
        <v>16119.514022117253</v>
      </c>
      <c r="AA93" s="5">
        <f t="shared" si="120"/>
        <v>27771.104900263148</v>
      </c>
      <c r="AB93" s="5">
        <f t="shared" si="121"/>
        <v>15409.112321471646</v>
      </c>
      <c r="AC93" s="16">
        <f t="shared" si="99"/>
        <v>1.9920743075176359</v>
      </c>
      <c r="AD93" s="16">
        <f t="shared" si="100"/>
        <v>2.9071811863199799</v>
      </c>
      <c r="AE93" s="16">
        <f t="shared" si="101"/>
        <v>3.3669224270592024</v>
      </c>
      <c r="AF93" s="15">
        <f t="shared" si="102"/>
        <v>-4.0504037456468023E-3</v>
      </c>
      <c r="AG93" s="15">
        <f t="shared" si="103"/>
        <v>2.9673830763510267E-4</v>
      </c>
      <c r="AH93" s="15">
        <f t="shared" si="104"/>
        <v>9.7937136394747881E-3</v>
      </c>
      <c r="AI93" s="1">
        <f t="shared" si="62"/>
        <v>143150.69395584372</v>
      </c>
      <c r="AJ93" s="1">
        <f t="shared" si="63"/>
        <v>40030.414804884938</v>
      </c>
      <c r="AK93" s="1">
        <f t="shared" si="64"/>
        <v>16002.424935254132</v>
      </c>
      <c r="AL93" s="14">
        <f t="shared" si="105"/>
        <v>28.606697041193801</v>
      </c>
      <c r="AM93" s="14">
        <f t="shared" si="106"/>
        <v>5.1822029239769263</v>
      </c>
      <c r="AN93" s="14">
        <f t="shared" si="107"/>
        <v>1.8588092698998651</v>
      </c>
      <c r="AO93" s="11">
        <f t="shared" si="108"/>
        <v>1.421721299152413E-2</v>
      </c>
      <c r="AP93" s="11">
        <f t="shared" si="109"/>
        <v>1.7909938628682429E-2</v>
      </c>
      <c r="AQ93" s="11">
        <f t="shared" si="110"/>
        <v>1.6246574109933097E-2</v>
      </c>
      <c r="AR93" s="1">
        <f t="shared" si="122"/>
        <v>86445.830427806402</v>
      </c>
      <c r="AS93" s="1">
        <f t="shared" si="117"/>
        <v>25381.050960501827</v>
      </c>
      <c r="AT93" s="1">
        <f t="shared" si="118"/>
        <v>10141.825665759632</v>
      </c>
      <c r="AU93" s="1">
        <f t="shared" si="68"/>
        <v>17289.166085561283</v>
      </c>
      <c r="AV93" s="1">
        <f t="shared" si="69"/>
        <v>5076.2101921003659</v>
      </c>
      <c r="AW93" s="1">
        <f t="shared" si="70"/>
        <v>2028.3651331519266</v>
      </c>
      <c r="AX93" s="2">
        <v>0</v>
      </c>
      <c r="AY93" s="2">
        <v>0</v>
      </c>
      <c r="AZ93" s="2">
        <v>0</v>
      </c>
      <c r="BA93" s="2">
        <f t="shared" si="129"/>
        <v>0</v>
      </c>
      <c r="BB93" s="2">
        <f t="shared" si="123"/>
        <v>0</v>
      </c>
      <c r="BC93" s="2">
        <f t="shared" si="124"/>
        <v>0</v>
      </c>
      <c r="BD93" s="2">
        <f t="shared" si="130"/>
        <v>0</v>
      </c>
      <c r="BE93" s="2">
        <f t="shared" si="125"/>
        <v>0</v>
      </c>
      <c r="BF93" s="2">
        <f t="shared" si="126"/>
        <v>0</v>
      </c>
      <c r="BG93" s="2">
        <f t="shared" si="131"/>
        <v>0</v>
      </c>
      <c r="BH93" s="2">
        <f t="shared" si="127"/>
        <v>0</v>
      </c>
      <c r="BI93" s="2">
        <f t="shared" si="128"/>
        <v>0</v>
      </c>
      <c r="BJ93" s="11">
        <f t="shared" si="132"/>
        <v>4.8666102849923537E-2</v>
      </c>
      <c r="BK93" s="11"/>
      <c r="BL93" s="11"/>
    </row>
    <row r="94" spans="1:64">
      <c r="A94" s="2">
        <f t="shared" si="71"/>
        <v>2048</v>
      </c>
      <c r="B94" s="5">
        <f t="shared" si="72"/>
        <v>1152.5267737099612</v>
      </c>
      <c r="C94" s="5">
        <f t="shared" si="73"/>
        <v>2899.9910390196028</v>
      </c>
      <c r="D94" s="5">
        <f t="shared" si="74"/>
        <v>4179.0321278972297</v>
      </c>
      <c r="E94" s="15">
        <f t="shared" si="75"/>
        <v>5.8495838818940651E-4</v>
      </c>
      <c r="F94" s="15">
        <f t="shared" si="76"/>
        <v>1.1524072493990149E-3</v>
      </c>
      <c r="G94" s="15">
        <f t="shared" si="77"/>
        <v>2.3525984060580145E-3</v>
      </c>
      <c r="H94" s="5">
        <f t="shared" si="78"/>
        <v>88065.01412866656</v>
      </c>
      <c r="I94" s="5">
        <f t="shared" si="79"/>
        <v>25992.054666696353</v>
      </c>
      <c r="J94" s="5">
        <f t="shared" si="80"/>
        <v>10378.998855959275</v>
      </c>
      <c r="K94" s="5">
        <f t="shared" si="81"/>
        <v>76410.384676086091</v>
      </c>
      <c r="L94" s="5">
        <f t="shared" si="82"/>
        <v>8962.8051662819835</v>
      </c>
      <c r="M94" s="5">
        <f t="shared" si="83"/>
        <v>2483.5891513429674</v>
      </c>
      <c r="N94" s="15">
        <f t="shared" si="84"/>
        <v>1.8135049898030831E-2</v>
      </c>
      <c r="O94" s="15">
        <f t="shared" si="85"/>
        <v>2.2894432294901401E-2</v>
      </c>
      <c r="P94" s="15">
        <f t="shared" si="86"/>
        <v>2.0983685883158021E-2</v>
      </c>
      <c r="Q94" s="5">
        <f t="shared" si="87"/>
        <v>8220.2163139664499</v>
      </c>
      <c r="R94" s="5">
        <f t="shared" si="88"/>
        <v>9778.3440951467928</v>
      </c>
      <c r="S94" s="5">
        <f t="shared" si="89"/>
        <v>4701.839825304507</v>
      </c>
      <c r="T94" s="5">
        <f t="shared" si="90"/>
        <v>93.342587806281173</v>
      </c>
      <c r="U94" s="5">
        <f t="shared" si="91"/>
        <v>376.20512193196464</v>
      </c>
      <c r="V94" s="5">
        <f t="shared" si="92"/>
        <v>453.01477440715468</v>
      </c>
      <c r="W94" s="15">
        <f t="shared" si="93"/>
        <v>-1.0734613539272964E-2</v>
      </c>
      <c r="X94" s="15">
        <f t="shared" si="94"/>
        <v>-1.217998157191269E-2</v>
      </c>
      <c r="Y94" s="15">
        <f t="shared" si="95"/>
        <v>-9.7425357312937999E-3</v>
      </c>
      <c r="Z94" s="5">
        <f t="shared" si="119"/>
        <v>16182.811223818948</v>
      </c>
      <c r="AA94" s="5">
        <f t="shared" si="120"/>
        <v>28109.779201158897</v>
      </c>
      <c r="AB94" s="5">
        <f t="shared" si="121"/>
        <v>15774.156873417267</v>
      </c>
      <c r="AC94" s="16">
        <f t="shared" si="99"/>
        <v>1.9840056022808596</v>
      </c>
      <c r="AD94" s="16">
        <f t="shared" si="100"/>
        <v>2.9080438583451973</v>
      </c>
      <c r="AE94" s="16">
        <f t="shared" si="101"/>
        <v>3.3998971011561459</v>
      </c>
      <c r="AF94" s="15">
        <f t="shared" si="102"/>
        <v>-4.0504037456468023E-3</v>
      </c>
      <c r="AG94" s="15">
        <f t="shared" si="103"/>
        <v>2.9673830763510267E-4</v>
      </c>
      <c r="AH94" s="15">
        <f t="shared" si="104"/>
        <v>9.7937136394747881E-3</v>
      </c>
      <c r="AI94" s="1">
        <f t="shared" si="62"/>
        <v>146124.79064582061</v>
      </c>
      <c r="AJ94" s="1">
        <f t="shared" si="63"/>
        <v>41103.583516496808</v>
      </c>
      <c r="AK94" s="1">
        <f t="shared" si="64"/>
        <v>16430.547574880646</v>
      </c>
      <c r="AL94" s="14">
        <f t="shared" si="105"/>
        <v>29.009337470964269</v>
      </c>
      <c r="AM94" s="14">
        <f t="shared" si="106"/>
        <v>5.2740877309434335</v>
      </c>
      <c r="AN94" s="14">
        <f t="shared" si="107"/>
        <v>1.888706559633927</v>
      </c>
      <c r="AO94" s="11">
        <f t="shared" si="108"/>
        <v>1.4075040861608889E-2</v>
      </c>
      <c r="AP94" s="11">
        <f t="shared" si="109"/>
        <v>1.7730839242395605E-2</v>
      </c>
      <c r="AQ94" s="11">
        <f t="shared" si="110"/>
        <v>1.6084108368833765E-2</v>
      </c>
      <c r="AR94" s="1">
        <f t="shared" si="122"/>
        <v>88065.01412866656</v>
      </c>
      <c r="AS94" s="1">
        <f t="shared" si="117"/>
        <v>25992.054666696353</v>
      </c>
      <c r="AT94" s="1">
        <f t="shared" si="118"/>
        <v>10378.998855959275</v>
      </c>
      <c r="AU94" s="1">
        <f t="shared" si="68"/>
        <v>17613.002825733314</v>
      </c>
      <c r="AV94" s="1">
        <f t="shared" si="69"/>
        <v>5198.4109333392707</v>
      </c>
      <c r="AW94" s="1">
        <f t="shared" si="70"/>
        <v>2075.7997711918551</v>
      </c>
      <c r="AX94" s="2">
        <v>0</v>
      </c>
      <c r="AY94" s="2">
        <v>0</v>
      </c>
      <c r="AZ94" s="2">
        <v>0</v>
      </c>
      <c r="BA94" s="2">
        <f t="shared" si="129"/>
        <v>0</v>
      </c>
      <c r="BB94" s="2">
        <f t="shared" si="123"/>
        <v>0</v>
      </c>
      <c r="BC94" s="2">
        <f t="shared" si="124"/>
        <v>0</v>
      </c>
      <c r="BD94" s="2">
        <f t="shared" si="130"/>
        <v>0</v>
      </c>
      <c r="BE94" s="2">
        <f t="shared" si="125"/>
        <v>0</v>
      </c>
      <c r="BF94" s="2">
        <f t="shared" si="126"/>
        <v>0</v>
      </c>
      <c r="BG94" s="2">
        <f t="shared" si="131"/>
        <v>0</v>
      </c>
      <c r="BH94" s="2">
        <f t="shared" si="127"/>
        <v>0</v>
      </c>
      <c r="BI94" s="2">
        <f t="shared" si="128"/>
        <v>0</v>
      </c>
      <c r="BJ94" s="11">
        <f t="shared" si="132"/>
        <v>4.8516534609077427E-2</v>
      </c>
      <c r="BK94" s="11"/>
      <c r="BL94" s="11"/>
    </row>
    <row r="95" spans="1:64">
      <c r="A95" s="2">
        <f t="shared" si="71"/>
        <v>2049</v>
      </c>
      <c r="B95" s="5">
        <f t="shared" si="72"/>
        <v>1153.167244903661</v>
      </c>
      <c r="C95" s="5">
        <f t="shared" si="73"/>
        <v>2903.1659111813333</v>
      </c>
      <c r="D95" s="5">
        <f t="shared" si="74"/>
        <v>4188.3721330040389</v>
      </c>
      <c r="E95" s="15">
        <f t="shared" si="75"/>
        <v>5.5571046877993615E-4</v>
      </c>
      <c r="F95" s="15">
        <f t="shared" si="76"/>
        <v>1.0947868869290642E-3</v>
      </c>
      <c r="G95" s="15">
        <f t="shared" si="77"/>
        <v>2.2349684857551136E-3</v>
      </c>
      <c r="H95" s="5">
        <f t="shared" si="78"/>
        <v>89695.722805822545</v>
      </c>
      <c r="I95" s="5">
        <f t="shared" si="79"/>
        <v>26610.153101175565</v>
      </c>
      <c r="J95" s="5">
        <f t="shared" si="80"/>
        <v>10618.179914448743</v>
      </c>
      <c r="K95" s="5">
        <f t="shared" si="81"/>
        <v>77782.059109141614</v>
      </c>
      <c r="L95" s="5">
        <f t="shared" si="82"/>
        <v>9165.9084996446418</v>
      </c>
      <c r="M95" s="5">
        <f t="shared" si="83"/>
        <v>2535.156757151145</v>
      </c>
      <c r="N95" s="15">
        <f t="shared" si="84"/>
        <v>1.7951413788455994E-2</v>
      </c>
      <c r="O95" s="15">
        <f t="shared" si="85"/>
        <v>2.2660688210286217E-2</v>
      </c>
      <c r="P95" s="15">
        <f t="shared" si="86"/>
        <v>2.0763339934986025E-2</v>
      </c>
      <c r="Q95" s="5">
        <f t="shared" si="87"/>
        <v>8282.5560719494097</v>
      </c>
      <c r="R95" s="5">
        <f t="shared" si="88"/>
        <v>9888.9436081720542</v>
      </c>
      <c r="S95" s="5">
        <f t="shared" si="89"/>
        <v>4763.3289074360737</v>
      </c>
      <c r="T95" s="5">
        <f t="shared" si="90"/>
        <v>92.340591199425091</v>
      </c>
      <c r="U95" s="5">
        <f t="shared" si="91"/>
        <v>371.62295047957417</v>
      </c>
      <c r="V95" s="5">
        <f t="shared" si="92"/>
        <v>448.60126178068896</v>
      </c>
      <c r="W95" s="15">
        <f t="shared" si="93"/>
        <v>-1.0734613539272964E-2</v>
      </c>
      <c r="X95" s="15">
        <f t="shared" si="94"/>
        <v>-1.217998157191269E-2</v>
      </c>
      <c r="Y95" s="15">
        <f t="shared" si="95"/>
        <v>-9.7425357312937999E-3</v>
      </c>
      <c r="Z95" s="5">
        <f t="shared" si="119"/>
        <v>16242.897365563857</v>
      </c>
      <c r="AA95" s="5">
        <f t="shared" si="120"/>
        <v>28444.291497718641</v>
      </c>
      <c r="AB95" s="5">
        <f t="shared" si="121"/>
        <v>16142.331661432912</v>
      </c>
      <c r="AC95" s="16">
        <f t="shared" si="99"/>
        <v>1.9759695785579969</v>
      </c>
      <c r="AD95" s="16">
        <f t="shared" si="100"/>
        <v>2.9089067863582514</v>
      </c>
      <c r="AE95" s="16">
        <f t="shared" si="101"/>
        <v>3.4331947197685495</v>
      </c>
      <c r="AF95" s="15">
        <f t="shared" si="102"/>
        <v>-4.0504037456468023E-3</v>
      </c>
      <c r="AG95" s="15">
        <f t="shared" si="103"/>
        <v>2.9673830763510267E-4</v>
      </c>
      <c r="AH95" s="15">
        <f t="shared" si="104"/>
        <v>9.7937136394747881E-3</v>
      </c>
      <c r="AI95" s="1">
        <f t="shared" si="62"/>
        <v>149125.31440697185</v>
      </c>
      <c r="AJ95" s="1">
        <f t="shared" si="63"/>
        <v>42191.636098186398</v>
      </c>
      <c r="AK95" s="1">
        <f t="shared" si="64"/>
        <v>16863.292588584438</v>
      </c>
      <c r="AL95" s="14">
        <f t="shared" si="105"/>
        <v>29.413562005133574</v>
      </c>
      <c r="AM95" s="14">
        <f t="shared" si="106"/>
        <v>5.3666665926340062</v>
      </c>
      <c r="AN95" s="14">
        <f t="shared" si="107"/>
        <v>1.9187809390061856</v>
      </c>
      <c r="AO95" s="11">
        <f t="shared" si="108"/>
        <v>1.39342904529928E-2</v>
      </c>
      <c r="AP95" s="11">
        <f t="shared" si="109"/>
        <v>1.755353084997165E-2</v>
      </c>
      <c r="AQ95" s="11">
        <f t="shared" si="110"/>
        <v>1.5923267285145426E-2</v>
      </c>
      <c r="AR95" s="1">
        <f t="shared" si="122"/>
        <v>89695.722805822545</v>
      </c>
      <c r="AS95" s="1">
        <f t="shared" si="117"/>
        <v>26610.153101175565</v>
      </c>
      <c r="AT95" s="1">
        <f t="shared" si="118"/>
        <v>10618.179914448743</v>
      </c>
      <c r="AU95" s="1">
        <f t="shared" si="68"/>
        <v>17939.14456116451</v>
      </c>
      <c r="AV95" s="1">
        <f t="shared" si="69"/>
        <v>5322.030620235113</v>
      </c>
      <c r="AW95" s="1">
        <f t="shared" si="70"/>
        <v>2123.6359828897489</v>
      </c>
      <c r="AX95" s="2">
        <v>0</v>
      </c>
      <c r="AY95" s="2">
        <v>0</v>
      </c>
      <c r="AZ95" s="2">
        <v>0</v>
      </c>
      <c r="BA95" s="2">
        <f t="shared" si="129"/>
        <v>0</v>
      </c>
      <c r="BB95" s="2">
        <f t="shared" si="123"/>
        <v>0</v>
      </c>
      <c r="BC95" s="2">
        <f t="shared" si="124"/>
        <v>0</v>
      </c>
      <c r="BD95" s="2">
        <f t="shared" si="130"/>
        <v>0</v>
      </c>
      <c r="BE95" s="2">
        <f t="shared" si="125"/>
        <v>0</v>
      </c>
      <c r="BF95" s="2">
        <f t="shared" si="126"/>
        <v>0</v>
      </c>
      <c r="BG95" s="2">
        <f t="shared" si="131"/>
        <v>0</v>
      </c>
      <c r="BH95" s="2">
        <f t="shared" si="127"/>
        <v>0</v>
      </c>
      <c r="BI95" s="2">
        <f t="shared" si="128"/>
        <v>0</v>
      </c>
      <c r="BJ95" s="11">
        <f t="shared" si="132"/>
        <v>4.8366593392802332E-2</v>
      </c>
      <c r="BK95" s="11"/>
      <c r="BL95" s="11"/>
    </row>
    <row r="96" spans="1:64">
      <c r="A96" s="2">
        <f t="shared" si="71"/>
        <v>2050</v>
      </c>
      <c r="B96" s="5">
        <f t="shared" si="72"/>
        <v>1153.7760306583957</v>
      </c>
      <c r="C96" s="5">
        <f t="shared" si="73"/>
        <v>2906.1853417529674</v>
      </c>
      <c r="D96" s="5">
        <f t="shared" si="74"/>
        <v>4197.2649687417243</v>
      </c>
      <c r="E96" s="15">
        <f t="shared" si="75"/>
        <v>5.2792494534093935E-4</v>
      </c>
      <c r="F96" s="15">
        <f t="shared" si="76"/>
        <v>1.0400475425826109E-3</v>
      </c>
      <c r="G96" s="15">
        <f t="shared" si="77"/>
        <v>2.123220061467358E-3</v>
      </c>
      <c r="H96" s="5">
        <f t="shared" si="78"/>
        <v>91337.778633427195</v>
      </c>
      <c r="I96" s="5">
        <f t="shared" si="79"/>
        <v>27235.299396335988</v>
      </c>
      <c r="J96" s="5">
        <f t="shared" si="80"/>
        <v>10859.343379894672</v>
      </c>
      <c r="K96" s="5">
        <f t="shared" si="81"/>
        <v>79164.219230057846</v>
      </c>
      <c r="L96" s="5">
        <f t="shared" si="82"/>
        <v>9371.4943107888867</v>
      </c>
      <c r="M96" s="5">
        <f t="shared" si="83"/>
        <v>2587.2427546908334</v>
      </c>
      <c r="N96" s="15">
        <f t="shared" si="84"/>
        <v>1.7769651983329693E-2</v>
      </c>
      <c r="O96" s="15">
        <f t="shared" si="85"/>
        <v>2.2429398149917734E-2</v>
      </c>
      <c r="P96" s="15">
        <f t="shared" si="86"/>
        <v>2.0545474118223606E-2</v>
      </c>
      <c r="Q96" s="5">
        <f t="shared" si="87"/>
        <v>8343.6467669641988</v>
      </c>
      <c r="R96" s="5">
        <f t="shared" si="88"/>
        <v>9997.985530332724</v>
      </c>
      <c r="S96" s="5">
        <f t="shared" si="89"/>
        <v>4824.0542319908272</v>
      </c>
      <c r="T96" s="5">
        <f t="shared" si="90"/>
        <v>91.349350638911275</v>
      </c>
      <c r="U96" s="5">
        <f t="shared" si="91"/>
        <v>367.09658979103313</v>
      </c>
      <c r="V96" s="5">
        <f t="shared" si="92"/>
        <v>444.23074795868712</v>
      </c>
      <c r="W96" s="15">
        <f t="shared" si="93"/>
        <v>-1.0734613539272964E-2</v>
      </c>
      <c r="X96" s="15">
        <f t="shared" si="94"/>
        <v>-1.217998157191269E-2</v>
      </c>
      <c r="Y96" s="15">
        <f t="shared" si="95"/>
        <v>-9.7425357312937999E-3</v>
      </c>
      <c r="Z96" s="5">
        <f t="shared" si="119"/>
        <v>16299.789603874735</v>
      </c>
      <c r="AA96" s="5">
        <f t="shared" si="120"/>
        <v>28774.551150385207</v>
      </c>
      <c r="AB96" s="5">
        <f t="shared" si="121"/>
        <v>16513.596519342678</v>
      </c>
      <c r="AC96" s="16">
        <f t="shared" si="99"/>
        <v>1.9679661039757215</v>
      </c>
      <c r="AD96" s="16">
        <f t="shared" si="100"/>
        <v>2.9097699704351037</v>
      </c>
      <c r="AE96" s="16">
        <f t="shared" si="101"/>
        <v>3.4668184457225197</v>
      </c>
      <c r="AF96" s="15">
        <f t="shared" si="102"/>
        <v>-4.0504037456468023E-3</v>
      </c>
      <c r="AG96" s="15">
        <f t="shared" si="103"/>
        <v>2.9673830763510267E-4</v>
      </c>
      <c r="AH96" s="15">
        <f t="shared" si="104"/>
        <v>9.7937136394747881E-3</v>
      </c>
      <c r="AI96" s="1">
        <f t="shared" si="62"/>
        <v>152151.9275274392</v>
      </c>
      <c r="AJ96" s="1">
        <f t="shared" si="63"/>
        <v>43294.503108602876</v>
      </c>
      <c r="AK96" s="1">
        <f t="shared" si="64"/>
        <v>17300.599312615745</v>
      </c>
      <c r="AL96" s="14">
        <f t="shared" si="105"/>
        <v>29.819320550207852</v>
      </c>
      <c r="AM96" s="14">
        <f t="shared" si="106"/>
        <v>5.4599285007533664</v>
      </c>
      <c r="AN96" s="14">
        <f t="shared" si="107"/>
        <v>1.9490286681420892</v>
      </c>
      <c r="AO96" s="11">
        <f t="shared" si="108"/>
        <v>1.3794947548462872E-2</v>
      </c>
      <c r="AP96" s="11">
        <f t="shared" si="109"/>
        <v>1.7377995541471934E-2</v>
      </c>
      <c r="AQ96" s="11">
        <f t="shared" si="110"/>
        <v>1.5764034612293972E-2</v>
      </c>
      <c r="AR96" s="1">
        <f t="shared" si="122"/>
        <v>91337.778633427195</v>
      </c>
      <c r="AS96" s="1">
        <f t="shared" si="117"/>
        <v>27235.299396335988</v>
      </c>
      <c r="AT96" s="1">
        <f t="shared" si="118"/>
        <v>10859.343379894672</v>
      </c>
      <c r="AU96" s="1">
        <f t="shared" si="68"/>
        <v>18267.555726685441</v>
      </c>
      <c r="AV96" s="1">
        <f t="shared" si="69"/>
        <v>5447.0598792671981</v>
      </c>
      <c r="AW96" s="1">
        <f t="shared" si="70"/>
        <v>2171.8686759789343</v>
      </c>
      <c r="AX96" s="2">
        <v>0</v>
      </c>
      <c r="AY96" s="2">
        <v>0</v>
      </c>
      <c r="AZ96" s="2">
        <v>0</v>
      </c>
      <c r="BA96" s="2">
        <f t="shared" si="129"/>
        <v>0</v>
      </c>
      <c r="BB96" s="2">
        <f t="shared" si="123"/>
        <v>0</v>
      </c>
      <c r="BC96" s="2">
        <f t="shared" si="124"/>
        <v>0</v>
      </c>
      <c r="BD96" s="2">
        <f t="shared" si="130"/>
        <v>0</v>
      </c>
      <c r="BE96" s="2">
        <f t="shared" si="125"/>
        <v>0</v>
      </c>
      <c r="BF96" s="2">
        <f t="shared" si="126"/>
        <v>0</v>
      </c>
      <c r="BG96" s="2">
        <f t="shared" si="131"/>
        <v>0</v>
      </c>
      <c r="BH96" s="2">
        <f t="shared" si="127"/>
        <v>0</v>
      </c>
      <c r="BI96" s="2">
        <f t="shared" si="128"/>
        <v>0</v>
      </c>
      <c r="BJ96" s="11">
        <f t="shared" si="132"/>
        <v>4.8216385206487383E-2</v>
      </c>
      <c r="BK96" s="11"/>
      <c r="BL96" s="11"/>
    </row>
    <row r="97" spans="1:64">
      <c r="A97" s="2">
        <f t="shared" si="71"/>
        <v>2051</v>
      </c>
      <c r="B97" s="5">
        <f t="shared" si="72"/>
        <v>1154.3546824489206</v>
      </c>
      <c r="C97" s="5">
        <f t="shared" si="73"/>
        <v>2909.0567841297984</v>
      </c>
      <c r="D97" s="5">
        <f t="shared" si="74"/>
        <v>4205.7311000674044</v>
      </c>
      <c r="E97" s="15">
        <f t="shared" si="75"/>
        <v>5.0152869807389231E-4</v>
      </c>
      <c r="F97" s="15">
        <f t="shared" si="76"/>
        <v>9.8804516545348024E-4</v>
      </c>
      <c r="G97" s="15">
        <f t="shared" si="77"/>
        <v>2.01705905839399E-3</v>
      </c>
      <c r="H97" s="5">
        <f t="shared" si="78"/>
        <v>92991.00177136308</v>
      </c>
      <c r="I97" s="5">
        <f t="shared" si="79"/>
        <v>27867.444983674621</v>
      </c>
      <c r="J97" s="5">
        <f t="shared" si="80"/>
        <v>11102.463854242098</v>
      </c>
      <c r="K97" s="5">
        <f t="shared" si="81"/>
        <v>80556.698201358813</v>
      </c>
      <c r="L97" s="5">
        <f t="shared" si="82"/>
        <v>9579.5465855819511</v>
      </c>
      <c r="M97" s="5">
        <f t="shared" si="83"/>
        <v>2639.8415852273965</v>
      </c>
      <c r="N97" s="15">
        <f t="shared" si="84"/>
        <v>1.7589751845518808E-2</v>
      </c>
      <c r="O97" s="15">
        <f t="shared" si="85"/>
        <v>2.2200544320188698E-2</v>
      </c>
      <c r="P97" s="15">
        <f t="shared" si="86"/>
        <v>2.0330071633671842E-2</v>
      </c>
      <c r="Q97" s="5">
        <f t="shared" si="87"/>
        <v>8403.4806529546349</v>
      </c>
      <c r="R97" s="5">
        <f t="shared" si="88"/>
        <v>10105.442272056431</v>
      </c>
      <c r="S97" s="5">
        <f t="shared" si="89"/>
        <v>4884.0050920781823</v>
      </c>
      <c r="T97" s="5">
        <f t="shared" si="90"/>
        <v>90.368750662739032</v>
      </c>
      <c r="U97" s="5">
        <f t="shared" si="91"/>
        <v>362.62536009226636</v>
      </c>
      <c r="V97" s="5">
        <f t="shared" si="92"/>
        <v>439.90281402376024</v>
      </c>
      <c r="W97" s="15">
        <f t="shared" si="93"/>
        <v>-1.0734613539272964E-2</v>
      </c>
      <c r="X97" s="15">
        <f t="shared" si="94"/>
        <v>-1.217998157191269E-2</v>
      </c>
      <c r="Y97" s="15">
        <f t="shared" si="95"/>
        <v>-9.7425357312937999E-3</v>
      </c>
      <c r="Z97" s="5">
        <f t="shared" si="119"/>
        <v>16353.506334638203</v>
      </c>
      <c r="AA97" s="5">
        <f t="shared" si="120"/>
        <v>29100.470723799062</v>
      </c>
      <c r="AB97" s="5">
        <f t="shared" si="121"/>
        <v>16887.91143868996</v>
      </c>
      <c r="AC97" s="16">
        <f t="shared" si="99"/>
        <v>1.9599950466968723</v>
      </c>
      <c r="AD97" s="16">
        <f t="shared" si="100"/>
        <v>2.9106334106517382</v>
      </c>
      <c r="AE97" s="16">
        <f t="shared" si="101"/>
        <v>3.500771472819975</v>
      </c>
      <c r="AF97" s="15">
        <f t="shared" si="102"/>
        <v>-4.0504037456468023E-3</v>
      </c>
      <c r="AG97" s="15">
        <f t="shared" si="103"/>
        <v>2.9673830763510267E-4</v>
      </c>
      <c r="AH97" s="15">
        <f t="shared" si="104"/>
        <v>9.7937136394747881E-3</v>
      </c>
      <c r="AI97" s="1">
        <f t="shared" si="62"/>
        <v>155204.29050138072</v>
      </c>
      <c r="AJ97" s="1">
        <f t="shared" si="63"/>
        <v>44412.112677009784</v>
      </c>
      <c r="AK97" s="1">
        <f t="shared" si="64"/>
        <v>17742.408057333105</v>
      </c>
      <c r="AL97" s="14">
        <f t="shared" si="105"/>
        <v>30.22656295349956</v>
      </c>
      <c r="AM97" s="14">
        <f t="shared" si="106"/>
        <v>5.5538622877647859</v>
      </c>
      <c r="AN97" s="14">
        <f t="shared" si="107"/>
        <v>1.979445977973185</v>
      </c>
      <c r="AO97" s="11">
        <f t="shared" si="108"/>
        <v>1.3656998072978243E-2</v>
      </c>
      <c r="AP97" s="11">
        <f t="shared" si="109"/>
        <v>1.7204215586057215E-2</v>
      </c>
      <c r="AQ97" s="11">
        <f t="shared" si="110"/>
        <v>1.5606394266171032E-2</v>
      </c>
      <c r="AR97" s="1">
        <f t="shared" si="122"/>
        <v>92991.00177136308</v>
      </c>
      <c r="AS97" s="1">
        <f t="shared" si="117"/>
        <v>27867.444983674621</v>
      </c>
      <c r="AT97" s="1">
        <f t="shared" si="118"/>
        <v>11102.463854242098</v>
      </c>
      <c r="AU97" s="1">
        <f t="shared" si="68"/>
        <v>18598.200354272616</v>
      </c>
      <c r="AV97" s="1">
        <f t="shared" si="69"/>
        <v>5573.4889967349245</v>
      </c>
      <c r="AW97" s="1">
        <f t="shared" si="70"/>
        <v>2220.4927708484197</v>
      </c>
      <c r="AX97" s="2">
        <v>0</v>
      </c>
      <c r="AY97" s="2">
        <v>0</v>
      </c>
      <c r="AZ97" s="2">
        <v>0</v>
      </c>
      <c r="BA97" s="2">
        <f t="shared" si="129"/>
        <v>0</v>
      </c>
      <c r="BB97" s="2">
        <f t="shared" si="123"/>
        <v>0</v>
      </c>
      <c r="BC97" s="2">
        <f t="shared" si="124"/>
        <v>0</v>
      </c>
      <c r="BD97" s="2">
        <f t="shared" si="130"/>
        <v>0</v>
      </c>
      <c r="BE97" s="2">
        <f t="shared" si="125"/>
        <v>0</v>
      </c>
      <c r="BF97" s="2">
        <f t="shared" si="126"/>
        <v>0</v>
      </c>
      <c r="BG97" s="2">
        <f t="shared" si="131"/>
        <v>0</v>
      </c>
      <c r="BH97" s="2">
        <f t="shared" si="127"/>
        <v>0</v>
      </c>
      <c r="BI97" s="2">
        <f t="shared" si="128"/>
        <v>0</v>
      </c>
      <c r="BJ97" s="11">
        <f t="shared" si="132"/>
        <v>4.8066008975401447E-2</v>
      </c>
      <c r="BK97" s="11"/>
      <c r="BL97" s="11"/>
    </row>
    <row r="98" spans="1:64">
      <c r="A98" s="2">
        <f t="shared" si="71"/>
        <v>2052</v>
      </c>
      <c r="B98" s="5">
        <f t="shared" si="72"/>
        <v>1154.9046773498744</v>
      </c>
      <c r="C98" s="5">
        <f t="shared" si="73"/>
        <v>2911.7873496468078</v>
      </c>
      <c r="D98" s="5">
        <f t="shared" si="74"/>
        <v>4213.7901476793368</v>
      </c>
      <c r="E98" s="15">
        <f t="shared" si="75"/>
        <v>4.764522631701977E-4</v>
      </c>
      <c r="F98" s="15">
        <f t="shared" si="76"/>
        <v>9.3864290718080623E-4</v>
      </c>
      <c r="G98" s="15">
        <f t="shared" si="77"/>
        <v>1.9162061054742905E-3</v>
      </c>
      <c r="H98" s="5">
        <f t="shared" si="78"/>
        <v>94655.21038739213</v>
      </c>
      <c r="I98" s="5">
        <f t="shared" si="79"/>
        <v>28506.539584710034</v>
      </c>
      <c r="J98" s="5">
        <f t="shared" si="80"/>
        <v>11347.515971325673</v>
      </c>
      <c r="K98" s="5">
        <f t="shared" si="81"/>
        <v>81959.327244733853</v>
      </c>
      <c r="L98" s="5">
        <f t="shared" si="82"/>
        <v>9790.0485721142395</v>
      </c>
      <c r="M98" s="5">
        <f t="shared" si="83"/>
        <v>2692.9475777466273</v>
      </c>
      <c r="N98" s="15">
        <f t="shared" si="84"/>
        <v>1.7411699767895694E-2</v>
      </c>
      <c r="O98" s="15">
        <f t="shared" si="85"/>
        <v>2.1974107506206098E-2</v>
      </c>
      <c r="P98" s="15">
        <f t="shared" si="86"/>
        <v>2.0117113396657116E-2</v>
      </c>
      <c r="Q98" s="5">
        <f t="shared" si="87"/>
        <v>8462.0505843658666</v>
      </c>
      <c r="R98" s="5">
        <f t="shared" si="88"/>
        <v>10211.287347249219</v>
      </c>
      <c r="S98" s="5">
        <f t="shared" si="89"/>
        <v>4943.1713771059967</v>
      </c>
      <c r="T98" s="5">
        <f t="shared" si="90"/>
        <v>89.398677048347608</v>
      </c>
      <c r="U98" s="5">
        <f t="shared" si="91"/>
        <v>358.20858988883435</v>
      </c>
      <c r="V98" s="5">
        <f t="shared" si="92"/>
        <v>435.61704513983705</v>
      </c>
      <c r="W98" s="15">
        <f t="shared" si="93"/>
        <v>-1.0734613539272964E-2</v>
      </c>
      <c r="X98" s="15">
        <f t="shared" si="94"/>
        <v>-1.217998157191269E-2</v>
      </c>
      <c r="Y98" s="15">
        <f t="shared" si="95"/>
        <v>-9.7425357312937999E-3</v>
      </c>
      <c r="Z98" s="5">
        <f t="shared" si="119"/>
        <v>16404.067143956217</v>
      </c>
      <c r="AA98" s="5">
        <f t="shared" si="120"/>
        <v>29421.965940898292</v>
      </c>
      <c r="AB98" s="5">
        <f t="shared" si="121"/>
        <v>17265.236516464363</v>
      </c>
      <c r="AC98" s="16">
        <f t="shared" si="99"/>
        <v>1.9520562754182822</v>
      </c>
      <c r="AD98" s="16">
        <f t="shared" si="100"/>
        <v>2.9114971070841613</v>
      </c>
      <c r="AE98" s="16">
        <f t="shared" si="101"/>
        <v>3.5350570261420162</v>
      </c>
      <c r="AF98" s="15">
        <f t="shared" si="102"/>
        <v>-4.0504037456468023E-3</v>
      </c>
      <c r="AG98" s="15">
        <f t="shared" si="103"/>
        <v>2.9673830763510267E-4</v>
      </c>
      <c r="AH98" s="15">
        <f t="shared" si="104"/>
        <v>9.7937136394747881E-3</v>
      </c>
      <c r="AI98" s="1">
        <f t="shared" si="62"/>
        <v>158282.06180551526</v>
      </c>
      <c r="AJ98" s="1">
        <f t="shared" si="63"/>
        <v>45544.390406043727</v>
      </c>
      <c r="AK98" s="1">
        <f t="shared" si="64"/>
        <v>18188.660022448214</v>
      </c>
      <c r="AL98" s="14">
        <f t="shared" si="105"/>
        <v>30.635239024388174</v>
      </c>
      <c r="AM98" s="14">
        <f t="shared" si="106"/>
        <v>5.6484566334574238</v>
      </c>
      <c r="AN98" s="14">
        <f t="shared" si="107"/>
        <v>2.0100290721904126</v>
      </c>
      <c r="AO98" s="11">
        <f t="shared" si="108"/>
        <v>1.352042809224846E-2</v>
      </c>
      <c r="AP98" s="11">
        <f t="shared" si="109"/>
        <v>1.7032173430196643E-2</v>
      </c>
      <c r="AQ98" s="11">
        <f t="shared" si="110"/>
        <v>1.5450330323509322E-2</v>
      </c>
      <c r="AR98" s="1">
        <f t="shared" si="122"/>
        <v>94655.21038739213</v>
      </c>
      <c r="AS98" s="1">
        <f t="shared" si="117"/>
        <v>28506.539584710034</v>
      </c>
      <c r="AT98" s="1">
        <f t="shared" si="118"/>
        <v>11347.515971325673</v>
      </c>
      <c r="AU98" s="1">
        <f t="shared" si="68"/>
        <v>18931.042077478425</v>
      </c>
      <c r="AV98" s="1">
        <f t="shared" si="69"/>
        <v>5701.3079169420071</v>
      </c>
      <c r="AW98" s="1">
        <f t="shared" si="70"/>
        <v>2269.5031942651344</v>
      </c>
      <c r="AX98" s="2">
        <v>0</v>
      </c>
      <c r="AY98" s="2">
        <v>0</v>
      </c>
      <c r="AZ98" s="2">
        <v>0</v>
      </c>
      <c r="BA98" s="2">
        <f t="shared" si="129"/>
        <v>0</v>
      </c>
      <c r="BB98" s="2">
        <f t="shared" si="123"/>
        <v>0</v>
      </c>
      <c r="BC98" s="2">
        <f t="shared" si="124"/>
        <v>0</v>
      </c>
      <c r="BD98" s="2">
        <f t="shared" si="130"/>
        <v>0</v>
      </c>
      <c r="BE98" s="2">
        <f t="shared" si="125"/>
        <v>0</v>
      </c>
      <c r="BF98" s="2">
        <f t="shared" si="126"/>
        <v>0</v>
      </c>
      <c r="BG98" s="2">
        <f t="shared" si="131"/>
        <v>0</v>
      </c>
      <c r="BH98" s="2">
        <f t="shared" si="127"/>
        <v>0</v>
      </c>
      <c r="BI98" s="2">
        <f t="shared" si="128"/>
        <v>0</v>
      </c>
      <c r="BJ98" s="11">
        <f t="shared" si="132"/>
        <v>4.7915557004936077E-2</v>
      </c>
      <c r="BK98" s="11"/>
      <c r="BL98" s="11"/>
    </row>
    <row r="99" spans="1:64">
      <c r="A99" s="2">
        <f t="shared" si="71"/>
        <v>2053</v>
      </c>
      <c r="B99" s="5">
        <f t="shared" si="72"/>
        <v>1155.42742144978</v>
      </c>
      <c r="C99" s="5">
        <f t="shared" si="73"/>
        <v>2914.3838217626244</v>
      </c>
      <c r="D99" s="5">
        <f t="shared" si="74"/>
        <v>4221.4609135670989</v>
      </c>
      <c r="E99" s="15">
        <f t="shared" si="75"/>
        <v>4.5262965001168778E-4</v>
      </c>
      <c r="F99" s="15">
        <f t="shared" si="76"/>
        <v>8.9171076182176592E-4</v>
      </c>
      <c r="G99" s="15">
        <f t="shared" si="77"/>
        <v>1.820395800200576E-3</v>
      </c>
      <c r="H99" s="5">
        <f t="shared" si="78"/>
        <v>96330.220685236753</v>
      </c>
      <c r="I99" s="5">
        <f t="shared" si="79"/>
        <v>29152.531205073119</v>
      </c>
      <c r="J99" s="5">
        <f t="shared" si="80"/>
        <v>11594.474367648821</v>
      </c>
      <c r="K99" s="5">
        <f t="shared" si="81"/>
        <v>83371.93569836329</v>
      </c>
      <c r="L99" s="5">
        <f t="shared" si="82"/>
        <v>10002.982787435876</v>
      </c>
      <c r="M99" s="5">
        <f t="shared" si="83"/>
        <v>2746.5549498246069</v>
      </c>
      <c r="N99" s="15">
        <f t="shared" si="84"/>
        <v>1.7235481318817136E-2</v>
      </c>
      <c r="O99" s="15">
        <f t="shared" si="85"/>
        <v>2.1750067300805309E-2</v>
      </c>
      <c r="P99" s="15">
        <f t="shared" si="86"/>
        <v>1.9906578397948849E-2</v>
      </c>
      <c r="Q99" s="5">
        <f t="shared" si="87"/>
        <v>8519.3500054630185</v>
      </c>
      <c r="R99" s="5">
        <f t="shared" si="88"/>
        <v>10315.49535828528</v>
      </c>
      <c r="S99" s="5">
        <f t="shared" si="89"/>
        <v>5001.5435451710327</v>
      </c>
      <c r="T99" s="5">
        <f t="shared" si="90"/>
        <v>88.439016799311318</v>
      </c>
      <c r="U99" s="5">
        <f t="shared" si="91"/>
        <v>353.8456158650875</v>
      </c>
      <c r="V99" s="5">
        <f t="shared" si="92"/>
        <v>431.37303051240156</v>
      </c>
      <c r="W99" s="15">
        <f t="shared" si="93"/>
        <v>-1.0734613539272964E-2</v>
      </c>
      <c r="X99" s="15">
        <f t="shared" si="94"/>
        <v>-1.217998157191269E-2</v>
      </c>
      <c r="Y99" s="15">
        <f t="shared" si="95"/>
        <v>-9.7425357312937999E-3</v>
      </c>
      <c r="Z99" s="5">
        <f t="shared" si="119"/>
        <v>16451.492761154888</v>
      </c>
      <c r="AA99" s="5">
        <f t="shared" si="120"/>
        <v>29738.95564064286</v>
      </c>
      <c r="AB99" s="5">
        <f t="shared" si="121"/>
        <v>17645.531906269152</v>
      </c>
      <c r="AC99" s="16">
        <f t="shared" si="99"/>
        <v>1.9441496593686147</v>
      </c>
      <c r="AD99" s="16">
        <f t="shared" si="100"/>
        <v>2.912361059808402</v>
      </c>
      <c r="AE99" s="16">
        <f t="shared" si="101"/>
        <v>3.5696783623552646</v>
      </c>
      <c r="AF99" s="15">
        <f t="shared" si="102"/>
        <v>-4.0504037456468023E-3</v>
      </c>
      <c r="AG99" s="15">
        <f t="shared" si="103"/>
        <v>2.9673830763510267E-4</v>
      </c>
      <c r="AH99" s="15">
        <f t="shared" si="104"/>
        <v>9.7937136394747881E-3</v>
      </c>
      <c r="AI99" s="1">
        <f t="shared" si="62"/>
        <v>161384.89770244216</v>
      </c>
      <c r="AJ99" s="1">
        <f t="shared" si="63"/>
        <v>46691.259282381361</v>
      </c>
      <c r="AK99" s="1">
        <f t="shared" si="64"/>
        <v>18639.297214468526</v>
      </c>
      <c r="AL99" s="14">
        <f t="shared" si="105"/>
        <v>31.045298555243075</v>
      </c>
      <c r="AM99" s="14">
        <f t="shared" si="106"/>
        <v>5.7437000715214754</v>
      </c>
      <c r="AN99" s="14">
        <f t="shared" si="107"/>
        <v>2.0407741291843595</v>
      </c>
      <c r="AO99" s="11">
        <f t="shared" si="108"/>
        <v>1.3385223811325975E-2</v>
      </c>
      <c r="AP99" s="11">
        <f t="shared" si="109"/>
        <v>1.6861851695894676E-2</v>
      </c>
      <c r="AQ99" s="11">
        <f t="shared" si="110"/>
        <v>1.5295827020274228E-2</v>
      </c>
      <c r="AR99" s="1">
        <f t="shared" si="122"/>
        <v>96330.220685236753</v>
      </c>
      <c r="AS99" s="1">
        <f t="shared" si="117"/>
        <v>29152.531205073119</v>
      </c>
      <c r="AT99" s="1">
        <f t="shared" si="118"/>
        <v>11594.474367648821</v>
      </c>
      <c r="AU99" s="1">
        <f t="shared" si="68"/>
        <v>19266.044137047353</v>
      </c>
      <c r="AV99" s="1">
        <f t="shared" si="69"/>
        <v>5830.5062410146238</v>
      </c>
      <c r="AW99" s="1">
        <f t="shared" si="70"/>
        <v>2318.8948735297645</v>
      </c>
      <c r="AX99" s="2">
        <v>0</v>
      </c>
      <c r="AY99" s="2">
        <v>0</v>
      </c>
      <c r="AZ99" s="2">
        <v>0</v>
      </c>
      <c r="BA99" s="2">
        <f t="shared" si="129"/>
        <v>0</v>
      </c>
      <c r="BB99" s="2">
        <f t="shared" si="123"/>
        <v>0</v>
      </c>
      <c r="BC99" s="2">
        <f t="shared" si="124"/>
        <v>0</v>
      </c>
      <c r="BD99" s="2">
        <f t="shared" si="130"/>
        <v>0</v>
      </c>
      <c r="BE99" s="2">
        <f t="shared" si="125"/>
        <v>0</v>
      </c>
      <c r="BF99" s="2">
        <f t="shared" si="126"/>
        <v>0</v>
      </c>
      <c r="BG99" s="2">
        <f t="shared" si="131"/>
        <v>0</v>
      </c>
      <c r="BH99" s="2">
        <f t="shared" si="127"/>
        <v>0</v>
      </c>
      <c r="BI99" s="2">
        <f t="shared" si="128"/>
        <v>0</v>
      </c>
      <c r="BJ99" s="11">
        <f t="shared" si="132"/>
        <v>4.7765115407504916E-2</v>
      </c>
      <c r="BK99" s="11"/>
      <c r="BL99" s="11"/>
    </row>
    <row r="100" spans="1:64">
      <c r="A100" s="2">
        <f t="shared" si="71"/>
        <v>2054</v>
      </c>
      <c r="B100" s="5">
        <f t="shared" si="72"/>
        <v>1155.9242531236955</v>
      </c>
      <c r="C100" s="5">
        <f t="shared" si="73"/>
        <v>2916.8526698096725</v>
      </c>
      <c r="D100" s="5">
        <f t="shared" si="74"/>
        <v>4228.7614067989789</v>
      </c>
      <c r="E100" s="15">
        <f t="shared" si="75"/>
        <v>4.2999816751110336E-4</v>
      </c>
      <c r="F100" s="15">
        <f t="shared" si="76"/>
        <v>8.4712522373067754E-4</v>
      </c>
      <c r="G100" s="15">
        <f t="shared" si="77"/>
        <v>1.7293760101905471E-3</v>
      </c>
      <c r="H100" s="5">
        <f t="shared" si="78"/>
        <v>98015.84693819379</v>
      </c>
      <c r="I100" s="5">
        <f t="shared" si="79"/>
        <v>29805.36613166608</v>
      </c>
      <c r="J100" s="5">
        <f t="shared" si="80"/>
        <v>11843.313655288364</v>
      </c>
      <c r="K100" s="5">
        <f t="shared" si="81"/>
        <v>84794.351077349638</v>
      </c>
      <c r="L100" s="5">
        <f t="shared" si="82"/>
        <v>10218.331025135702</v>
      </c>
      <c r="M100" s="5">
        <f t="shared" si="83"/>
        <v>2800.6578087490939</v>
      </c>
      <c r="N100" s="15">
        <f t="shared" si="84"/>
        <v>1.706108137074569E-2</v>
      </c>
      <c r="O100" s="15">
        <f t="shared" si="85"/>
        <v>2.1528402305191596E-2</v>
      </c>
      <c r="P100" s="15">
        <f t="shared" si="86"/>
        <v>1.9698444019094596E-2</v>
      </c>
      <c r="Q100" s="5">
        <f t="shared" si="87"/>
        <v>8575.372940158406</v>
      </c>
      <c r="R100" s="5">
        <f t="shared" si="88"/>
        <v>10418.041982011977</v>
      </c>
      <c r="S100" s="5">
        <f t="shared" si="89"/>
        <v>5059.1125973871012</v>
      </c>
      <c r="T100" s="5">
        <f t="shared" si="90"/>
        <v>87.489658132177439</v>
      </c>
      <c r="U100" s="5">
        <f t="shared" si="91"/>
        <v>349.53578278454864</v>
      </c>
      <c r="V100" s="5">
        <f t="shared" si="92"/>
        <v>427.17036334911802</v>
      </c>
      <c r="W100" s="15">
        <f t="shared" si="93"/>
        <v>-1.0734613539272964E-2</v>
      </c>
      <c r="X100" s="15">
        <f t="shared" si="94"/>
        <v>-1.217998157191269E-2</v>
      </c>
      <c r="Y100" s="15">
        <f t="shared" si="95"/>
        <v>-9.7425357312937999E-3</v>
      </c>
      <c r="Z100" s="5">
        <f t="shared" si="119"/>
        <v>16495.805013752419</v>
      </c>
      <c r="AA100" s="5">
        <f t="shared" si="120"/>
        <v>30051.361738982614</v>
      </c>
      <c r="AB100" s="5">
        <f t="shared" si="121"/>
        <v>18028.757772872792</v>
      </c>
      <c r="AC100" s="16">
        <f t="shared" si="99"/>
        <v>1.9362750683062102</v>
      </c>
      <c r="AD100" s="16">
        <f t="shared" si="100"/>
        <v>2.9132252689005118</v>
      </c>
      <c r="AE100" s="16">
        <f t="shared" si="101"/>
        <v>3.6046387700212015</v>
      </c>
      <c r="AF100" s="15">
        <f t="shared" si="102"/>
        <v>-4.0504037456468023E-3</v>
      </c>
      <c r="AG100" s="15">
        <f t="shared" si="103"/>
        <v>2.9673830763510267E-4</v>
      </c>
      <c r="AH100" s="15">
        <f t="shared" si="104"/>
        <v>9.7937136394747881E-3</v>
      </c>
      <c r="AI100" s="1">
        <f t="shared" si="62"/>
        <v>164512.45206924528</v>
      </c>
      <c r="AJ100" s="1">
        <f t="shared" si="63"/>
        <v>47852.639595157845</v>
      </c>
      <c r="AK100" s="1">
        <f t="shared" si="64"/>
        <v>19094.262366551437</v>
      </c>
      <c r="AL100" s="14">
        <f t="shared" si="105"/>
        <v>31.456691341999928</v>
      </c>
      <c r="AM100" s="14">
        <f t="shared" si="106"/>
        <v>5.8395809961252532</v>
      </c>
      <c r="AN100" s="14">
        <f t="shared" si="107"/>
        <v>2.0716773039711396</v>
      </c>
      <c r="AO100" s="11">
        <f t="shared" si="108"/>
        <v>1.3251371573212715E-2</v>
      </c>
      <c r="AP100" s="11">
        <f t="shared" si="109"/>
        <v>1.6693233178935729E-2</v>
      </c>
      <c r="AQ100" s="11">
        <f t="shared" si="110"/>
        <v>1.5142868750071486E-2</v>
      </c>
      <c r="AR100" s="1">
        <f t="shared" si="122"/>
        <v>98015.84693819379</v>
      </c>
      <c r="AS100" s="1">
        <f t="shared" si="117"/>
        <v>29805.36613166608</v>
      </c>
      <c r="AT100" s="1">
        <f t="shared" si="118"/>
        <v>11843.313655288364</v>
      </c>
      <c r="AU100" s="1">
        <f t="shared" si="68"/>
        <v>19603.169387638758</v>
      </c>
      <c r="AV100" s="1">
        <f t="shared" si="69"/>
        <v>5961.0732263332166</v>
      </c>
      <c r="AW100" s="1">
        <f t="shared" si="70"/>
        <v>2368.6627310576728</v>
      </c>
      <c r="AX100" s="2">
        <v>0</v>
      </c>
      <c r="AY100" s="2">
        <v>0</v>
      </c>
      <c r="AZ100" s="2">
        <v>0</v>
      </c>
      <c r="BA100" s="2">
        <f t="shared" si="129"/>
        <v>0</v>
      </c>
      <c r="BB100" s="2">
        <f t="shared" si="123"/>
        <v>0</v>
      </c>
      <c r="BC100" s="2">
        <f t="shared" si="124"/>
        <v>0</v>
      </c>
      <c r="BD100" s="2">
        <f t="shared" si="130"/>
        <v>0</v>
      </c>
      <c r="BE100" s="2">
        <f t="shared" si="125"/>
        <v>0</v>
      </c>
      <c r="BF100" s="2">
        <f t="shared" si="126"/>
        <v>0</v>
      </c>
      <c r="BG100" s="2">
        <f t="shared" si="131"/>
        <v>0</v>
      </c>
      <c r="BH100" s="2">
        <f t="shared" si="127"/>
        <v>0</v>
      </c>
      <c r="BI100" s="2">
        <f t="shared" si="128"/>
        <v>0</v>
      </c>
      <c r="BJ100" s="11">
        <f t="shared" si="132"/>
        <v>4.7614764498971257E-2</v>
      </c>
      <c r="BK100" s="11"/>
      <c r="BL100" s="11"/>
    </row>
    <row r="101" spans="1:64">
      <c r="A101" s="2">
        <f t="shared" si="71"/>
        <v>2055</v>
      </c>
      <c r="B101" s="5">
        <f t="shared" si="72"/>
        <v>1156.396446168789</v>
      </c>
      <c r="C101" s="5">
        <f t="shared" si="73"/>
        <v>2919.2000623066492</v>
      </c>
      <c r="D101" s="5">
        <f t="shared" si="74"/>
        <v>4235.7088694022304</v>
      </c>
      <c r="E101" s="15">
        <f t="shared" si="75"/>
        <v>4.0849825913554817E-4</v>
      </c>
      <c r="F101" s="15">
        <f t="shared" si="76"/>
        <v>8.0476896254414365E-4</v>
      </c>
      <c r="G101" s="15">
        <f t="shared" si="77"/>
        <v>1.6429072096810196E-3</v>
      </c>
      <c r="H101" s="5">
        <f t="shared" si="78"/>
        <v>99711.901527891197</v>
      </c>
      <c r="I101" s="5">
        <f t="shared" si="79"/>
        <v>30464.988932787728</v>
      </c>
      <c r="J101" s="5">
        <f t="shared" si="80"/>
        <v>12094.008396877969</v>
      </c>
      <c r="K101" s="5">
        <f t="shared" si="81"/>
        <v>86226.399136941938</v>
      </c>
      <c r="L101" s="5">
        <f t="shared" si="82"/>
        <v>10436.074363712971</v>
      </c>
      <c r="M101" s="5">
        <f t="shared" si="83"/>
        <v>2855.2501528710472</v>
      </c>
      <c r="N101" s="15">
        <f t="shared" si="84"/>
        <v>1.6888484213836152E-2</v>
      </c>
      <c r="O101" s="15">
        <f t="shared" si="85"/>
        <v>2.1309090304634903E-2</v>
      </c>
      <c r="P101" s="15">
        <f t="shared" si="86"/>
        <v>1.9492686307984508E-2</v>
      </c>
      <c r="Q101" s="5">
        <f t="shared" si="87"/>
        <v>8630.1139822817531</v>
      </c>
      <c r="R101" s="5">
        <f t="shared" si="88"/>
        <v>10518.903956652488</v>
      </c>
      <c r="S101" s="5">
        <f t="shared" si="89"/>
        <v>5115.8700540391701</v>
      </c>
      <c r="T101" s="5">
        <f t="shared" si="90"/>
        <v>86.550490463445399</v>
      </c>
      <c r="U101" s="5">
        <f t="shared" si="91"/>
        <v>345.27844339150874</v>
      </c>
      <c r="V101" s="5">
        <f t="shared" si="92"/>
        <v>423.0086408208395</v>
      </c>
      <c r="W101" s="15">
        <f t="shared" si="93"/>
        <v>-1.0734613539272964E-2</v>
      </c>
      <c r="X101" s="15">
        <f t="shared" si="94"/>
        <v>-1.217998157191269E-2</v>
      </c>
      <c r="Y101" s="15">
        <f t="shared" si="95"/>
        <v>-9.7425357312937999E-3</v>
      </c>
      <c r="Z101" s="5">
        <f t="shared" si="119"/>
        <v>16537.026784207246</v>
      </c>
      <c r="AA101" s="5">
        <f t="shared" si="120"/>
        <v>30359.109192710268</v>
      </c>
      <c r="AB101" s="5">
        <f t="shared" si="121"/>
        <v>18414.874250077264</v>
      </c>
      <c r="AC101" s="16">
        <f t="shared" si="99"/>
        <v>1.9284323725169403</v>
      </c>
      <c r="AD101" s="16">
        <f t="shared" si="100"/>
        <v>2.914089734436565</v>
      </c>
      <c r="AE101" s="16">
        <f t="shared" si="101"/>
        <v>3.6399415699085376</v>
      </c>
      <c r="AF101" s="15">
        <f t="shared" si="102"/>
        <v>-4.0504037456468023E-3</v>
      </c>
      <c r="AG101" s="15">
        <f t="shared" si="103"/>
        <v>2.9673830763510267E-4</v>
      </c>
      <c r="AH101" s="15">
        <f t="shared" si="104"/>
        <v>9.7937136394747881E-3</v>
      </c>
      <c r="AI101" s="1">
        <f t="shared" si="62"/>
        <v>167664.37624995952</v>
      </c>
      <c r="AJ101" s="1">
        <f t="shared" si="63"/>
        <v>49028.448861975281</v>
      </c>
      <c r="AK101" s="1">
        <f t="shared" si="64"/>
        <v>19553.498860953965</v>
      </c>
      <c r="AL101" s="14">
        <f t="shared" si="105"/>
        <v>31.869367204382264</v>
      </c>
      <c r="AM101" s="14">
        <f t="shared" si="106"/>
        <v>5.936087668488498</v>
      </c>
      <c r="AN101" s="14">
        <f t="shared" si="107"/>
        <v>2.1027347301026111</v>
      </c>
      <c r="AO101" s="11">
        <f t="shared" si="108"/>
        <v>1.3118857857480588E-2</v>
      </c>
      <c r="AP101" s="11">
        <f t="shared" si="109"/>
        <v>1.6526300847146371E-2</v>
      </c>
      <c r="AQ101" s="11">
        <f t="shared" si="110"/>
        <v>1.4991440062570771E-2</v>
      </c>
      <c r="AR101" s="1">
        <f t="shared" si="122"/>
        <v>99711.901527891197</v>
      </c>
      <c r="AS101" s="1">
        <f t="shared" si="117"/>
        <v>30464.988932787728</v>
      </c>
      <c r="AT101" s="1">
        <f t="shared" si="118"/>
        <v>12094.008396877969</v>
      </c>
      <c r="AU101" s="1">
        <f t="shared" si="68"/>
        <v>19942.380305578241</v>
      </c>
      <c r="AV101" s="1">
        <f t="shared" si="69"/>
        <v>6092.9977865575456</v>
      </c>
      <c r="AW101" s="1">
        <f t="shared" si="70"/>
        <v>2418.8016793755937</v>
      </c>
      <c r="AX101" s="2">
        <v>0</v>
      </c>
      <c r="AY101" s="2">
        <v>0</v>
      </c>
      <c r="AZ101" s="2">
        <v>0</v>
      </c>
      <c r="BA101" s="2">
        <f t="shared" si="129"/>
        <v>0</v>
      </c>
      <c r="BB101" s="2">
        <f t="shared" si="123"/>
        <v>0</v>
      </c>
      <c r="BC101" s="2">
        <f t="shared" si="124"/>
        <v>0</v>
      </c>
      <c r="BD101" s="2">
        <f t="shared" si="130"/>
        <v>0</v>
      </c>
      <c r="BE101" s="2">
        <f t="shared" si="125"/>
        <v>0</v>
      </c>
      <c r="BF101" s="2">
        <f t="shared" si="126"/>
        <v>0</v>
      </c>
      <c r="BG101" s="2">
        <f t="shared" si="131"/>
        <v>0</v>
      </c>
      <c r="BH101" s="2">
        <f t="shared" si="127"/>
        <v>0</v>
      </c>
      <c r="BI101" s="2">
        <f t="shared" si="128"/>
        <v>0</v>
      </c>
      <c r="BJ101" s="11">
        <f t="shared" si="132"/>
        <v>4.74645791670609E-2</v>
      </c>
      <c r="BK101" s="11"/>
      <c r="BL101" s="11"/>
    </row>
    <row r="102" spans="1:64">
      <c r="A102" s="2">
        <f t="shared" si="71"/>
        <v>2056</v>
      </c>
      <c r="B102" s="5">
        <f t="shared" si="72"/>
        <v>1156.8452128071629</v>
      </c>
      <c r="C102" s="5">
        <f t="shared" si="73"/>
        <v>2921.43187983197</v>
      </c>
      <c r="D102" s="5">
        <f t="shared" si="74"/>
        <v>4242.3198022098995</v>
      </c>
      <c r="E102" s="15">
        <f t="shared" si="75"/>
        <v>3.8807334617877077E-4</v>
      </c>
      <c r="F102" s="15">
        <f t="shared" si="76"/>
        <v>7.6453051441693648E-4</v>
      </c>
      <c r="G102" s="15">
        <f t="shared" si="77"/>
        <v>1.5607618491969685E-3</v>
      </c>
      <c r="H102" s="5">
        <f t="shared" si="78"/>
        <v>101418.19498782247</v>
      </c>
      <c r="I102" s="5">
        <f t="shared" si="79"/>
        <v>31131.342461122804</v>
      </c>
      <c r="J102" s="5">
        <f t="shared" si="80"/>
        <v>12346.5330826178</v>
      </c>
      <c r="K102" s="5">
        <f t="shared" si="81"/>
        <v>87667.90393826706</v>
      </c>
      <c r="L102" s="5">
        <f t="shared" si="82"/>
        <v>10656.193175694845</v>
      </c>
      <c r="M102" s="5">
        <f t="shared" si="83"/>
        <v>2910.3258731664391</v>
      </c>
      <c r="N102" s="15">
        <f t="shared" si="84"/>
        <v>1.6717673656251986E-2</v>
      </c>
      <c r="O102" s="15">
        <f t="shared" si="85"/>
        <v>2.1092108422228639E-2</v>
      </c>
      <c r="P102" s="15">
        <f t="shared" si="86"/>
        <v>1.928928021946219E-2</v>
      </c>
      <c r="Q102" s="5">
        <f t="shared" si="87"/>
        <v>8683.5682862342783</v>
      </c>
      <c r="R102" s="5">
        <f t="shared" si="88"/>
        <v>10618.059069495837</v>
      </c>
      <c r="S102" s="5">
        <f t="shared" si="89"/>
        <v>5171.8079324537994</v>
      </c>
      <c r="T102" s="5">
        <f t="shared" si="90"/>
        <v>85.621404396685776</v>
      </c>
      <c r="U102" s="5">
        <f t="shared" si="91"/>
        <v>341.07295831382146</v>
      </c>
      <c r="V102" s="5">
        <f t="shared" si="92"/>
        <v>418.88746402299643</v>
      </c>
      <c r="W102" s="15">
        <f t="shared" si="93"/>
        <v>-1.0734613539272964E-2</v>
      </c>
      <c r="X102" s="15">
        <f t="shared" si="94"/>
        <v>-1.217998157191269E-2</v>
      </c>
      <c r="Y102" s="15">
        <f t="shared" si="95"/>
        <v>-9.7425357312937999E-3</v>
      </c>
      <c r="Z102" s="5">
        <f t="shared" si="119"/>
        <v>16575.18196828261</v>
      </c>
      <c r="AA102" s="5">
        <f t="shared" si="120"/>
        <v>30662.125965862429</v>
      </c>
      <c r="AB102" s="5">
        <f t="shared" si="121"/>
        <v>18803.841401829861</v>
      </c>
      <c r="AC102" s="16">
        <f t="shared" si="99"/>
        <v>1.9206214428120711</v>
      </c>
      <c r="AD102" s="16">
        <f t="shared" si="100"/>
        <v>2.9149544564926586</v>
      </c>
      <c r="AE102" s="16">
        <f t="shared" si="101"/>
        <v>3.6755901153086419</v>
      </c>
      <c r="AF102" s="15">
        <f t="shared" si="102"/>
        <v>-4.0504037456468023E-3</v>
      </c>
      <c r="AG102" s="15">
        <f t="shared" si="103"/>
        <v>2.9673830763510267E-4</v>
      </c>
      <c r="AH102" s="15">
        <f t="shared" si="104"/>
        <v>9.7937136394747881E-3</v>
      </c>
      <c r="AI102" s="1">
        <f t="shared" si="62"/>
        <v>170840.31893054181</v>
      </c>
      <c r="AJ102" s="1">
        <f t="shared" si="63"/>
        <v>50218.601762335296</v>
      </c>
      <c r="AK102" s="1">
        <f t="shared" si="64"/>
        <v>20016.950654234162</v>
      </c>
      <c r="AL102" s="14">
        <f t="shared" si="105"/>
        <v>32.283276005760783</v>
      </c>
      <c r="AM102" s="14">
        <f t="shared" si="106"/>
        <v>6.03320822344633</v>
      </c>
      <c r="AN102" s="14">
        <f t="shared" si="107"/>
        <v>2.1339425215596921</v>
      </c>
      <c r="AO102" s="11">
        <f t="shared" si="108"/>
        <v>1.2987669278905782E-2</v>
      </c>
      <c r="AP102" s="11">
        <f t="shared" si="109"/>
        <v>1.6361037838674906E-2</v>
      </c>
      <c r="AQ102" s="11">
        <f t="shared" si="110"/>
        <v>1.4841525661945064E-2</v>
      </c>
      <c r="AR102" s="1">
        <f t="shared" si="122"/>
        <v>101418.19498782247</v>
      </c>
      <c r="AS102" s="1">
        <f t="shared" si="117"/>
        <v>31131.342461122804</v>
      </c>
      <c r="AT102" s="1">
        <f t="shared" si="118"/>
        <v>12346.5330826178</v>
      </c>
      <c r="AU102" s="1">
        <f t="shared" si="68"/>
        <v>20283.638997564496</v>
      </c>
      <c r="AV102" s="1">
        <f t="shared" si="69"/>
        <v>6226.2684922245608</v>
      </c>
      <c r="AW102" s="1">
        <f t="shared" si="70"/>
        <v>2469.30661652356</v>
      </c>
      <c r="AX102" s="2">
        <v>0</v>
      </c>
      <c r="AY102" s="2">
        <v>0</v>
      </c>
      <c r="AZ102" s="2">
        <v>0</v>
      </c>
      <c r="BA102" s="2">
        <f t="shared" si="129"/>
        <v>0</v>
      </c>
      <c r="BB102" s="2">
        <f t="shared" si="123"/>
        <v>0</v>
      </c>
      <c r="BC102" s="2">
        <f t="shared" si="124"/>
        <v>0</v>
      </c>
      <c r="BD102" s="2">
        <f t="shared" si="130"/>
        <v>0</v>
      </c>
      <c r="BE102" s="2">
        <f t="shared" si="125"/>
        <v>0</v>
      </c>
      <c r="BF102" s="2">
        <f t="shared" si="126"/>
        <v>0</v>
      </c>
      <c r="BG102" s="2">
        <f t="shared" si="131"/>
        <v>0</v>
      </c>
      <c r="BH102" s="2">
        <f t="shared" si="127"/>
        <v>0</v>
      </c>
      <c r="BI102" s="2">
        <f t="shared" si="128"/>
        <v>0</v>
      </c>
      <c r="BJ102" s="11">
        <f t="shared" si="132"/>
        <v>4.7314629214122633E-2</v>
      </c>
      <c r="BK102" s="11"/>
      <c r="BL102" s="11"/>
    </row>
    <row r="103" spans="1:64">
      <c r="A103" s="2">
        <f t="shared" si="71"/>
        <v>2057</v>
      </c>
      <c r="B103" s="5">
        <f t="shared" si="72"/>
        <v>1157.2717065602706</v>
      </c>
      <c r="C103" s="5">
        <f t="shared" si="73"/>
        <v>2923.5537274589956</v>
      </c>
      <c r="D103" s="5">
        <f t="shared" si="74"/>
        <v>4248.6099905643132</v>
      </c>
      <c r="E103" s="15">
        <f t="shared" si="75"/>
        <v>3.6866967886983222E-4</v>
      </c>
      <c r="F103" s="15">
        <f t="shared" si="76"/>
        <v>7.263039886960896E-4</v>
      </c>
      <c r="G103" s="15">
        <f t="shared" si="77"/>
        <v>1.48272375673712E-3</v>
      </c>
      <c r="H103" s="5">
        <f t="shared" si="78"/>
        <v>103134.53605130145</v>
      </c>
      <c r="I103" s="5">
        <f t="shared" si="79"/>
        <v>31804.367859492475</v>
      </c>
      <c r="J103" s="5">
        <f t="shared" si="80"/>
        <v>12600.86210925566</v>
      </c>
      <c r="K103" s="5">
        <f t="shared" si="81"/>
        <v>89118.687916293769</v>
      </c>
      <c r="L103" s="5">
        <f t="shared" si="82"/>
        <v>10878.667137455079</v>
      </c>
      <c r="M103" s="5">
        <f t="shared" si="83"/>
        <v>2965.8787549906356</v>
      </c>
      <c r="N103" s="15">
        <f t="shared" si="84"/>
        <v>1.6548633112619004E-2</v>
      </c>
      <c r="O103" s="15">
        <f t="shared" si="85"/>
        <v>2.0877433253337019E-2</v>
      </c>
      <c r="P103" s="15">
        <f t="shared" si="86"/>
        <v>1.9088199825456176E-2</v>
      </c>
      <c r="Q103" s="5">
        <f t="shared" si="87"/>
        <v>8735.731557971967</v>
      </c>
      <c r="R103" s="5">
        <f t="shared" si="88"/>
        <v>10715.486145271199</v>
      </c>
      <c r="S103" s="5">
        <f t="shared" si="89"/>
        <v>5226.9187264802067</v>
      </c>
      <c r="T103" s="5">
        <f t="shared" si="90"/>
        <v>84.702291709797549</v>
      </c>
      <c r="U103" s="5">
        <f t="shared" si="91"/>
        <v>336.91869596688139</v>
      </c>
      <c r="V103" s="5">
        <f t="shared" si="92"/>
        <v>414.80643793736135</v>
      </c>
      <c r="W103" s="15">
        <f t="shared" si="93"/>
        <v>-1.0734613539272964E-2</v>
      </c>
      <c r="X103" s="15">
        <f t="shared" si="94"/>
        <v>-1.217998157191269E-2</v>
      </c>
      <c r="Y103" s="15">
        <f t="shared" si="95"/>
        <v>-9.7425357312937999E-3</v>
      </c>
      <c r="Z103" s="5">
        <f t="shared" si="119"/>
        <v>16610.295434880925</v>
      </c>
      <c r="AA103" s="5">
        <f t="shared" si="120"/>
        <v>30960.342998352658</v>
      </c>
      <c r="AB103" s="5">
        <f t="shared" si="121"/>
        <v>19195.619186495409</v>
      </c>
      <c r="AC103" s="16">
        <f t="shared" si="99"/>
        <v>1.9128421505261355</v>
      </c>
      <c r="AD103" s="16">
        <f t="shared" si="100"/>
        <v>2.9158194351449116</v>
      </c>
      <c r="AE103" s="16">
        <f t="shared" si="101"/>
        <v>3.711587792354059</v>
      </c>
      <c r="AF103" s="15">
        <f t="shared" si="102"/>
        <v>-4.0504037456468023E-3</v>
      </c>
      <c r="AG103" s="15">
        <f t="shared" si="103"/>
        <v>2.9673830763510267E-4</v>
      </c>
      <c r="AH103" s="15">
        <f t="shared" si="104"/>
        <v>9.7937136394747881E-3</v>
      </c>
      <c r="AI103" s="1">
        <f t="shared" si="62"/>
        <v>174039.92603505214</v>
      </c>
      <c r="AJ103" s="1">
        <f t="shared" si="63"/>
        <v>51423.010078326326</v>
      </c>
      <c r="AK103" s="1">
        <f t="shared" si="64"/>
        <v>20484.562205334307</v>
      </c>
      <c r="AL103" s="14">
        <f t="shared" si="105"/>
        <v>32.698367672643208</v>
      </c>
      <c r="AM103" s="14">
        <f t="shared" si="106"/>
        <v>6.1309306759984157</v>
      </c>
      <c r="AN103" s="14">
        <f t="shared" si="107"/>
        <v>2.1652967746275875</v>
      </c>
      <c r="AO103" s="11">
        <f t="shared" si="108"/>
        <v>1.2857792586116724E-2</v>
      </c>
      <c r="AP103" s="11">
        <f t="shared" si="109"/>
        <v>1.6197427460288155E-2</v>
      </c>
      <c r="AQ103" s="11">
        <f t="shared" si="110"/>
        <v>1.4693110405325614E-2</v>
      </c>
      <c r="AR103" s="1">
        <f t="shared" si="122"/>
        <v>103134.53605130145</v>
      </c>
      <c r="AS103" s="1">
        <f t="shared" si="117"/>
        <v>31804.367859492475</v>
      </c>
      <c r="AT103" s="1">
        <f t="shared" si="118"/>
        <v>12600.86210925566</v>
      </c>
      <c r="AU103" s="1">
        <f t="shared" si="68"/>
        <v>20626.907210260291</v>
      </c>
      <c r="AV103" s="1">
        <f t="shared" si="69"/>
        <v>6360.8735718984954</v>
      </c>
      <c r="AW103" s="1">
        <f t="shared" si="70"/>
        <v>2520.1724218511322</v>
      </c>
      <c r="AX103" s="2">
        <v>0</v>
      </c>
      <c r="AY103" s="2">
        <v>0</v>
      </c>
      <c r="AZ103" s="2">
        <v>0</v>
      </c>
      <c r="BA103" s="2">
        <f t="shared" si="129"/>
        <v>0</v>
      </c>
      <c r="BB103" s="2">
        <f t="shared" si="123"/>
        <v>0</v>
      </c>
      <c r="BC103" s="2">
        <f t="shared" si="124"/>
        <v>0</v>
      </c>
      <c r="BD103" s="2">
        <f t="shared" si="130"/>
        <v>0</v>
      </c>
      <c r="BE103" s="2">
        <f t="shared" si="125"/>
        <v>0</v>
      </c>
      <c r="BF103" s="2">
        <f t="shared" si="126"/>
        <v>0</v>
      </c>
      <c r="BG103" s="2">
        <f t="shared" si="131"/>
        <v>0</v>
      </c>
      <c r="BH103" s="2">
        <f t="shared" si="127"/>
        <v>0</v>
      </c>
      <c r="BI103" s="2">
        <f t="shared" si="128"/>
        <v>0</v>
      </c>
      <c r="BJ103" s="11">
        <f t="shared" si="132"/>
        <v>4.7164979676230762E-2</v>
      </c>
      <c r="BK103" s="11"/>
      <c r="BL103" s="11"/>
    </row>
    <row r="104" spans="1:64">
      <c r="A104" s="2">
        <f t="shared" si="71"/>
        <v>2058</v>
      </c>
      <c r="B104" s="5">
        <f t="shared" si="72"/>
        <v>1157.6770249992721</v>
      </c>
      <c r="C104" s="5">
        <f t="shared" si="73"/>
        <v>2925.5709467557454</v>
      </c>
      <c r="D104" s="5">
        <f t="shared" si="74"/>
        <v>4254.5945297821272</v>
      </c>
      <c r="E104" s="15">
        <f t="shared" si="75"/>
        <v>3.5023619492634061E-4</v>
      </c>
      <c r="F104" s="15">
        <f t="shared" si="76"/>
        <v>6.8998878926128512E-4</v>
      </c>
      <c r="G104" s="15">
        <f t="shared" si="77"/>
        <v>1.4085875689002639E-3</v>
      </c>
      <c r="H104" s="5">
        <f t="shared" si="78"/>
        <v>104860.73170350441</v>
      </c>
      <c r="I104" s="5">
        <f t="shared" si="79"/>
        <v>32484.004569263376</v>
      </c>
      <c r="J104" s="5">
        <f t="shared" si="80"/>
        <v>12856.969760980543</v>
      </c>
      <c r="K104" s="5">
        <f t="shared" si="81"/>
        <v>90578.571949780497</v>
      </c>
      <c r="L104" s="5">
        <f t="shared" si="82"/>
        <v>11103.475239691546</v>
      </c>
      <c r="M104" s="5">
        <f t="shared" si="83"/>
        <v>3021.9024800088137</v>
      </c>
      <c r="N104" s="15">
        <f t="shared" si="84"/>
        <v>1.6381345682040971E-2</v>
      </c>
      <c r="O104" s="15">
        <f t="shared" si="85"/>
        <v>2.0665040983049998E-2</v>
      </c>
      <c r="P104" s="15">
        <f t="shared" si="86"/>
        <v>1.8889418498280852E-2</v>
      </c>
      <c r="Q104" s="5">
        <f t="shared" si="87"/>
        <v>8786.6000462692082</v>
      </c>
      <c r="R104" s="5">
        <f t="shared" si="88"/>
        <v>10811.165035110285</v>
      </c>
      <c r="S104" s="5">
        <f t="shared" si="89"/>
        <v>5281.1953874790379</v>
      </c>
      <c r="T104" s="5">
        <f t="shared" si="90"/>
        <v>83.79304534240211</v>
      </c>
      <c r="U104" s="5">
        <f t="shared" si="91"/>
        <v>332.8150324587719</v>
      </c>
      <c r="V104" s="5">
        <f t="shared" si="92"/>
        <v>410.76517139418593</v>
      </c>
      <c r="W104" s="15">
        <f t="shared" si="93"/>
        <v>-1.0734613539272964E-2</v>
      </c>
      <c r="X104" s="15">
        <f t="shared" si="94"/>
        <v>-1.217998157191269E-2</v>
      </c>
      <c r="Y104" s="15">
        <f t="shared" si="95"/>
        <v>-9.7425357312937999E-3</v>
      </c>
      <c r="Z104" s="5">
        <f t="shared" si="119"/>
        <v>16642.3929872138</v>
      </c>
      <c r="AA104" s="5">
        <f t="shared" si="120"/>
        <v>31253.694176540459</v>
      </c>
      <c r="AB104" s="5">
        <f t="shared" si="121"/>
        <v>19590.167424203057</v>
      </c>
      <c r="AC104" s="16">
        <f t="shared" si="99"/>
        <v>1.9050943675148133</v>
      </c>
      <c r="AD104" s="16">
        <f t="shared" si="100"/>
        <v>2.9166846704694662</v>
      </c>
      <c r="AE104" s="16">
        <f t="shared" si="101"/>
        <v>3.7479380203401451</v>
      </c>
      <c r="AF104" s="15">
        <f t="shared" si="102"/>
        <v>-4.0504037456468023E-3</v>
      </c>
      <c r="AG104" s="15">
        <f t="shared" si="103"/>
        <v>2.9673830763510267E-4</v>
      </c>
      <c r="AH104" s="15">
        <f t="shared" si="104"/>
        <v>9.7937136394747881E-3</v>
      </c>
      <c r="AI104" s="1">
        <f t="shared" si="62"/>
        <v>177262.84064180721</v>
      </c>
      <c r="AJ104" s="1">
        <f t="shared" si="63"/>
        <v>52641.58264239219</v>
      </c>
      <c r="AK104" s="1">
        <f t="shared" si="64"/>
        <v>20956.278406652011</v>
      </c>
      <c r="AL104" s="14">
        <f t="shared" si="105"/>
        <v>33.114592213788242</v>
      </c>
      <c r="AM104" s="14">
        <f t="shared" si="106"/>
        <v>6.2292429278380697</v>
      </c>
      <c r="AN104" s="14">
        <f t="shared" si="107"/>
        <v>2.1967935697517875</v>
      </c>
      <c r="AO104" s="11">
        <f t="shared" si="108"/>
        <v>1.2729214660255558E-2</v>
      </c>
      <c r="AP104" s="11">
        <f t="shared" si="109"/>
        <v>1.6035453185685274E-2</v>
      </c>
      <c r="AQ104" s="11">
        <f t="shared" si="110"/>
        <v>1.4546179301272357E-2</v>
      </c>
      <c r="AR104" s="1">
        <f t="shared" si="122"/>
        <v>104860.73170350441</v>
      </c>
      <c r="AS104" s="1">
        <f t="shared" si="117"/>
        <v>32484.004569263376</v>
      </c>
      <c r="AT104" s="1">
        <f t="shared" si="118"/>
        <v>12856.969760980543</v>
      </c>
      <c r="AU104" s="1">
        <f t="shared" si="68"/>
        <v>20972.146340700885</v>
      </c>
      <c r="AV104" s="1">
        <f t="shared" si="69"/>
        <v>6496.8009138526759</v>
      </c>
      <c r="AW104" s="1">
        <f t="shared" si="70"/>
        <v>2571.3939521961088</v>
      </c>
      <c r="AX104" s="2">
        <v>0</v>
      </c>
      <c r="AY104" s="2">
        <v>0</v>
      </c>
      <c r="AZ104" s="2">
        <v>0</v>
      </c>
      <c r="BA104" s="2">
        <f t="shared" si="129"/>
        <v>0</v>
      </c>
      <c r="BB104" s="2">
        <f t="shared" si="123"/>
        <v>0</v>
      </c>
      <c r="BC104" s="2">
        <f t="shared" si="124"/>
        <v>0</v>
      </c>
      <c r="BD104" s="2">
        <f t="shared" si="130"/>
        <v>0</v>
      </c>
      <c r="BE104" s="2">
        <f t="shared" si="125"/>
        <v>0</v>
      </c>
      <c r="BF104" s="2">
        <f t="shared" si="126"/>
        <v>0</v>
      </c>
      <c r="BG104" s="2">
        <f t="shared" si="131"/>
        <v>0</v>
      </c>
      <c r="BH104" s="2">
        <f t="shared" si="127"/>
        <v>0</v>
      </c>
      <c r="BI104" s="2">
        <f t="shared" si="128"/>
        <v>0</v>
      </c>
      <c r="BJ104" s="11">
        <f t="shared" si="132"/>
        <v>4.7015691120576103E-2</v>
      </c>
      <c r="BK104" s="11"/>
      <c r="BL104" s="11"/>
    </row>
    <row r="105" spans="1:64">
      <c r="A105" s="2">
        <f t="shared" si="71"/>
        <v>2059</v>
      </c>
      <c r="B105" s="5">
        <f t="shared" si="72"/>
        <v>1158.0622123756521</v>
      </c>
      <c r="C105" s="5">
        <f t="shared" si="73"/>
        <v>2927.488627353423</v>
      </c>
      <c r="D105" s="5">
        <f t="shared" si="74"/>
        <v>4260.2878502992216</v>
      </c>
      <c r="E105" s="15">
        <f t="shared" si="75"/>
        <v>3.3272438518002357E-4</v>
      </c>
      <c r="F105" s="15">
        <f t="shared" si="76"/>
        <v>6.5548934979822086E-4</v>
      </c>
      <c r="G105" s="15">
        <f t="shared" si="77"/>
        <v>1.3381581904552506E-3</v>
      </c>
      <c r="H105" s="5">
        <f t="shared" si="78"/>
        <v>106596.5872372736</v>
      </c>
      <c r="I105" s="5">
        <f t="shared" si="79"/>
        <v>33170.190341313333</v>
      </c>
      <c r="J105" s="5">
        <f t="shared" si="80"/>
        <v>13114.830192168034</v>
      </c>
      <c r="K105" s="5">
        <f t="shared" si="81"/>
        <v>92047.375432966641</v>
      </c>
      <c r="L105" s="5">
        <f t="shared" si="82"/>
        <v>11330.595798522581</v>
      </c>
      <c r="M105" s="5">
        <f t="shared" si="83"/>
        <v>3078.3906282874555</v>
      </c>
      <c r="N105" s="15">
        <f t="shared" si="84"/>
        <v>1.6215794216765778E-2</v>
      </c>
      <c r="O105" s="15">
        <f t="shared" si="85"/>
        <v>2.0454907488706597E-2</v>
      </c>
      <c r="P105" s="15">
        <f t="shared" si="86"/>
        <v>1.8692909070473052E-2</v>
      </c>
      <c r="Q105" s="5">
        <f t="shared" si="87"/>
        <v>8836.1705342178029</v>
      </c>
      <c r="R105" s="5">
        <f t="shared" si="88"/>
        <v>10905.076606008595</v>
      </c>
      <c r="S105" s="5">
        <f t="shared" si="89"/>
        <v>5334.6313067199872</v>
      </c>
      <c r="T105" s="5">
        <f t="shared" si="90"/>
        <v>82.893559383372647</v>
      </c>
      <c r="U105" s="5">
        <f t="shared" si="91"/>
        <v>328.76135149656852</v>
      </c>
      <c r="V105" s="5">
        <f t="shared" si="92"/>
        <v>406.76327703470707</v>
      </c>
      <c r="W105" s="15">
        <f t="shared" si="93"/>
        <v>-1.0734613539272964E-2</v>
      </c>
      <c r="X105" s="15">
        <f t="shared" si="94"/>
        <v>-1.217998157191269E-2</v>
      </c>
      <c r="Y105" s="15">
        <f t="shared" si="95"/>
        <v>-9.7425357312937999E-3</v>
      </c>
      <c r="Z105" s="5">
        <f t="shared" si="119"/>
        <v>16671.50132518855</v>
      </c>
      <c r="AA105" s="5">
        <f t="shared" si="120"/>
        <v>31542.116305459658</v>
      </c>
      <c r="AB105" s="5">
        <f t="shared" si="121"/>
        <v>19987.445767174755</v>
      </c>
      <c r="AC105" s="16">
        <f t="shared" si="99"/>
        <v>1.8973779661528207</v>
      </c>
      <c r="AD105" s="16">
        <f t="shared" si="100"/>
        <v>2.9175501625424864</v>
      </c>
      <c r="AE105" s="16">
        <f t="shared" si="101"/>
        <v>3.7846442520498567</v>
      </c>
      <c r="AF105" s="15">
        <f t="shared" si="102"/>
        <v>-4.0504037456468023E-3</v>
      </c>
      <c r="AG105" s="15">
        <f t="shared" si="103"/>
        <v>2.9673830763510267E-4</v>
      </c>
      <c r="AH105" s="15">
        <f t="shared" si="104"/>
        <v>9.7937136394747881E-3</v>
      </c>
      <c r="AI105" s="1">
        <f t="shared" si="62"/>
        <v>180508.70291832738</v>
      </c>
      <c r="AJ105" s="1">
        <f t="shared" si="63"/>
        <v>53874.225292005649</v>
      </c>
      <c r="AK105" s="1">
        <f t="shared" si="64"/>
        <v>21432.044518182916</v>
      </c>
      <c r="AL105" s="14">
        <f t="shared" si="105"/>
        <v>33.531899738937625</v>
      </c>
      <c r="AM105" s="14">
        <f t="shared" si="106"/>
        <v>6.3281327738561624</v>
      </c>
      <c r="AN105" s="14">
        <f t="shared" si="107"/>
        <v>2.2284289733737443</v>
      </c>
      <c r="AO105" s="11">
        <f t="shared" si="108"/>
        <v>1.2601922513653002E-2</v>
      </c>
      <c r="AP105" s="11">
        <f t="shared" si="109"/>
        <v>1.5875098653828423E-2</v>
      </c>
      <c r="AQ105" s="11">
        <f t="shared" si="110"/>
        <v>1.4400717508259633E-2</v>
      </c>
      <c r="AR105" s="1">
        <f t="shared" si="122"/>
        <v>106596.5872372736</v>
      </c>
      <c r="AS105" s="1">
        <f t="shared" si="117"/>
        <v>33170.190341313333</v>
      </c>
      <c r="AT105" s="1">
        <f t="shared" si="118"/>
        <v>13114.830192168034</v>
      </c>
      <c r="AU105" s="1">
        <f t="shared" si="68"/>
        <v>21319.317447454723</v>
      </c>
      <c r="AV105" s="1">
        <f t="shared" si="69"/>
        <v>6634.0380682626674</v>
      </c>
      <c r="AW105" s="1">
        <f t="shared" si="70"/>
        <v>2622.9660384336071</v>
      </c>
      <c r="AX105" s="2">
        <v>0</v>
      </c>
      <c r="AY105" s="2">
        <v>0</v>
      </c>
      <c r="AZ105" s="2">
        <v>0</v>
      </c>
      <c r="BA105" s="2">
        <f t="shared" si="129"/>
        <v>0</v>
      </c>
      <c r="BB105" s="2">
        <f t="shared" si="123"/>
        <v>0</v>
      </c>
      <c r="BC105" s="2">
        <f t="shared" si="124"/>
        <v>0</v>
      </c>
      <c r="BD105" s="2">
        <f t="shared" si="130"/>
        <v>0</v>
      </c>
      <c r="BE105" s="2">
        <f t="shared" si="125"/>
        <v>0</v>
      </c>
      <c r="BF105" s="2">
        <f t="shared" si="126"/>
        <v>0</v>
      </c>
      <c r="BG105" s="2">
        <f t="shared" si="131"/>
        <v>0</v>
      </c>
      <c r="BH105" s="2">
        <f t="shared" si="127"/>
        <v>0</v>
      </c>
      <c r="BI105" s="2">
        <f t="shared" si="128"/>
        <v>0</v>
      </c>
      <c r="BJ105" s="11">
        <f t="shared" si="132"/>
        <v>4.686681992279837E-2</v>
      </c>
      <c r="BK105" s="11"/>
      <c r="BL105" s="11"/>
    </row>
    <row r="106" spans="1:64">
      <c r="A106" s="2">
        <f t="shared" si="71"/>
        <v>2060</v>
      </c>
      <c r="B106" s="5">
        <f t="shared" si="72"/>
        <v>1158.4282621363843</v>
      </c>
      <c r="C106" s="5">
        <f t="shared" si="73"/>
        <v>2929.3116180894644</v>
      </c>
      <c r="D106" s="5">
        <f t="shared" si="74"/>
        <v>4265.7037424257678</v>
      </c>
      <c r="E106" s="15">
        <f t="shared" si="75"/>
        <v>3.1608816592102238E-4</v>
      </c>
      <c r="F106" s="15">
        <f t="shared" si="76"/>
        <v>6.2271488230830976E-4</v>
      </c>
      <c r="G106" s="15">
        <f t="shared" si="77"/>
        <v>1.271250280932488E-3</v>
      </c>
      <c r="H106" s="5">
        <f t="shared" si="78"/>
        <v>108341.9063123744</v>
      </c>
      <c r="I106" s="5">
        <f t="shared" si="79"/>
        <v>33862.861249451278</v>
      </c>
      <c r="J106" s="5">
        <f t="shared" si="80"/>
        <v>13374.417411914812</v>
      </c>
      <c r="K106" s="5">
        <f t="shared" si="81"/>
        <v>93524.916348785584</v>
      </c>
      <c r="L106" s="5">
        <f t="shared" si="82"/>
        <v>11560.006467163463</v>
      </c>
      <c r="M106" s="5">
        <f t="shared" si="83"/>
        <v>3135.3366805330961</v>
      </c>
      <c r="N106" s="15">
        <f t="shared" si="84"/>
        <v>1.6051961382592239E-2</v>
      </c>
      <c r="O106" s="15">
        <f t="shared" si="85"/>
        <v>2.0247008429229663E-2</v>
      </c>
      <c r="P106" s="15">
        <f t="shared" si="86"/>
        <v>1.8498643974017126E-2</v>
      </c>
      <c r="Q106" s="5">
        <f t="shared" si="87"/>
        <v>8884.4403309210556</v>
      </c>
      <c r="R106" s="5">
        <f t="shared" si="88"/>
        <v>10997.202730702285</v>
      </c>
      <c r="S106" s="5">
        <f t="shared" si="89"/>
        <v>5387.2202990929809</v>
      </c>
      <c r="T106" s="5">
        <f t="shared" si="90"/>
        <v>82.00372905849737</v>
      </c>
      <c r="U106" s="5">
        <f t="shared" si="91"/>
        <v>324.75704429378322</v>
      </c>
      <c r="V106" s="5">
        <f t="shared" si="92"/>
        <v>402.80037127401829</v>
      </c>
      <c r="W106" s="15">
        <f t="shared" si="93"/>
        <v>-1.0734613539272964E-2</v>
      </c>
      <c r="X106" s="15">
        <f t="shared" si="94"/>
        <v>-1.217998157191269E-2</v>
      </c>
      <c r="Y106" s="15">
        <f t="shared" si="95"/>
        <v>-9.7425357312937999E-3</v>
      </c>
      <c r="Z106" s="5">
        <f t="shared" si="119"/>
        <v>16697.648008902685</v>
      </c>
      <c r="AA106" s="5">
        <f t="shared" si="120"/>
        <v>31825.549082449339</v>
      </c>
      <c r="AB106" s="5">
        <f t="shared" si="121"/>
        <v>20387.413672940358</v>
      </c>
      <c r="AC106" s="16">
        <f t="shared" si="99"/>
        <v>1.8896928193318077</v>
      </c>
      <c r="AD106" s="16">
        <f t="shared" si="100"/>
        <v>2.9184159114401598</v>
      </c>
      <c r="AE106" s="16">
        <f t="shared" si="101"/>
        <v>3.8217099740817173</v>
      </c>
      <c r="AF106" s="15">
        <f t="shared" si="102"/>
        <v>-4.0504037456468023E-3</v>
      </c>
      <c r="AG106" s="15">
        <f t="shared" si="103"/>
        <v>2.9673830763510267E-4</v>
      </c>
      <c r="AH106" s="15">
        <f t="shared" si="104"/>
        <v>9.7937136394747881E-3</v>
      </c>
      <c r="AI106" s="1">
        <f t="shared" si="62"/>
        <v>183777.15007394936</v>
      </c>
      <c r="AJ106" s="1">
        <f t="shared" si="63"/>
        <v>55120.840831067748</v>
      </c>
      <c r="AK106" s="1">
        <f t="shared" si="64"/>
        <v>21911.80610479823</v>
      </c>
      <c r="AL106" s="14">
        <f t="shared" si="105"/>
        <v>33.95024047716084</v>
      </c>
      <c r="AM106" s="14">
        <f t="shared" si="106"/>
        <v>6.4275879086148588</v>
      </c>
      <c r="AN106" s="14">
        <f t="shared" si="107"/>
        <v>2.260199039745193</v>
      </c>
      <c r="AO106" s="11">
        <f t="shared" si="108"/>
        <v>1.2475903288516471E-2</v>
      </c>
      <c r="AP106" s="11">
        <f t="shared" si="109"/>
        <v>1.5716347667290138E-2</v>
      </c>
      <c r="AQ106" s="11">
        <f t="shared" si="110"/>
        <v>1.4256710333177037E-2</v>
      </c>
      <c r="AR106" s="1">
        <f t="shared" si="122"/>
        <v>108341.9063123744</v>
      </c>
      <c r="AS106" s="1">
        <f t="shared" si="117"/>
        <v>33862.861249451278</v>
      </c>
      <c r="AT106" s="1">
        <f t="shared" si="118"/>
        <v>13374.417411914812</v>
      </c>
      <c r="AU106" s="1">
        <f t="shared" si="68"/>
        <v>21668.381262474883</v>
      </c>
      <c r="AV106" s="1">
        <f t="shared" si="69"/>
        <v>6772.572249890256</v>
      </c>
      <c r="AW106" s="1">
        <f t="shared" si="70"/>
        <v>2674.8834823829625</v>
      </c>
      <c r="AX106" s="2">
        <v>0</v>
      </c>
      <c r="AY106" s="2">
        <v>0</v>
      </c>
      <c r="AZ106" s="2">
        <v>0</v>
      </c>
      <c r="BA106" s="2">
        <f t="shared" si="129"/>
        <v>0</v>
      </c>
      <c r="BB106" s="2">
        <f t="shared" si="123"/>
        <v>0</v>
      </c>
      <c r="BC106" s="2">
        <f t="shared" si="124"/>
        <v>0</v>
      </c>
      <c r="BD106" s="2">
        <f t="shared" si="130"/>
        <v>0</v>
      </c>
      <c r="BE106" s="2">
        <f t="shared" si="125"/>
        <v>0</v>
      </c>
      <c r="BF106" s="2">
        <f t="shared" si="126"/>
        <v>0</v>
      </c>
      <c r="BG106" s="2">
        <f t="shared" si="131"/>
        <v>0</v>
      </c>
      <c r="BH106" s="2">
        <f t="shared" si="127"/>
        <v>0</v>
      </c>
      <c r="BI106" s="2">
        <f t="shared" si="128"/>
        <v>0</v>
      </c>
      <c r="BJ106" s="11">
        <f t="shared" si="132"/>
        <v>4.6718418525819788E-2</v>
      </c>
      <c r="BK106" s="11"/>
      <c r="BL106" s="11"/>
    </row>
    <row r="107" spans="1:64">
      <c r="A107" s="2">
        <f t="shared" si="71"/>
        <v>2061</v>
      </c>
      <c r="B107" s="5">
        <f t="shared" si="72"/>
        <v>1158.7761193278775</v>
      </c>
      <c r="C107" s="5">
        <f t="shared" si="73"/>
        <v>2931.0445377319925</v>
      </c>
      <c r="D107" s="5">
        <f t="shared" si="74"/>
        <v>4270.8553806526543</v>
      </c>
      <c r="E107" s="15">
        <f t="shared" si="75"/>
        <v>3.0028375762497126E-4</v>
      </c>
      <c r="F107" s="15">
        <f t="shared" si="76"/>
        <v>5.9157913819289426E-4</v>
      </c>
      <c r="G107" s="15">
        <f t="shared" si="77"/>
        <v>1.2076877668858637E-3</v>
      </c>
      <c r="H107" s="5">
        <f t="shared" si="78"/>
        <v>110096.49101791259</v>
      </c>
      <c r="I107" s="5">
        <f t="shared" si="79"/>
        <v>34561.951706189866</v>
      </c>
      <c r="J107" s="5">
        <f t="shared" si="80"/>
        <v>13635.705270298131</v>
      </c>
      <c r="K107" s="5">
        <f t="shared" si="81"/>
        <v>95011.011343391874</v>
      </c>
      <c r="L107" s="5">
        <f t="shared" si="82"/>
        <v>11791.684248146394</v>
      </c>
      <c r="M107" s="5">
        <f t="shared" si="83"/>
        <v>3192.7340204655629</v>
      </c>
      <c r="N107" s="15">
        <f t="shared" si="84"/>
        <v>1.5889829711946968E-2</v>
      </c>
      <c r="O107" s="15">
        <f t="shared" si="85"/>
        <v>2.0041319322875673E-2</v>
      </c>
      <c r="P107" s="15">
        <f t="shared" si="86"/>
        <v>1.8306595361461397E-2</v>
      </c>
      <c r="Q107" s="5">
        <f t="shared" si="87"/>
        <v>8931.4072633466549</v>
      </c>
      <c r="R107" s="5">
        <f t="shared" si="88"/>
        <v>11087.526277883801</v>
      </c>
      <c r="S107" s="5">
        <f t="shared" si="89"/>
        <v>5438.9565880415821</v>
      </c>
      <c r="T107" s="5">
        <f t="shared" si="90"/>
        <v>81.123450718275151</v>
      </c>
      <c r="U107" s="5">
        <f t="shared" si="91"/>
        <v>320.80150947893611</v>
      </c>
      <c r="V107" s="5">
        <f t="shared" si="92"/>
        <v>398.87607426430276</v>
      </c>
      <c r="W107" s="15">
        <f t="shared" si="93"/>
        <v>-1.0734613539272964E-2</v>
      </c>
      <c r="X107" s="15">
        <f t="shared" si="94"/>
        <v>-1.217998157191269E-2</v>
      </c>
      <c r="Y107" s="15">
        <f t="shared" si="95"/>
        <v>-9.7425357312937999E-3</v>
      </c>
      <c r="Z107" s="5">
        <f t="shared" si="119"/>
        <v>16720.861423149687</v>
      </c>
      <c r="AA107" s="5">
        <f t="shared" si="120"/>
        <v>32103.935071947191</v>
      </c>
      <c r="AB107" s="5">
        <f t="shared" si="121"/>
        <v>20790.030380340919</v>
      </c>
      <c r="AC107" s="16">
        <f t="shared" si="99"/>
        <v>1.8820388004582642</v>
      </c>
      <c r="AD107" s="16">
        <f t="shared" si="100"/>
        <v>2.9192819172386959</v>
      </c>
      <c r="AE107" s="16">
        <f t="shared" si="101"/>
        <v>3.8591387071809984</v>
      </c>
      <c r="AF107" s="15">
        <f t="shared" si="102"/>
        <v>-4.0504037456468023E-3</v>
      </c>
      <c r="AG107" s="15">
        <f t="shared" si="103"/>
        <v>2.9673830763510267E-4</v>
      </c>
      <c r="AH107" s="15">
        <f t="shared" si="104"/>
        <v>9.7937136394747881E-3</v>
      </c>
      <c r="AI107" s="1">
        <f t="shared" si="62"/>
        <v>187067.81632902933</v>
      </c>
      <c r="AJ107" s="1">
        <f t="shared" si="63"/>
        <v>56381.328997851226</v>
      </c>
      <c r="AK107" s="1">
        <f t="shared" si="64"/>
        <v>22395.508976701371</v>
      </c>
      <c r="AL107" s="14">
        <f t="shared" si="105"/>
        <v>34.369564794807623</v>
      </c>
      <c r="AM107" s="14">
        <f t="shared" si="106"/>
        <v>6.5275959327863822</v>
      </c>
      <c r="AN107" s="14">
        <f t="shared" si="107"/>
        <v>2.2920998127201155</v>
      </c>
      <c r="AO107" s="11">
        <f t="shared" si="108"/>
        <v>1.2351144255631306E-2</v>
      </c>
      <c r="AP107" s="11">
        <f t="shared" si="109"/>
        <v>1.5559184190617237E-2</v>
      </c>
      <c r="AQ107" s="11">
        <f t="shared" si="110"/>
        <v>1.4114143229845267E-2</v>
      </c>
      <c r="AR107" s="1">
        <f t="shared" si="122"/>
        <v>110096.49101791259</v>
      </c>
      <c r="AS107" s="1">
        <f t="shared" si="117"/>
        <v>34561.951706189866</v>
      </c>
      <c r="AT107" s="1">
        <f t="shared" si="118"/>
        <v>13635.705270298131</v>
      </c>
      <c r="AU107" s="1">
        <f t="shared" si="68"/>
        <v>22019.298203582519</v>
      </c>
      <c r="AV107" s="1">
        <f t="shared" si="69"/>
        <v>6912.3903412379732</v>
      </c>
      <c r="AW107" s="1">
        <f t="shared" si="70"/>
        <v>2727.1410540596262</v>
      </c>
      <c r="AX107" s="2">
        <v>0</v>
      </c>
      <c r="AY107" s="2">
        <v>0</v>
      </c>
      <c r="AZ107" s="2">
        <v>0</v>
      </c>
      <c r="BA107" s="2">
        <f t="shared" si="129"/>
        <v>0</v>
      </c>
      <c r="BB107" s="2">
        <f t="shared" si="123"/>
        <v>0</v>
      </c>
      <c r="BC107" s="2">
        <f t="shared" si="124"/>
        <v>0</v>
      </c>
      <c r="BD107" s="2">
        <f t="shared" si="130"/>
        <v>0</v>
      </c>
      <c r="BE107" s="2">
        <f t="shared" si="125"/>
        <v>0</v>
      </c>
      <c r="BF107" s="2">
        <f t="shared" si="126"/>
        <v>0</v>
      </c>
      <c r="BG107" s="2">
        <f t="shared" si="131"/>
        <v>0</v>
      </c>
      <c r="BH107" s="2">
        <f t="shared" si="127"/>
        <v>0</v>
      </c>
      <c r="BI107" s="2">
        <f t="shared" si="128"/>
        <v>0</v>
      </c>
      <c r="BJ107" s="11">
        <f t="shared" si="132"/>
        <v>4.6570535681597275E-2</v>
      </c>
      <c r="BK107" s="11"/>
      <c r="BL107" s="11"/>
    </row>
    <row r="108" spans="1:64">
      <c r="A108" s="2">
        <f t="shared" si="71"/>
        <v>2062</v>
      </c>
      <c r="B108" s="5">
        <f t="shared" si="72"/>
        <v>1159.1066828928674</v>
      </c>
      <c r="C108" s="5">
        <f t="shared" si="73"/>
        <v>2932.6917852935467</v>
      </c>
      <c r="D108" s="5">
        <f t="shared" si="74"/>
        <v>4275.75534746014</v>
      </c>
      <c r="E108" s="15">
        <f t="shared" si="75"/>
        <v>2.8526956974372268E-4</v>
      </c>
      <c r="F108" s="15">
        <f t="shared" si="76"/>
        <v>5.6200018128324948E-4</v>
      </c>
      <c r="G108" s="15">
        <f t="shared" si="77"/>
        <v>1.1473033785415704E-3</v>
      </c>
      <c r="H108" s="5">
        <f t="shared" si="78"/>
        <v>111860.14193762936</v>
      </c>
      <c r="I108" s="5">
        <f t="shared" si="79"/>
        <v>35267.394480770876</v>
      </c>
      <c r="J108" s="5">
        <f t="shared" si="80"/>
        <v>13898.667446295145</v>
      </c>
      <c r="K108" s="5">
        <f t="shared" si="81"/>
        <v>96505.475801806111</v>
      </c>
      <c r="L108" s="5">
        <f t="shared" si="82"/>
        <v>12025.605506049043</v>
      </c>
      <c r="M108" s="5">
        <f t="shared" si="83"/>
        <v>3250.5759373138953</v>
      </c>
      <c r="N108" s="15">
        <f t="shared" si="84"/>
        <v>1.5729381650437357E-2</v>
      </c>
      <c r="O108" s="15">
        <f t="shared" si="85"/>
        <v>1.9837815614798249E-2</v>
      </c>
      <c r="P108" s="15">
        <f t="shared" si="86"/>
        <v>1.8116735211127333E-2</v>
      </c>
      <c r="Q108" s="5">
        <f t="shared" si="87"/>
        <v>8977.0696683056012</v>
      </c>
      <c r="R108" s="5">
        <f t="shared" si="88"/>
        <v>11176.031102685594</v>
      </c>
      <c r="S108" s="5">
        <f t="shared" si="89"/>
        <v>5489.834791631084</v>
      </c>
      <c r="T108" s="5">
        <f t="shared" si="90"/>
        <v>80.252621825842212</v>
      </c>
      <c r="U108" s="5">
        <f t="shared" si="91"/>
        <v>316.89415300524092</v>
      </c>
      <c r="V108" s="5">
        <f t="shared" si="92"/>
        <v>394.99000985842457</v>
      </c>
      <c r="W108" s="15">
        <f t="shared" si="93"/>
        <v>-1.0734613539272964E-2</v>
      </c>
      <c r="X108" s="15">
        <f t="shared" si="94"/>
        <v>-1.217998157191269E-2</v>
      </c>
      <c r="Y108" s="15">
        <f t="shared" si="95"/>
        <v>-9.7425357312937999E-3</v>
      </c>
      <c r="Z108" s="5">
        <f t="shared" si="119"/>
        <v>16741.170742849761</v>
      </c>
      <c r="AA108" s="5">
        <f t="shared" si="120"/>
        <v>32377.219681223407</v>
      </c>
      <c r="AB108" s="5">
        <f t="shared" si="121"/>
        <v>21195.254888219708</v>
      </c>
      <c r="AC108" s="16">
        <f t="shared" si="99"/>
        <v>1.8744157834514354</v>
      </c>
      <c r="AD108" s="16">
        <f t="shared" si="100"/>
        <v>2.9201481800143272</v>
      </c>
      <c r="AE108" s="16">
        <f t="shared" si="101"/>
        <v>3.896934006574142</v>
      </c>
      <c r="AF108" s="15">
        <f t="shared" si="102"/>
        <v>-4.0504037456468023E-3</v>
      </c>
      <c r="AG108" s="15">
        <f t="shared" si="103"/>
        <v>2.9673830763510267E-4</v>
      </c>
      <c r="AH108" s="15">
        <f t="shared" si="104"/>
        <v>9.7937136394747881E-3</v>
      </c>
      <c r="AI108" s="1">
        <f t="shared" si="62"/>
        <v>190380.33289970894</v>
      </c>
      <c r="AJ108" s="1">
        <f t="shared" si="63"/>
        <v>57655.586439304076</v>
      </c>
      <c r="AK108" s="1">
        <f t="shared" si="64"/>
        <v>22883.099133090862</v>
      </c>
      <c r="AL108" s="14">
        <f t="shared" si="105"/>
        <v>34.78982321306372</v>
      </c>
      <c r="AM108" s="14">
        <f t="shared" si="106"/>
        <v>6.6281443595521274</v>
      </c>
      <c r="AN108" s="14">
        <f t="shared" si="107"/>
        <v>2.3241273275234104</v>
      </c>
      <c r="AO108" s="11">
        <f t="shared" si="108"/>
        <v>1.2227632813074993E-2</v>
      </c>
      <c r="AP108" s="11">
        <f t="shared" si="109"/>
        <v>1.5403592348711064E-2</v>
      </c>
      <c r="AQ108" s="11">
        <f t="shared" si="110"/>
        <v>1.3973001797546814E-2</v>
      </c>
      <c r="AR108" s="1">
        <f t="shared" si="122"/>
        <v>111860.14193762936</v>
      </c>
      <c r="AS108" s="1">
        <f t="shared" si="117"/>
        <v>35267.394480770876</v>
      </c>
      <c r="AT108" s="1">
        <f t="shared" si="118"/>
        <v>13898.667446295145</v>
      </c>
      <c r="AU108" s="1">
        <f t="shared" si="68"/>
        <v>22372.028387525876</v>
      </c>
      <c r="AV108" s="1">
        <f t="shared" si="69"/>
        <v>7053.4788961541753</v>
      </c>
      <c r="AW108" s="1">
        <f t="shared" si="70"/>
        <v>2779.7334892590293</v>
      </c>
      <c r="AX108" s="2">
        <v>0</v>
      </c>
      <c r="AY108" s="2">
        <v>0</v>
      </c>
      <c r="AZ108" s="2">
        <v>0</v>
      </c>
      <c r="BA108" s="2">
        <f t="shared" si="129"/>
        <v>0</v>
      </c>
      <c r="BB108" s="2">
        <f t="shared" si="123"/>
        <v>0</v>
      </c>
      <c r="BC108" s="2">
        <f t="shared" si="124"/>
        <v>0</v>
      </c>
      <c r="BD108" s="2">
        <f t="shared" si="130"/>
        <v>0</v>
      </c>
      <c r="BE108" s="2">
        <f t="shared" si="125"/>
        <v>0</v>
      </c>
      <c r="BF108" s="2">
        <f t="shared" si="126"/>
        <v>0</v>
      </c>
      <c r="BG108" s="2">
        <f t="shared" si="131"/>
        <v>0</v>
      </c>
      <c r="BH108" s="2">
        <f t="shared" si="127"/>
        <v>0</v>
      </c>
      <c r="BI108" s="2">
        <f t="shared" si="128"/>
        <v>0</v>
      </c>
      <c r="BJ108" s="11">
        <f t="shared" si="132"/>
        <v>4.6423216677068141E-2</v>
      </c>
      <c r="BK108" s="11"/>
      <c r="BL108" s="11"/>
    </row>
    <row r="109" spans="1:64">
      <c r="A109" s="2">
        <f t="shared" si="71"/>
        <v>2063</v>
      </c>
      <c r="B109" s="5">
        <f t="shared" si="72"/>
        <v>1159.4208078643476</v>
      </c>
      <c r="C109" s="5">
        <f t="shared" si="73"/>
        <v>2934.2575499427803</v>
      </c>
      <c r="D109" s="5">
        <f t="shared" si="74"/>
        <v>4280.4156565883004</v>
      </c>
      <c r="E109" s="15">
        <f t="shared" si="75"/>
        <v>2.7100609125653652E-4</v>
      </c>
      <c r="F109" s="15">
        <f t="shared" si="76"/>
        <v>5.3390017221908699E-4</v>
      </c>
      <c r="G109" s="15">
        <f t="shared" si="77"/>
        <v>1.0899382096144919E-3</v>
      </c>
      <c r="H109" s="5">
        <f t="shared" si="78"/>
        <v>113632.658217805</v>
      </c>
      <c r="I109" s="5">
        <f t="shared" si="79"/>
        <v>35979.120719342238</v>
      </c>
      <c r="J109" s="5">
        <f t="shared" si="80"/>
        <v>14163.27743729657</v>
      </c>
      <c r="K109" s="5">
        <f t="shared" si="81"/>
        <v>98008.123924493208</v>
      </c>
      <c r="L109" s="5">
        <f t="shared" si="82"/>
        <v>12261.745980697518</v>
      </c>
      <c r="M109" s="5">
        <f t="shared" si="83"/>
        <v>3308.8556284240376</v>
      </c>
      <c r="N109" s="15">
        <f t="shared" si="84"/>
        <v>1.5570599597613421E-2</v>
      </c>
      <c r="O109" s="15">
        <f t="shared" si="85"/>
        <v>1.9636472735588439E-2</v>
      </c>
      <c r="P109" s="15">
        <f t="shared" si="86"/>
        <v>1.7929035418351669E-2</v>
      </c>
      <c r="Q109" s="5">
        <f t="shared" si="87"/>
        <v>9021.4263845279929</v>
      </c>
      <c r="R109" s="5">
        <f t="shared" si="88"/>
        <v>11262.702037366182</v>
      </c>
      <c r="S109" s="5">
        <f t="shared" si="89"/>
        <v>5539.8499096679025</v>
      </c>
      <c r="T109" s="5">
        <f t="shared" si="90"/>
        <v>79.391140945028368</v>
      </c>
      <c r="U109" s="5">
        <f t="shared" si="91"/>
        <v>313.03438806139019</v>
      </c>
      <c r="V109" s="5">
        <f t="shared" si="92"/>
        <v>391.14180557387476</v>
      </c>
      <c r="W109" s="15">
        <f t="shared" si="93"/>
        <v>-1.0734613539272964E-2</v>
      </c>
      <c r="X109" s="15">
        <f t="shared" si="94"/>
        <v>-1.217998157191269E-2</v>
      </c>
      <c r="Y109" s="15">
        <f t="shared" si="95"/>
        <v>-9.7425357312937999E-3</v>
      </c>
      <c r="Z109" s="5">
        <f t="shared" si="119"/>
        <v>16758.605899328195</v>
      </c>
      <c r="AA109" s="5">
        <f t="shared" si="120"/>
        <v>32645.351136850637</v>
      </c>
      <c r="AB109" s="5">
        <f t="shared" si="121"/>
        <v>21603.045936698778</v>
      </c>
      <c r="AC109" s="16">
        <f t="shared" si="99"/>
        <v>1.8668236427412443</v>
      </c>
      <c r="AD109" s="16">
        <f t="shared" si="100"/>
        <v>2.9210146998433082</v>
      </c>
      <c r="AE109" s="16">
        <f t="shared" si="101"/>
        <v>3.9350994623064603</v>
      </c>
      <c r="AF109" s="15">
        <f t="shared" si="102"/>
        <v>-4.0504037456468023E-3</v>
      </c>
      <c r="AG109" s="15">
        <f t="shared" si="103"/>
        <v>2.9673830763510267E-4</v>
      </c>
      <c r="AH109" s="15">
        <f t="shared" si="104"/>
        <v>9.7937136394747881E-3</v>
      </c>
      <c r="AI109" s="1">
        <f t="shared" si="62"/>
        <v>193714.32799726393</v>
      </c>
      <c r="AJ109" s="1">
        <f t="shared" si="63"/>
        <v>58943.506691527844</v>
      </c>
      <c r="AK109" s="1">
        <f t="shared" si="64"/>
        <v>23374.522709040804</v>
      </c>
      <c r="AL109" s="14">
        <f t="shared" si="105"/>
        <v>35.210966425106044</v>
      </c>
      <c r="AM109" s="14">
        <f t="shared" si="106"/>
        <v>6.7292206209576477</v>
      </c>
      <c r="AN109" s="14">
        <f t="shared" si="107"/>
        <v>2.3562776124953704</v>
      </c>
      <c r="AO109" s="11">
        <f t="shared" si="108"/>
        <v>1.2105356484944244E-2</v>
      </c>
      <c r="AP109" s="11">
        <f t="shared" si="109"/>
        <v>1.5249556425223954E-2</v>
      </c>
      <c r="AQ109" s="11">
        <f t="shared" si="110"/>
        <v>1.3833271779571346E-2</v>
      </c>
      <c r="AR109" s="1">
        <f t="shared" si="122"/>
        <v>113632.658217805</v>
      </c>
      <c r="AS109" s="1">
        <f t="shared" si="117"/>
        <v>35979.120719342238</v>
      </c>
      <c r="AT109" s="1">
        <f t="shared" si="118"/>
        <v>14163.27743729657</v>
      </c>
      <c r="AU109" s="1">
        <f t="shared" si="68"/>
        <v>22726.531643561</v>
      </c>
      <c r="AV109" s="1">
        <f t="shared" si="69"/>
        <v>7195.8241438684481</v>
      </c>
      <c r="AW109" s="1">
        <f t="shared" si="70"/>
        <v>2832.6554874593144</v>
      </c>
      <c r="AX109" s="2">
        <v>0</v>
      </c>
      <c r="AY109" s="2">
        <v>0</v>
      </c>
      <c r="AZ109" s="2">
        <v>0</v>
      </c>
      <c r="BA109" s="2">
        <f t="shared" si="129"/>
        <v>0</v>
      </c>
      <c r="BB109" s="2">
        <f t="shared" si="123"/>
        <v>0</v>
      </c>
      <c r="BC109" s="2">
        <f t="shared" si="124"/>
        <v>0</v>
      </c>
      <c r="BD109" s="2">
        <f t="shared" si="130"/>
        <v>0</v>
      </c>
      <c r="BE109" s="2">
        <f t="shared" si="125"/>
        <v>0</v>
      </c>
      <c r="BF109" s="2">
        <f t="shared" si="126"/>
        <v>0</v>
      </c>
      <c r="BG109" s="2">
        <f t="shared" si="131"/>
        <v>0</v>
      </c>
      <c r="BH109" s="2">
        <f t="shared" si="127"/>
        <v>0</v>
      </c>
      <c r="BI109" s="2">
        <f t="shared" si="128"/>
        <v>0</v>
      </c>
      <c r="BJ109" s="11">
        <f t="shared" si="132"/>
        <v>4.6276503545442632E-2</v>
      </c>
      <c r="BK109" s="11"/>
      <c r="BL109" s="11"/>
    </row>
    <row r="110" spans="1:64">
      <c r="A110" s="2">
        <f t="shared" si="71"/>
        <v>2064</v>
      </c>
      <c r="B110" s="5">
        <f t="shared" si="72"/>
        <v>1159.7193074605452</v>
      </c>
      <c r="C110" s="5">
        <f t="shared" si="73"/>
        <v>2935.7458205234675</v>
      </c>
      <c r="D110" s="5">
        <f t="shared" si="74"/>
        <v>4284.8477757365908</v>
      </c>
      <c r="E110" s="15">
        <f t="shared" si="75"/>
        <v>2.5745578669370971E-4</v>
      </c>
      <c r="F110" s="15">
        <f t="shared" si="76"/>
        <v>5.0720516360813262E-4</v>
      </c>
      <c r="G110" s="15">
        <f t="shared" si="77"/>
        <v>1.0354412991337672E-3</v>
      </c>
      <c r="H110" s="5">
        <f t="shared" si="78"/>
        <v>115413.83763751591</v>
      </c>
      <c r="I110" s="5">
        <f t="shared" si="79"/>
        <v>36697.059967188448</v>
      </c>
      <c r="J110" s="5">
        <f t="shared" si="80"/>
        <v>14429.508550148883</v>
      </c>
      <c r="K110" s="5">
        <f t="shared" si="81"/>
        <v>99518.76880470269</v>
      </c>
      <c r="L110" s="5">
        <f t="shared" si="82"/>
        <v>12500.080800811653</v>
      </c>
      <c r="M110" s="5">
        <f t="shared" si="83"/>
        <v>3367.5662019681354</v>
      </c>
      <c r="N110" s="15">
        <f t="shared" si="84"/>
        <v>1.541346594261217E-2</v>
      </c>
      <c r="O110" s="15">
        <f t="shared" si="85"/>
        <v>1.9437266151926647E-2</v>
      </c>
      <c r="P110" s="15">
        <f t="shared" si="86"/>
        <v>1.7743467874438812E-2</v>
      </c>
      <c r="Q110" s="5">
        <f t="shared" si="87"/>
        <v>9064.4767448097373</v>
      </c>
      <c r="R110" s="5">
        <f t="shared" si="88"/>
        <v>11347.524882138894</v>
      </c>
      <c r="S110" s="5">
        <f t="shared" si="89"/>
        <v>5588.9973117907293</v>
      </c>
      <c r="T110" s="5">
        <f t="shared" si="90"/>
        <v>78.538907728541545</v>
      </c>
      <c r="U110" s="5">
        <f t="shared" si="91"/>
        <v>309.22163498342746</v>
      </c>
      <c r="V110" s="5">
        <f t="shared" si="92"/>
        <v>387.33109255706853</v>
      </c>
      <c r="W110" s="15">
        <f t="shared" si="93"/>
        <v>-1.0734613539272964E-2</v>
      </c>
      <c r="X110" s="15">
        <f t="shared" si="94"/>
        <v>-1.217998157191269E-2</v>
      </c>
      <c r="Y110" s="15">
        <f t="shared" si="95"/>
        <v>-9.7425357312937999E-3</v>
      </c>
      <c r="Z110" s="5">
        <f t="shared" si="119"/>
        <v>16773.197547372874</v>
      </c>
      <c r="AA110" s="5">
        <f t="shared" si="120"/>
        <v>32908.280461719456</v>
      </c>
      <c r="AB110" s="5">
        <f t="shared" si="121"/>
        <v>22013.361990938545</v>
      </c>
      <c r="AC110" s="16">
        <f t="shared" si="99"/>
        <v>1.8592622532662233</v>
      </c>
      <c r="AD110" s="16">
        <f t="shared" si="100"/>
        <v>2.921881476801917</v>
      </c>
      <c r="AE110" s="16">
        <f t="shared" si="101"/>
        <v>3.973638699583141</v>
      </c>
      <c r="AF110" s="15">
        <f t="shared" si="102"/>
        <v>-4.0504037456468023E-3</v>
      </c>
      <c r="AG110" s="15">
        <f t="shared" si="103"/>
        <v>2.9673830763510267E-4</v>
      </c>
      <c r="AH110" s="15">
        <f t="shared" si="104"/>
        <v>9.7937136394747881E-3</v>
      </c>
      <c r="AI110" s="1">
        <f t="shared" si="62"/>
        <v>197069.42684109855</v>
      </c>
      <c r="AJ110" s="1">
        <f t="shared" si="63"/>
        <v>60244.980166243513</v>
      </c>
      <c r="AK110" s="1">
        <f t="shared" si="64"/>
        <v>23869.725925596038</v>
      </c>
      <c r="AL110" s="14">
        <f t="shared" si="105"/>
        <v>35.632945312853799</v>
      </c>
      <c r="AM110" s="14">
        <f t="shared" si="106"/>
        <v>6.8308120742191516</v>
      </c>
      <c r="AN110" s="14">
        <f t="shared" si="107"/>
        <v>2.3885466908111206</v>
      </c>
      <c r="AO110" s="11">
        <f t="shared" si="108"/>
        <v>1.1984302920094801E-2</v>
      </c>
      <c r="AP110" s="11">
        <f t="shared" si="109"/>
        <v>1.5097060860971715E-2</v>
      </c>
      <c r="AQ110" s="11">
        <f t="shared" si="110"/>
        <v>1.3694939061775633E-2</v>
      </c>
      <c r="AR110" s="1">
        <f t="shared" si="122"/>
        <v>115413.83763751591</v>
      </c>
      <c r="AS110" s="1">
        <f t="shared" si="117"/>
        <v>36697.059967188448</v>
      </c>
      <c r="AT110" s="1">
        <f t="shared" si="118"/>
        <v>14429.508550148883</v>
      </c>
      <c r="AU110" s="1">
        <f t="shared" si="68"/>
        <v>23082.767527503183</v>
      </c>
      <c r="AV110" s="1">
        <f t="shared" si="69"/>
        <v>7339.4119934376904</v>
      </c>
      <c r="AW110" s="1">
        <f t="shared" si="70"/>
        <v>2885.901710029777</v>
      </c>
      <c r="AX110" s="2">
        <v>0</v>
      </c>
      <c r="AY110" s="2">
        <v>0</v>
      </c>
      <c r="AZ110" s="2">
        <v>0</v>
      </c>
      <c r="BA110" s="2">
        <f t="shared" si="129"/>
        <v>0</v>
      </c>
      <c r="BB110" s="2">
        <f t="shared" si="123"/>
        <v>0</v>
      </c>
      <c r="BC110" s="2">
        <f t="shared" si="124"/>
        <v>0</v>
      </c>
      <c r="BD110" s="2">
        <f t="shared" si="130"/>
        <v>0</v>
      </c>
      <c r="BE110" s="2">
        <f t="shared" si="125"/>
        <v>0</v>
      </c>
      <c r="BF110" s="2">
        <f t="shared" si="126"/>
        <v>0</v>
      </c>
      <c r="BG110" s="2">
        <f t="shared" si="131"/>
        <v>0</v>
      </c>
      <c r="BH110" s="2">
        <f t="shared" si="127"/>
        <v>0</v>
      </c>
      <c r="BI110" s="2">
        <f t="shared" si="128"/>
        <v>0</v>
      </c>
      <c r="BJ110" s="11">
        <f t="shared" si="132"/>
        <v>4.6130435263948638E-2</v>
      </c>
      <c r="BK110" s="11"/>
      <c r="BL110" s="11"/>
    </row>
    <row r="111" spans="1:64">
      <c r="A111" s="2">
        <f t="shared" si="71"/>
        <v>2065</v>
      </c>
      <c r="B111" s="5">
        <f t="shared" si="72"/>
        <v>1160.002955084859</v>
      </c>
      <c r="C111" s="5">
        <f t="shared" si="73"/>
        <v>2937.1603946907176</v>
      </c>
      <c r="D111" s="5">
        <f t="shared" si="74"/>
        <v>4289.0626486667152</v>
      </c>
      <c r="E111" s="15">
        <f t="shared" si="75"/>
        <v>2.4458299735902422E-4</v>
      </c>
      <c r="F111" s="15">
        <f t="shared" si="76"/>
        <v>4.8184490542772595E-4</v>
      </c>
      <c r="G111" s="15">
        <f t="shared" si="77"/>
        <v>9.8366923417707894E-4</v>
      </c>
      <c r="H111" s="5">
        <f t="shared" si="78"/>
        <v>117203.47668099898</v>
      </c>
      <c r="I111" s="5">
        <f t="shared" si="79"/>
        <v>37421.140192916217</v>
      </c>
      <c r="J111" s="5">
        <f t="shared" si="80"/>
        <v>14697.333893659044</v>
      </c>
      <c r="K111" s="5">
        <f t="shared" si="81"/>
        <v>101037.22250640737</v>
      </c>
      <c r="L111" s="5">
        <f t="shared" si="82"/>
        <v>12740.584498061316</v>
      </c>
      <c r="M111" s="5">
        <f t="shared" si="83"/>
        <v>3426.7006797459139</v>
      </c>
      <c r="N111" s="15">
        <f t="shared" si="84"/>
        <v>1.5257963095228089E-2</v>
      </c>
      <c r="O111" s="15">
        <f t="shared" si="85"/>
        <v>1.9240171410255691E-2</v>
      </c>
      <c r="P111" s="15">
        <f t="shared" si="86"/>
        <v>1.7560004534793672E-2</v>
      </c>
      <c r="Q111" s="5">
        <f t="shared" si="87"/>
        <v>9106.2205682071017</v>
      </c>
      <c r="R111" s="5">
        <f t="shared" si="88"/>
        <v>11430.486396088474</v>
      </c>
      <c r="S111" s="5">
        <f t="shared" si="89"/>
        <v>5637.2727264577934</v>
      </c>
      <c r="T111" s="5">
        <f t="shared" si="90"/>
        <v>77.695822906279034</v>
      </c>
      <c r="U111" s="5">
        <f t="shared" si="91"/>
        <v>305.4553211676926</v>
      </c>
      <c r="V111" s="5">
        <f t="shared" si="92"/>
        <v>383.55750554799022</v>
      </c>
      <c r="W111" s="15">
        <f t="shared" si="93"/>
        <v>-1.0734613539272964E-2</v>
      </c>
      <c r="X111" s="15">
        <f t="shared" si="94"/>
        <v>-1.217998157191269E-2</v>
      </c>
      <c r="Y111" s="15">
        <f t="shared" si="95"/>
        <v>-9.7425357312937999E-3</v>
      </c>
      <c r="Z111" s="5">
        <f t="shared" si="119"/>
        <v>16784.977033010371</v>
      </c>
      <c r="AA111" s="5">
        <f t="shared" si="120"/>
        <v>33165.961452426236</v>
      </c>
      <c r="AB111" s="5">
        <f t="shared" si="121"/>
        <v>22426.161227277302</v>
      </c>
      <c r="AC111" s="16">
        <f t="shared" si="99"/>
        <v>1.8517314904714541</v>
      </c>
      <c r="AD111" s="16">
        <f t="shared" si="100"/>
        <v>2.9227485109664535</v>
      </c>
      <c r="AE111" s="16">
        <f t="shared" si="101"/>
        <v>4.0125553791135928</v>
      </c>
      <c r="AF111" s="15">
        <f t="shared" si="102"/>
        <v>-4.0504037456468023E-3</v>
      </c>
      <c r="AG111" s="15">
        <f t="shared" si="103"/>
        <v>2.9673830763510267E-4</v>
      </c>
      <c r="AH111" s="15">
        <f t="shared" si="104"/>
        <v>9.7937136394747881E-3</v>
      </c>
      <c r="AI111" s="1">
        <f t="shared" si="62"/>
        <v>200445.2516844919</v>
      </c>
      <c r="AJ111" s="1">
        <f t="shared" si="63"/>
        <v>61559.894143056852</v>
      </c>
      <c r="AK111" s="1">
        <f t="shared" si="64"/>
        <v>24368.65504306621</v>
      </c>
      <c r="AL111" s="14">
        <f t="shared" si="105"/>
        <v>36.055710963312571</v>
      </c>
      <c r="AM111" s="14">
        <f t="shared" si="106"/>
        <v>6.9329060079773548</v>
      </c>
      <c r="AN111" s="14">
        <f t="shared" si="107"/>
        <v>2.4209305821742162</v>
      </c>
      <c r="AO111" s="11">
        <f t="shared" si="108"/>
        <v>1.1864459890893853E-2</v>
      </c>
      <c r="AP111" s="11">
        <f t="shared" si="109"/>
        <v>1.4946090252361998E-2</v>
      </c>
      <c r="AQ111" s="11">
        <f t="shared" si="110"/>
        <v>1.3557989671157877E-2</v>
      </c>
      <c r="AR111" s="1">
        <f t="shared" si="122"/>
        <v>117203.47668099898</v>
      </c>
      <c r="AS111" s="1">
        <f t="shared" si="117"/>
        <v>37421.140192916217</v>
      </c>
      <c r="AT111" s="1">
        <f t="shared" si="118"/>
        <v>14697.333893659044</v>
      </c>
      <c r="AU111" s="1">
        <f t="shared" si="68"/>
        <v>23440.695336199798</v>
      </c>
      <c r="AV111" s="1">
        <f t="shared" si="69"/>
        <v>7484.2280385832437</v>
      </c>
      <c r="AW111" s="1">
        <f t="shared" si="70"/>
        <v>2939.466778731809</v>
      </c>
      <c r="AX111" s="2">
        <v>0</v>
      </c>
      <c r="AY111" s="2">
        <v>0</v>
      </c>
      <c r="AZ111" s="2">
        <v>0</v>
      </c>
      <c r="BA111" s="2">
        <f t="shared" si="129"/>
        <v>0</v>
      </c>
      <c r="BB111" s="2">
        <f t="shared" si="123"/>
        <v>0</v>
      </c>
      <c r="BC111" s="2">
        <f t="shared" si="124"/>
        <v>0</v>
      </c>
      <c r="BD111" s="2">
        <f t="shared" si="130"/>
        <v>0</v>
      </c>
      <c r="BE111" s="2">
        <f t="shared" si="125"/>
        <v>0</v>
      </c>
      <c r="BF111" s="2">
        <f t="shared" si="126"/>
        <v>0</v>
      </c>
      <c r="BG111" s="2">
        <f t="shared" si="131"/>
        <v>0</v>
      </c>
      <c r="BH111" s="2">
        <f t="shared" si="127"/>
        <v>0</v>
      </c>
      <c r="BI111" s="2">
        <f t="shared" si="128"/>
        <v>0</v>
      </c>
      <c r="BJ111" s="11">
        <f t="shared" si="132"/>
        <v>4.5985047938969154E-2</v>
      </c>
      <c r="BK111" s="11"/>
      <c r="BL111" s="11"/>
    </row>
    <row r="112" spans="1:64">
      <c r="A112" s="2">
        <f t="shared" si="71"/>
        <v>2066</v>
      </c>
      <c r="B112" s="5">
        <f t="shared" si="72"/>
        <v>1160.272486234574</v>
      </c>
      <c r="C112" s="5">
        <f t="shared" si="73"/>
        <v>2938.5048876746932</v>
      </c>
      <c r="D112" s="5">
        <f t="shared" si="74"/>
        <v>4293.0707166891189</v>
      </c>
      <c r="E112" s="15">
        <f t="shared" si="75"/>
        <v>2.3235384749107301E-4</v>
      </c>
      <c r="F112" s="15">
        <f t="shared" si="76"/>
        <v>4.577526601563396E-4</v>
      </c>
      <c r="G112" s="15">
        <f t="shared" si="77"/>
        <v>9.3448577246822489E-4</v>
      </c>
      <c r="H112" s="5">
        <f t="shared" si="78"/>
        <v>119001.3706118902</v>
      </c>
      <c r="I112" s="5">
        <f t="shared" si="79"/>
        <v>38151.287814498173</v>
      </c>
      <c r="J112" s="5">
        <f t="shared" si="80"/>
        <v>14966.726372496441</v>
      </c>
      <c r="K112" s="5">
        <f t="shared" si="81"/>
        <v>102563.29614268862</v>
      </c>
      <c r="L112" s="5">
        <f t="shared" si="82"/>
        <v>12983.231021503649</v>
      </c>
      <c r="M112" s="5">
        <f t="shared" si="83"/>
        <v>3486.2520000693135</v>
      </c>
      <c r="N112" s="15">
        <f t="shared" si="84"/>
        <v>1.5104073512951732E-2</v>
      </c>
      <c r="O112" s="15">
        <f t="shared" si="85"/>
        <v>1.9045164174316787E-2</v>
      </c>
      <c r="P112" s="15">
        <f t="shared" si="86"/>
        <v>1.7378617477560088E-2</v>
      </c>
      <c r="Q112" s="5">
        <f t="shared" si="87"/>
        <v>9146.6581522588658</v>
      </c>
      <c r="R112" s="5">
        <f t="shared" si="88"/>
        <v>11511.574288125505</v>
      </c>
      <c r="S112" s="5">
        <f t="shared" si="89"/>
        <v>5684.6722307586078</v>
      </c>
      <c r="T112" s="5">
        <f t="shared" si="90"/>
        <v>76.861788273764333</v>
      </c>
      <c r="U112" s="5">
        <f t="shared" si="91"/>
        <v>301.73488098482744</v>
      </c>
      <c r="V112" s="5">
        <f t="shared" si="92"/>
        <v>379.820682845183</v>
      </c>
      <c r="W112" s="15">
        <f t="shared" si="93"/>
        <v>-1.0734613539272964E-2</v>
      </c>
      <c r="X112" s="15">
        <f t="shared" si="94"/>
        <v>-1.217998157191269E-2</v>
      </c>
      <c r="Y112" s="15">
        <f t="shared" si="95"/>
        <v>-9.7425357312937999E-3</v>
      </c>
      <c r="Z112" s="5">
        <f t="shared" si="119"/>
        <v>16793.97636194709</v>
      </c>
      <c r="AA112" s="5">
        <f t="shared" si="120"/>
        <v>33418.350656873838</v>
      </c>
      <c r="AB112" s="5">
        <f t="shared" si="121"/>
        <v>22841.40152164736</v>
      </c>
      <c r="AC112" s="16">
        <f t="shared" si="99"/>
        <v>1.8442312303065165</v>
      </c>
      <c r="AD112" s="16">
        <f t="shared" si="100"/>
        <v>2.9236158024132406</v>
      </c>
      <c r="AE112" s="16">
        <f t="shared" si="101"/>
        <v>4.0518531974591658</v>
      </c>
      <c r="AF112" s="15">
        <f t="shared" si="102"/>
        <v>-4.0504037456468023E-3</v>
      </c>
      <c r="AG112" s="15">
        <f t="shared" si="103"/>
        <v>2.9673830763510267E-4</v>
      </c>
      <c r="AH112" s="15">
        <f t="shared" si="104"/>
        <v>9.7937136394747881E-3</v>
      </c>
      <c r="AI112" s="1">
        <f t="shared" si="62"/>
        <v>203841.42185224252</v>
      </c>
      <c r="AJ112" s="1">
        <f t="shared" si="63"/>
        <v>62888.132767334413</v>
      </c>
      <c r="AK112" s="1">
        <f t="shared" si="64"/>
        <v>24871.256317491399</v>
      </c>
      <c r="AL112" s="14">
        <f t="shared" si="105"/>
        <v>36.479214684508833</v>
      </c>
      <c r="AM112" s="14">
        <f t="shared" si="106"/>
        <v>7.0354896484946625</v>
      </c>
      <c r="AN112" s="14">
        <f t="shared" si="107"/>
        <v>2.4534253044836469</v>
      </c>
      <c r="AO112" s="11">
        <f t="shared" si="108"/>
        <v>1.1745815291984913E-2</v>
      </c>
      <c r="AP112" s="11">
        <f t="shared" si="109"/>
        <v>1.4796629349838377E-2</v>
      </c>
      <c r="AQ112" s="11">
        <f t="shared" si="110"/>
        <v>1.3422409774446298E-2</v>
      </c>
      <c r="AR112" s="1">
        <f t="shared" si="122"/>
        <v>119001.3706118902</v>
      </c>
      <c r="AS112" s="1">
        <f t="shared" si="117"/>
        <v>38151.287814498173</v>
      </c>
      <c r="AT112" s="1">
        <f t="shared" si="118"/>
        <v>14966.726372496441</v>
      </c>
      <c r="AU112" s="1">
        <f t="shared" si="68"/>
        <v>23800.274122378043</v>
      </c>
      <c r="AV112" s="1">
        <f t="shared" si="69"/>
        <v>7630.2575628996346</v>
      </c>
      <c r="AW112" s="1">
        <f t="shared" si="70"/>
        <v>2993.3452744992883</v>
      </c>
      <c r="AX112" s="2">
        <v>0</v>
      </c>
      <c r="AY112" s="2">
        <v>0</v>
      </c>
      <c r="AZ112" s="2">
        <v>0</v>
      </c>
      <c r="BA112" s="2">
        <f t="shared" si="129"/>
        <v>0</v>
      </c>
      <c r="BB112" s="2">
        <f t="shared" si="123"/>
        <v>0</v>
      </c>
      <c r="BC112" s="2">
        <f t="shared" si="124"/>
        <v>0</v>
      </c>
      <c r="BD112" s="2">
        <f t="shared" si="130"/>
        <v>0</v>
      </c>
      <c r="BE112" s="2">
        <f t="shared" si="125"/>
        <v>0</v>
      </c>
      <c r="BF112" s="2">
        <f t="shared" si="126"/>
        <v>0</v>
      </c>
      <c r="BG112" s="2">
        <f t="shared" si="131"/>
        <v>0</v>
      </c>
      <c r="BH112" s="2">
        <f t="shared" si="127"/>
        <v>0</v>
      </c>
      <c r="BI112" s="2">
        <f t="shared" si="128"/>
        <v>0</v>
      </c>
      <c r="BJ112" s="11">
        <f t="shared" si="132"/>
        <v>4.5840374979492865E-2</v>
      </c>
      <c r="BK112" s="11"/>
      <c r="BL112" s="11"/>
    </row>
    <row r="113" spans="1:64">
      <c r="A113" s="2">
        <f t="shared" si="71"/>
        <v>2067</v>
      </c>
      <c r="B113" s="5">
        <f t="shared" si="72"/>
        <v>1160.5286003220729</v>
      </c>
      <c r="C113" s="5">
        <f t="shared" si="73"/>
        <v>2939.7827406824481</v>
      </c>
      <c r="D113" s="5">
        <f t="shared" si="74"/>
        <v>4296.8819395188175</v>
      </c>
      <c r="E113" s="15">
        <f t="shared" si="75"/>
        <v>2.2073615511651934E-4</v>
      </c>
      <c r="F113" s="15">
        <f t="shared" si="76"/>
        <v>4.3486502714852262E-4</v>
      </c>
      <c r="G113" s="15">
        <f t="shared" si="77"/>
        <v>8.8776148384481365E-4</v>
      </c>
      <c r="H113" s="5">
        <f t="shared" si="78"/>
        <v>120807.31354911556</v>
      </c>
      <c r="I113" s="5">
        <f t="shared" si="79"/>
        <v>38887.427727079128</v>
      </c>
      <c r="J113" s="5">
        <f t="shared" si="80"/>
        <v>15237.658682426982</v>
      </c>
      <c r="K113" s="5">
        <f t="shared" si="81"/>
        <v>104096.7999544249</v>
      </c>
      <c r="L113" s="5">
        <f t="shared" si="82"/>
        <v>13227.993752372227</v>
      </c>
      <c r="M113" s="5">
        <f t="shared" si="83"/>
        <v>3546.2130207220353</v>
      </c>
      <c r="N113" s="15">
        <f t="shared" si="84"/>
        <v>1.4951779724423409E-2</v>
      </c>
      <c r="O113" s="15">
        <f t="shared" si="85"/>
        <v>1.885222025728317E-2</v>
      </c>
      <c r="P113" s="15">
        <f t="shared" si="86"/>
        <v>1.719927895388218E-2</v>
      </c>
      <c r="Q113" s="5">
        <f t="shared" si="87"/>
        <v>9185.7902652184275</v>
      </c>
      <c r="R113" s="5">
        <f t="shared" si="88"/>
        <v>11590.777207933525</v>
      </c>
      <c r="S113" s="5">
        <f t="shared" si="89"/>
        <v>5731.1922409822619</v>
      </c>
      <c r="T113" s="5">
        <f t="shared" si="90"/>
        <v>76.03670668070805</v>
      </c>
      <c r="U113" s="5">
        <f t="shared" si="91"/>
        <v>298.05975569482899</v>
      </c>
      <c r="V113" s="5">
        <f t="shared" si="92"/>
        <v>376.1202662710794</v>
      </c>
      <c r="W113" s="15">
        <f t="shared" si="93"/>
        <v>-1.0734613539272964E-2</v>
      </c>
      <c r="X113" s="15">
        <f t="shared" si="94"/>
        <v>-1.217998157191269E-2</v>
      </c>
      <c r="Y113" s="15">
        <f t="shared" si="95"/>
        <v>-9.7425357312937999E-3</v>
      </c>
      <c r="Z113" s="5">
        <f t="shared" si="119"/>
        <v>16800.228168628611</v>
      </c>
      <c r="AA113" s="5">
        <f t="shared" si="120"/>
        <v>33665.407351939422</v>
      </c>
      <c r="AB113" s="5">
        <f t="shared" si="121"/>
        <v>23259.040440165645</v>
      </c>
      <c r="AC113" s="16">
        <f t="shared" si="99"/>
        <v>1.8367613492234443</v>
      </c>
      <c r="AD113" s="16">
        <f t="shared" si="100"/>
        <v>2.9244833512186239</v>
      </c>
      <c r="AE113" s="16">
        <f t="shared" si="101"/>
        <v>4.0915358873842713</v>
      </c>
      <c r="AF113" s="15">
        <f t="shared" si="102"/>
        <v>-4.0504037456468023E-3</v>
      </c>
      <c r="AG113" s="15">
        <f t="shared" si="103"/>
        <v>2.9673830763510267E-4</v>
      </c>
      <c r="AH113" s="15">
        <f t="shared" si="104"/>
        <v>9.7937136394747881E-3</v>
      </c>
      <c r="AI113" s="1">
        <f t="shared" si="62"/>
        <v>207257.5537893963</v>
      </c>
      <c r="AJ113" s="1">
        <f t="shared" si="63"/>
        <v>64229.577053500609</v>
      </c>
      <c r="AK113" s="1">
        <f t="shared" si="64"/>
        <v>25377.475960241551</v>
      </c>
      <c r="AL113" s="14">
        <f t="shared" si="105"/>
        <v>36.903408021012922</v>
      </c>
      <c r="AM113" s="14">
        <f t="shared" si="106"/>
        <v>7.1385501657918295</v>
      </c>
      <c r="AN113" s="14">
        <f t="shared" si="107"/>
        <v>2.4860268754735442</v>
      </c>
      <c r="AO113" s="11">
        <f t="shared" si="108"/>
        <v>1.1628357139065064E-2</v>
      </c>
      <c r="AP113" s="11">
        <f t="shared" si="109"/>
        <v>1.4648663056339993E-2</v>
      </c>
      <c r="AQ113" s="11">
        <f t="shared" si="110"/>
        <v>1.3288185676701836E-2</v>
      </c>
      <c r="AR113" s="1">
        <f t="shared" si="122"/>
        <v>120807.31354911556</v>
      </c>
      <c r="AS113" s="1">
        <f t="shared" si="117"/>
        <v>38887.427727079128</v>
      </c>
      <c r="AT113" s="1">
        <f t="shared" si="118"/>
        <v>15237.658682426982</v>
      </c>
      <c r="AU113" s="1">
        <f t="shared" si="68"/>
        <v>24161.462709823114</v>
      </c>
      <c r="AV113" s="1">
        <f t="shared" si="69"/>
        <v>7777.485545415826</v>
      </c>
      <c r="AW113" s="1">
        <f t="shared" si="70"/>
        <v>3047.5317364853963</v>
      </c>
      <c r="AX113" s="2">
        <v>0</v>
      </c>
      <c r="AY113" s="2">
        <v>0</v>
      </c>
      <c r="AZ113" s="2">
        <v>0</v>
      </c>
      <c r="BA113" s="2">
        <f t="shared" si="129"/>
        <v>0</v>
      </c>
      <c r="BB113" s="2">
        <f t="shared" si="123"/>
        <v>0</v>
      </c>
      <c r="BC113" s="2">
        <f t="shared" si="124"/>
        <v>0</v>
      </c>
      <c r="BD113" s="2">
        <f t="shared" si="130"/>
        <v>0</v>
      </c>
      <c r="BE113" s="2">
        <f t="shared" si="125"/>
        <v>0</v>
      </c>
      <c r="BF113" s="2">
        <f t="shared" si="126"/>
        <v>0</v>
      </c>
      <c r="BG113" s="2">
        <f t="shared" si="131"/>
        <v>0</v>
      </c>
      <c r="BH113" s="2">
        <f t="shared" si="127"/>
        <v>0</v>
      </c>
      <c r="BI113" s="2">
        <f t="shared" si="128"/>
        <v>0</v>
      </c>
      <c r="BJ113" s="11">
        <f t="shared" si="132"/>
        <v>4.5696447259690548E-2</v>
      </c>
      <c r="BK113" s="11"/>
      <c r="BL113" s="11"/>
    </row>
    <row r="114" spans="1:64">
      <c r="A114" s="2">
        <f t="shared" si="71"/>
        <v>2068</v>
      </c>
      <c r="B114" s="5">
        <f t="shared" si="72"/>
        <v>1160.7719624121537</v>
      </c>
      <c r="C114" s="5">
        <f t="shared" si="73"/>
        <v>2940.9972289487187</v>
      </c>
      <c r="D114" s="5">
        <f t="shared" si="74"/>
        <v>4300.5058154910248</v>
      </c>
      <c r="E114" s="15">
        <f t="shared" si="75"/>
        <v>2.0969934736069336E-4</v>
      </c>
      <c r="F114" s="15">
        <f t="shared" si="76"/>
        <v>4.1312177579109647E-4</v>
      </c>
      <c r="G114" s="15">
        <f t="shared" si="77"/>
        <v>8.4337340965257295E-4</v>
      </c>
      <c r="H114" s="5">
        <f t="shared" si="78"/>
        <v>122621.09854422044</v>
      </c>
      <c r="I114" s="5">
        <f t="shared" si="79"/>
        <v>39629.48333245008</v>
      </c>
      <c r="J114" s="5">
        <f t="shared" si="80"/>
        <v>15510.103306815041</v>
      </c>
      <c r="K114" s="5">
        <f t="shared" si="81"/>
        <v>105637.54338914806</v>
      </c>
      <c r="L114" s="5">
        <f t="shared" si="82"/>
        <v>13474.845519190079</v>
      </c>
      <c r="M114" s="5">
        <f t="shared" si="83"/>
        <v>3606.5765219861987</v>
      </c>
      <c r="N114" s="15">
        <f t="shared" si="84"/>
        <v>1.4801064349698745E-2</v>
      </c>
      <c r="O114" s="15">
        <f t="shared" si="85"/>
        <v>1.8661315649138643E-2</v>
      </c>
      <c r="P114" s="15">
        <f t="shared" si="86"/>
        <v>1.702196143080914E-2</v>
      </c>
      <c r="Q114" s="5">
        <f t="shared" si="87"/>
        <v>9223.6181382803661</v>
      </c>
      <c r="R114" s="5">
        <f t="shared" si="88"/>
        <v>11668.084736867833</v>
      </c>
      <c r="S114" s="5">
        <f t="shared" si="89"/>
        <v>5776.8295038781462</v>
      </c>
      <c r="T114" s="5">
        <f t="shared" si="90"/>
        <v>75.220482019691602</v>
      </c>
      <c r="U114" s="5">
        <f t="shared" si="91"/>
        <v>294.42939336313719</v>
      </c>
      <c r="V114" s="5">
        <f t="shared" si="92"/>
        <v>372.45590113766968</v>
      </c>
      <c r="W114" s="15">
        <f t="shared" si="93"/>
        <v>-1.0734613539272964E-2</v>
      </c>
      <c r="X114" s="15">
        <f t="shared" si="94"/>
        <v>-1.217998157191269E-2</v>
      </c>
      <c r="Y114" s="15">
        <f t="shared" si="95"/>
        <v>-9.7425357312937999E-3</v>
      </c>
      <c r="Z114" s="5">
        <f t="shared" si="119"/>
        <v>16803.76568587646</v>
      </c>
      <c r="AA114" s="5">
        <f t="shared" si="120"/>
        <v>33907.093521077404</v>
      </c>
      <c r="AB114" s="5">
        <f t="shared" si="121"/>
        <v>23679.035231796886</v>
      </c>
      <c r="AC114" s="16">
        <f t="shared" si="99"/>
        <v>1.8293217241746904</v>
      </c>
      <c r="AD114" s="16">
        <f t="shared" si="100"/>
        <v>2.9253511574589717</v>
      </c>
      <c r="AE114" s="16">
        <f t="shared" si="101"/>
        <v>4.1316072182109469</v>
      </c>
      <c r="AF114" s="15">
        <f t="shared" si="102"/>
        <v>-4.0504037456468023E-3</v>
      </c>
      <c r="AG114" s="15">
        <f t="shared" si="103"/>
        <v>2.9673830763510267E-4</v>
      </c>
      <c r="AH114" s="15">
        <f t="shared" si="104"/>
        <v>9.7937136394747881E-3</v>
      </c>
      <c r="AI114" s="1">
        <f t="shared" si="62"/>
        <v>210693.26112027979</v>
      </c>
      <c r="AJ114" s="1">
        <f t="shared" si="63"/>
        <v>65584.104893566371</v>
      </c>
      <c r="AK114" s="1">
        <f t="shared" si="64"/>
        <v>25887.260100702792</v>
      </c>
      <c r="AL114" s="14">
        <f t="shared" si="105"/>
        <v>37.328242769048728</v>
      </c>
      <c r="AM114" s="14">
        <f t="shared" si="106"/>
        <v>7.2420746797203996</v>
      </c>
      <c r="AN114" s="14">
        <f t="shared" si="107"/>
        <v>2.5187313143249219</v>
      </c>
      <c r="AO114" s="11">
        <f t="shared" si="108"/>
        <v>1.1512073567674414E-2</v>
      </c>
      <c r="AP114" s="11">
        <f t="shared" si="109"/>
        <v>1.4502176425776593E-2</v>
      </c>
      <c r="AQ114" s="11">
        <f t="shared" si="110"/>
        <v>1.3155303819934818E-2</v>
      </c>
      <c r="AR114" s="1">
        <f t="shared" si="122"/>
        <v>122621.09854422044</v>
      </c>
      <c r="AS114" s="1">
        <f t="shared" si="117"/>
        <v>39629.48333245008</v>
      </c>
      <c r="AT114" s="1">
        <f t="shared" si="118"/>
        <v>15510.103306815041</v>
      </c>
      <c r="AU114" s="1">
        <f t="shared" si="68"/>
        <v>24524.219708844088</v>
      </c>
      <c r="AV114" s="1">
        <f t="shared" si="69"/>
        <v>7925.8966664900163</v>
      </c>
      <c r="AW114" s="1">
        <f t="shared" si="70"/>
        <v>3102.0206613630085</v>
      </c>
      <c r="AX114" s="2">
        <v>0</v>
      </c>
      <c r="AY114" s="2">
        <v>0</v>
      </c>
      <c r="AZ114" s="2">
        <v>0</v>
      </c>
      <c r="BA114" s="2">
        <f t="shared" si="129"/>
        <v>0</v>
      </c>
      <c r="BB114" s="2">
        <f t="shared" si="123"/>
        <v>0</v>
      </c>
      <c r="BC114" s="2">
        <f t="shared" si="124"/>
        <v>0</v>
      </c>
      <c r="BD114" s="2">
        <f t="shared" si="130"/>
        <v>0</v>
      </c>
      <c r="BE114" s="2">
        <f t="shared" si="125"/>
        <v>0</v>
      </c>
      <c r="BF114" s="2">
        <f t="shared" si="126"/>
        <v>0</v>
      </c>
      <c r="BG114" s="2">
        <f t="shared" si="131"/>
        <v>0</v>
      </c>
      <c r="BH114" s="2">
        <f t="shared" si="127"/>
        <v>0</v>
      </c>
      <c r="BI114" s="2">
        <f t="shared" si="128"/>
        <v>0</v>
      </c>
      <c r="BJ114" s="11">
        <f t="shared" si="132"/>
        <v>4.5553293271371337E-2</v>
      </c>
      <c r="BK114" s="11"/>
      <c r="BL114" s="11"/>
    </row>
    <row r="115" spans="1:64">
      <c r="A115" s="2">
        <f t="shared" si="71"/>
        <v>2069</v>
      </c>
      <c r="B115" s="5">
        <f t="shared" si="72"/>
        <v>1161.0032048789585</v>
      </c>
      <c r="C115" s="5">
        <f t="shared" si="73"/>
        <v>2942.1514694466478</v>
      </c>
      <c r="D115" s="5">
        <f t="shared" si="74"/>
        <v>4303.951401131224</v>
      </c>
      <c r="E115" s="15">
        <f t="shared" si="75"/>
        <v>1.992143799926587E-4</v>
      </c>
      <c r="F115" s="15">
        <f t="shared" si="76"/>
        <v>3.9246568700154164E-4</v>
      </c>
      <c r="G115" s="15">
        <f t="shared" si="77"/>
        <v>8.0120473916994424E-4</v>
      </c>
      <c r="H115" s="5">
        <f t="shared" si="78"/>
        <v>124442.51765993774</v>
      </c>
      <c r="I115" s="5">
        <f t="shared" si="79"/>
        <v>40377.376570097949</v>
      </c>
      <c r="J115" s="5">
        <f t="shared" si="80"/>
        <v>15784.032514329925</v>
      </c>
      <c r="K115" s="5">
        <f t="shared" si="81"/>
        <v>107185.33517994174</v>
      </c>
      <c r="L115" s="5">
        <f t="shared" si="82"/>
        <v>13723.758613179771</v>
      </c>
      <c r="M115" s="5">
        <f t="shared" si="83"/>
        <v>3667.3352097287498</v>
      </c>
      <c r="N115" s="15">
        <f t="shared" si="84"/>
        <v>1.465191011771183E-2</v>
      </c>
      <c r="O115" s="15">
        <f t="shared" si="85"/>
        <v>1.8472426539896336E-2</v>
      </c>
      <c r="P115" s="15">
        <f t="shared" si="86"/>
        <v>1.6846637627721872E-2</v>
      </c>
      <c r="Q115" s="5">
        <f t="shared" si="87"/>
        <v>9260.1434577884884</v>
      </c>
      <c r="R115" s="5">
        <f t="shared" si="88"/>
        <v>11743.48737876968</v>
      </c>
      <c r="S115" s="5">
        <f t="shared" si="89"/>
        <v>5821.581088548618</v>
      </c>
      <c r="T115" s="5">
        <f t="shared" si="90"/>
        <v>74.41301921497238</v>
      </c>
      <c r="U115" s="5">
        <f t="shared" si="91"/>
        <v>290.84324877774475</v>
      </c>
      <c r="V115" s="5">
        <f t="shared" si="92"/>
        <v>368.82723621250472</v>
      </c>
      <c r="W115" s="15">
        <f t="shared" si="93"/>
        <v>-1.0734613539272964E-2</v>
      </c>
      <c r="X115" s="15">
        <f t="shared" si="94"/>
        <v>-1.217998157191269E-2</v>
      </c>
      <c r="Y115" s="15">
        <f t="shared" si="95"/>
        <v>-9.7425357312937999E-3</v>
      </c>
      <c r="Z115" s="5">
        <f t="shared" si="119"/>
        <v>16804.62271506662</v>
      </c>
      <c r="AA115" s="5">
        <f t="shared" si="120"/>
        <v>34143.373831737546</v>
      </c>
      <c r="AB115" s="5">
        <f t="shared" si="121"/>
        <v>24101.342822988958</v>
      </c>
      <c r="AC115" s="16">
        <f t="shared" si="99"/>
        <v>1.8219122326111001</v>
      </c>
      <c r="AD115" s="16">
        <f t="shared" si="100"/>
        <v>2.9262192212106743</v>
      </c>
      <c r="AE115" s="16">
        <f t="shared" si="101"/>
        <v>4.1720709961768918</v>
      </c>
      <c r="AF115" s="15">
        <f t="shared" si="102"/>
        <v>-4.0504037456468023E-3</v>
      </c>
      <c r="AG115" s="15">
        <f t="shared" si="103"/>
        <v>2.9673830763510267E-4</v>
      </c>
      <c r="AH115" s="15">
        <f t="shared" si="104"/>
        <v>9.7937136394747881E-3</v>
      </c>
      <c r="AI115" s="1">
        <f t="shared" si="62"/>
        <v>214148.15471709589</v>
      </c>
      <c r="AJ115" s="1">
        <f t="shared" si="63"/>
        <v>66951.591070699753</v>
      </c>
      <c r="AK115" s="1">
        <f t="shared" si="64"/>
        <v>26400.554751995522</v>
      </c>
      <c r="AL115" s="14">
        <f t="shared" si="105"/>
        <v>37.753670991188933</v>
      </c>
      <c r="AM115" s="14">
        <f t="shared" si="106"/>
        <v>7.3460502659674152</v>
      </c>
      <c r="AN115" s="14">
        <f t="shared" si="107"/>
        <v>2.5515346432488428</v>
      </c>
      <c r="AO115" s="11">
        <f t="shared" si="108"/>
        <v>1.1396952831997669E-2</v>
      </c>
      <c r="AP115" s="11">
        <f t="shared" si="109"/>
        <v>1.4357154661518826E-2</v>
      </c>
      <c r="AQ115" s="11">
        <f t="shared" si="110"/>
        <v>1.302375078173547E-2</v>
      </c>
      <c r="AR115" s="1">
        <f t="shared" si="122"/>
        <v>124442.51765993774</v>
      </c>
      <c r="AS115" s="1">
        <f t="shared" si="117"/>
        <v>40377.376570097949</v>
      </c>
      <c r="AT115" s="1">
        <f t="shared" si="118"/>
        <v>15784.032514329925</v>
      </c>
      <c r="AU115" s="1">
        <f t="shared" si="68"/>
        <v>24888.50353198755</v>
      </c>
      <c r="AV115" s="1">
        <f t="shared" si="69"/>
        <v>8075.4753140195899</v>
      </c>
      <c r="AW115" s="1">
        <f t="shared" si="70"/>
        <v>3156.8065028659853</v>
      </c>
      <c r="AX115" s="2">
        <v>0</v>
      </c>
      <c r="AY115" s="2">
        <v>0</v>
      </c>
      <c r="AZ115" s="2">
        <v>0</v>
      </c>
      <c r="BA115" s="2">
        <f t="shared" si="129"/>
        <v>0</v>
      </c>
      <c r="BB115" s="2">
        <f t="shared" si="123"/>
        <v>0</v>
      </c>
      <c r="BC115" s="2">
        <f t="shared" si="124"/>
        <v>0</v>
      </c>
      <c r="BD115" s="2">
        <f t="shared" si="130"/>
        <v>0</v>
      </c>
      <c r="BE115" s="2">
        <f t="shared" si="125"/>
        <v>0</v>
      </c>
      <c r="BF115" s="2">
        <f t="shared" si="126"/>
        <v>0</v>
      </c>
      <c r="BG115" s="2">
        <f t="shared" si="131"/>
        <v>0</v>
      </c>
      <c r="BH115" s="2">
        <f t="shared" si="127"/>
        <v>0</v>
      </c>
      <c r="BI115" s="2">
        <f t="shared" si="128"/>
        <v>0</v>
      </c>
      <c r="BJ115" s="11">
        <f t="shared" si="132"/>
        <v>4.5410939267032518E-2</v>
      </c>
      <c r="BK115" s="11"/>
      <c r="BL115" s="11"/>
    </row>
    <row r="116" spans="1:64">
      <c r="A116" s="2">
        <f t="shared" si="71"/>
        <v>2070</v>
      </c>
      <c r="B116" s="5">
        <f t="shared" si="72"/>
        <v>1161.2229289859065</v>
      </c>
      <c r="C116" s="5">
        <f t="shared" si="73"/>
        <v>2943.2484282694809</v>
      </c>
      <c r="D116" s="5">
        <f t="shared" si="74"/>
        <v>4307.2273300779807</v>
      </c>
      <c r="E116" s="15">
        <f t="shared" si="75"/>
        <v>1.8925366099302576E-4</v>
      </c>
      <c r="F116" s="15">
        <f t="shared" si="76"/>
        <v>3.7284240265146454E-4</v>
      </c>
      <c r="G116" s="15">
        <f t="shared" si="77"/>
        <v>7.6114450221144696E-4</v>
      </c>
      <c r="H116" s="5">
        <f t="shared" si="78"/>
        <v>126271.36204979951</v>
      </c>
      <c r="I116" s="5">
        <f t="shared" si="79"/>
        <v>41131.027949737574</v>
      </c>
      <c r="J116" s="5">
        <f t="shared" si="80"/>
        <v>16059.418357794706</v>
      </c>
      <c r="K116" s="5">
        <f t="shared" si="81"/>
        <v>108739.9834242612</v>
      </c>
      <c r="L116" s="5">
        <f t="shared" si="82"/>
        <v>13974.704803943807</v>
      </c>
      <c r="M116" s="5">
        <f t="shared" si="83"/>
        <v>3728.4817185407196</v>
      </c>
      <c r="N116" s="15">
        <f t="shared" si="84"/>
        <v>1.4504299881224592E-2</v>
      </c>
      <c r="O116" s="15">
        <f t="shared" si="85"/>
        <v>1.8285529339100881E-2</v>
      </c>
      <c r="P116" s="15">
        <f t="shared" si="86"/>
        <v>1.6673280547073954E-2</v>
      </c>
      <c r="Q116" s="5">
        <f t="shared" si="87"/>
        <v>9295.3683574139632</v>
      </c>
      <c r="R116" s="5">
        <f t="shared" si="88"/>
        <v>11816.976550662599</v>
      </c>
      <c r="S116" s="5">
        <f t="shared" si="89"/>
        <v>5865.4443789167617</v>
      </c>
      <c r="T116" s="5">
        <f t="shared" si="90"/>
        <v>73.614224211409152</v>
      </c>
      <c r="U116" s="5">
        <f t="shared" si="91"/>
        <v>287.30078336731663</v>
      </c>
      <c r="V116" s="5">
        <f t="shared" si="92"/>
        <v>365.23392368503005</v>
      </c>
      <c r="W116" s="15">
        <f t="shared" si="93"/>
        <v>-1.0734613539272964E-2</v>
      </c>
      <c r="X116" s="15">
        <f t="shared" si="94"/>
        <v>-1.217998157191269E-2</v>
      </c>
      <c r="Y116" s="15">
        <f t="shared" si="95"/>
        <v>-9.7425357312937999E-3</v>
      </c>
      <c r="Z116" s="5">
        <f t="shared" si="119"/>
        <v>16802.833596819615</v>
      </c>
      <c r="AA116" s="5">
        <f t="shared" si="120"/>
        <v>34374.215612491593</v>
      </c>
      <c r="AB116" s="5">
        <f t="shared" si="121"/>
        <v>24525.919814181245</v>
      </c>
      <c r="AC116" s="16">
        <f t="shared" si="99"/>
        <v>1.8145327524798924</v>
      </c>
      <c r="AD116" s="16">
        <f t="shared" si="100"/>
        <v>2.9270875425501459</v>
      </c>
      <c r="AE116" s="16">
        <f t="shared" si="101"/>
        <v>4.2129310647970062</v>
      </c>
      <c r="AF116" s="15">
        <f t="shared" si="102"/>
        <v>-4.0504037456468023E-3</v>
      </c>
      <c r="AG116" s="15">
        <f t="shared" si="103"/>
        <v>2.9673830763510267E-4</v>
      </c>
      <c r="AH116" s="15">
        <f t="shared" si="104"/>
        <v>9.7937136394747881E-3</v>
      </c>
      <c r="AI116" s="1">
        <f t="shared" si="62"/>
        <v>217621.84277737385</v>
      </c>
      <c r="AJ116" s="1">
        <f t="shared" si="63"/>
        <v>68331.90727764937</v>
      </c>
      <c r="AK116" s="1">
        <f t="shared" si="64"/>
        <v>26917.305779661954</v>
      </c>
      <c r="AL116" s="14">
        <f t="shared" si="105"/>
        <v>38.179645030635058</v>
      </c>
      <c r="AM116" s="14">
        <f t="shared" si="106"/>
        <v>7.4504639619890041</v>
      </c>
      <c r="AN116" s="14">
        <f t="shared" si="107"/>
        <v>2.5844328890404338</v>
      </c>
      <c r="AO116" s="11">
        <f t="shared" si="108"/>
        <v>1.1282983303677692E-2</v>
      </c>
      <c r="AP116" s="11">
        <f t="shared" si="109"/>
        <v>1.4213583114903637E-2</v>
      </c>
      <c r="AQ116" s="11">
        <f t="shared" si="110"/>
        <v>1.2893513273918116E-2</v>
      </c>
      <c r="AR116" s="1">
        <f t="shared" si="122"/>
        <v>126271.36204979951</v>
      </c>
      <c r="AS116" s="1">
        <f t="shared" si="117"/>
        <v>41131.027949737574</v>
      </c>
      <c r="AT116" s="1">
        <f t="shared" si="118"/>
        <v>16059.418357794706</v>
      </c>
      <c r="AU116" s="1">
        <f t="shared" si="68"/>
        <v>25254.272409959904</v>
      </c>
      <c r="AV116" s="1">
        <f t="shared" si="69"/>
        <v>8226.2055899475145</v>
      </c>
      <c r="AW116" s="1">
        <f t="shared" si="70"/>
        <v>3211.8836715589414</v>
      </c>
      <c r="AX116" s="2">
        <v>0</v>
      </c>
      <c r="AY116" s="2">
        <v>0</v>
      </c>
      <c r="AZ116" s="2">
        <v>0</v>
      </c>
      <c r="BA116" s="2">
        <f t="shared" si="129"/>
        <v>0</v>
      </c>
      <c r="BB116" s="2">
        <f t="shared" si="123"/>
        <v>0</v>
      </c>
      <c r="BC116" s="2">
        <f t="shared" si="124"/>
        <v>0</v>
      </c>
      <c r="BD116" s="2">
        <f t="shared" si="130"/>
        <v>0</v>
      </c>
      <c r="BE116" s="2">
        <f t="shared" si="125"/>
        <v>0</v>
      </c>
      <c r="BF116" s="2">
        <f t="shared" si="126"/>
        <v>0</v>
      </c>
      <c r="BG116" s="2">
        <f t="shared" si="131"/>
        <v>0</v>
      </c>
      <c r="BH116" s="2">
        <f t="shared" si="127"/>
        <v>0</v>
      </c>
      <c r="BI116" s="2">
        <f t="shared" si="128"/>
        <v>0</v>
      </c>
      <c r="BJ116" s="11">
        <f t="shared" si="132"/>
        <v>4.526940939409993E-2</v>
      </c>
      <c r="BK116" s="11"/>
      <c r="BL116" s="11"/>
    </row>
    <row r="117" spans="1:64">
      <c r="A117" s="2">
        <f t="shared" si="71"/>
        <v>2071</v>
      </c>
      <c r="B117" s="5">
        <f t="shared" si="72"/>
        <v>1161.4317063919191</v>
      </c>
      <c r="C117" s="5">
        <f t="shared" si="73"/>
        <v>2944.2909276942974</v>
      </c>
      <c r="D117" s="5">
        <f t="shared" si="74"/>
        <v>4310.3418313599414</v>
      </c>
      <c r="E117" s="15">
        <f t="shared" si="75"/>
        <v>1.7979097794337446E-4</v>
      </c>
      <c r="F117" s="15">
        <f t="shared" si="76"/>
        <v>3.542002825188913E-4</v>
      </c>
      <c r="G117" s="15">
        <f t="shared" si="77"/>
        <v>7.2308727710087455E-4</v>
      </c>
      <c r="H117" s="5">
        <f t="shared" si="78"/>
        <v>128107.42203861095</v>
      </c>
      <c r="I117" s="5">
        <f t="shared" si="79"/>
        <v>41890.356585237656</v>
      </c>
      <c r="J117" s="5">
        <f t="shared" si="80"/>
        <v>16336.232674115807</v>
      </c>
      <c r="K117" s="5">
        <f t="shared" si="81"/>
        <v>110301.2956625637</v>
      </c>
      <c r="L117" s="5">
        <f t="shared" si="82"/>
        <v>14227.655355390576</v>
      </c>
      <c r="M117" s="5">
        <f t="shared" si="83"/>
        <v>3790.0086149226863</v>
      </c>
      <c r="N117" s="15">
        <f t="shared" si="84"/>
        <v>1.4358216629580145E-2</v>
      </c>
      <c r="O117" s="15">
        <f t="shared" si="85"/>
        <v>1.8100600692143809E-2</v>
      </c>
      <c r="P117" s="15">
        <f t="shared" si="86"/>
        <v>1.650186350009708E-2</v>
      </c>
      <c r="Q117" s="5">
        <f t="shared" si="87"/>
        <v>9329.2954102943768</v>
      </c>
      <c r="R117" s="5">
        <f t="shared" si="88"/>
        <v>11888.54457330253</v>
      </c>
      <c r="S117" s="5">
        <f t="shared" si="89"/>
        <v>5908.4170667156295</v>
      </c>
      <c r="T117" s="5">
        <f t="shared" si="90"/>
        <v>72.824003963506286</v>
      </c>
      <c r="U117" s="5">
        <f t="shared" si="91"/>
        <v>283.8014651203066</v>
      </c>
      <c r="V117" s="5">
        <f t="shared" si="92"/>
        <v>361.67561913324801</v>
      </c>
      <c r="W117" s="15">
        <f t="shared" si="93"/>
        <v>-1.0734613539272964E-2</v>
      </c>
      <c r="X117" s="15">
        <f t="shared" si="94"/>
        <v>-1.217998157191269E-2</v>
      </c>
      <c r="Y117" s="15">
        <f t="shared" si="95"/>
        <v>-9.7425357312937999E-3</v>
      </c>
      <c r="Z117" s="5">
        <f t="shared" si="119"/>
        <v>16798.433182175719</v>
      </c>
      <c r="AA117" s="5">
        <f t="shared" si="120"/>
        <v>34599.588829770524</v>
      </c>
      <c r="AB117" s="5">
        <f t="shared" si="121"/>
        <v>24952.722478088926</v>
      </c>
      <c r="AC117" s="16">
        <f t="shared" si="99"/>
        <v>1.8071831622226491</v>
      </c>
      <c r="AD117" s="16">
        <f t="shared" si="100"/>
        <v>2.9279561215538221</v>
      </c>
      <c r="AE117" s="16">
        <f t="shared" si="101"/>
        <v>4.2541913052284759</v>
      </c>
      <c r="AF117" s="15">
        <f t="shared" si="102"/>
        <v>-4.0504037456468023E-3</v>
      </c>
      <c r="AG117" s="15">
        <f t="shared" si="103"/>
        <v>2.9673830763510267E-4</v>
      </c>
      <c r="AH117" s="15">
        <f t="shared" si="104"/>
        <v>9.7937136394747881E-3</v>
      </c>
      <c r="AI117" s="1">
        <f t="shared" si="62"/>
        <v>221113.93090959638</v>
      </c>
      <c r="AJ117" s="1">
        <f t="shared" si="63"/>
        <v>69724.92213983195</v>
      </c>
      <c r="AK117" s="1">
        <f t="shared" si="64"/>
        <v>27437.458873254702</v>
      </c>
      <c r="AL117" s="14">
        <f t="shared" si="105"/>
        <v>38.606117525081849</v>
      </c>
      <c r="AM117" s="14">
        <f t="shared" si="106"/>
        <v>7.5553027728696458</v>
      </c>
      <c r="AN117" s="14">
        <f t="shared" si="107"/>
        <v>2.617422084603223</v>
      </c>
      <c r="AO117" s="11">
        <f t="shared" si="108"/>
        <v>1.1170153470640916E-2</v>
      </c>
      <c r="AP117" s="11">
        <f t="shared" si="109"/>
        <v>1.40714472837546E-2</v>
      </c>
      <c r="AQ117" s="11">
        <f t="shared" si="110"/>
        <v>1.2764578141178935E-2</v>
      </c>
      <c r="AR117" s="1">
        <f t="shared" si="122"/>
        <v>128107.42203861095</v>
      </c>
      <c r="AS117" s="1">
        <f t="shared" si="117"/>
        <v>41890.356585237656</v>
      </c>
      <c r="AT117" s="1">
        <f t="shared" si="118"/>
        <v>16336.232674115807</v>
      </c>
      <c r="AU117" s="1">
        <f t="shared" si="68"/>
        <v>25621.484407722193</v>
      </c>
      <c r="AV117" s="1">
        <f t="shared" si="69"/>
        <v>8378.0713170475319</v>
      </c>
      <c r="AW117" s="1">
        <f t="shared" si="70"/>
        <v>3267.2465348231617</v>
      </c>
      <c r="AX117" s="2">
        <v>0</v>
      </c>
      <c r="AY117" s="2">
        <v>0</v>
      </c>
      <c r="AZ117" s="2">
        <v>0</v>
      </c>
      <c r="BA117" s="2">
        <f t="shared" si="129"/>
        <v>0</v>
      </c>
      <c r="BB117" s="2">
        <f t="shared" si="123"/>
        <v>0</v>
      </c>
      <c r="BC117" s="2">
        <f t="shared" si="124"/>
        <v>0</v>
      </c>
      <c r="BD117" s="2">
        <f t="shared" si="130"/>
        <v>0</v>
      </c>
      <c r="BE117" s="2">
        <f t="shared" si="125"/>
        <v>0</v>
      </c>
      <c r="BF117" s="2">
        <f t="shared" si="126"/>
        <v>0</v>
      </c>
      <c r="BG117" s="2">
        <f t="shared" si="131"/>
        <v>0</v>
      </c>
      <c r="BH117" s="2">
        <f t="shared" si="127"/>
        <v>0</v>
      </c>
      <c r="BI117" s="2">
        <f t="shared" si="128"/>
        <v>0</v>
      </c>
      <c r="BJ117" s="11">
        <f t="shared" si="132"/>
        <v>4.512872582100444E-2</v>
      </c>
      <c r="BK117" s="11"/>
      <c r="BL117" s="11"/>
    </row>
    <row r="118" spans="1:64">
      <c r="A118" s="2">
        <f t="shared" si="71"/>
        <v>2072</v>
      </c>
      <c r="B118" s="5">
        <f t="shared" si="72"/>
        <v>1161.6300805871103</v>
      </c>
      <c r="C118" s="5">
        <f t="shared" si="73"/>
        <v>2945.2816529387837</v>
      </c>
      <c r="D118" s="5">
        <f t="shared" si="74"/>
        <v>4313.3027470312427</v>
      </c>
      <c r="E118" s="15">
        <f t="shared" si="75"/>
        <v>1.7080142904620573E-4</v>
      </c>
      <c r="F118" s="15">
        <f t="shared" si="76"/>
        <v>3.364902683929467E-4</v>
      </c>
      <c r="G118" s="15">
        <f t="shared" si="77"/>
        <v>6.8693291324583075E-4</v>
      </c>
      <c r="H118" s="5">
        <f t="shared" si="78"/>
        <v>129950.48720361182</v>
      </c>
      <c r="I118" s="5">
        <f t="shared" si="79"/>
        <v>42655.280229850941</v>
      </c>
      <c r="J118" s="5">
        <f t="shared" si="80"/>
        <v>16614.447085233893</v>
      </c>
      <c r="K118" s="5">
        <f t="shared" si="81"/>
        <v>111869.07895664369</v>
      </c>
      <c r="L118" s="5">
        <f t="shared" si="82"/>
        <v>14482.581041880925</v>
      </c>
      <c r="M118" s="5">
        <f t="shared" si="83"/>
        <v>3851.9084005103223</v>
      </c>
      <c r="N118" s="15">
        <f t="shared" si="84"/>
        <v>1.4213643499494166E-2</v>
      </c>
      <c r="O118" s="15">
        <f t="shared" si="85"/>
        <v>1.7917617493718785E-2</v>
      </c>
      <c r="P118" s="15">
        <f t="shared" si="86"/>
        <v>1.6332360128130885E-2</v>
      </c>
      <c r="Q118" s="5">
        <f t="shared" si="87"/>
        <v>9361.9276211260003</v>
      </c>
      <c r="R118" s="5">
        <f t="shared" si="88"/>
        <v>11958.184661556003</v>
      </c>
      <c r="S118" s="5">
        <f t="shared" si="89"/>
        <v>5950.4971449489785</v>
      </c>
      <c r="T118" s="5">
        <f t="shared" si="90"/>
        <v>72.042266424575558</v>
      </c>
      <c r="U118" s="5">
        <f t="shared" si="91"/>
        <v>280.34476850505945</v>
      </c>
      <c r="V118" s="5">
        <f t="shared" si="92"/>
        <v>358.15198149070454</v>
      </c>
      <c r="W118" s="15">
        <f t="shared" si="93"/>
        <v>-1.0734613539272964E-2</v>
      </c>
      <c r="X118" s="15">
        <f t="shared" si="94"/>
        <v>-1.217998157191269E-2</v>
      </c>
      <c r="Y118" s="15">
        <f t="shared" si="95"/>
        <v>-9.7425357312937999E-3</v>
      </c>
      <c r="Z118" s="5">
        <f t="shared" si="119"/>
        <v>16791.45680423357</v>
      </c>
      <c r="AA118" s="5">
        <f t="shared" si="120"/>
        <v>34819.466064128617</v>
      </c>
      <c r="AB118" s="5">
        <f t="shared" si="121"/>
        <v>25381.706759666926</v>
      </c>
      <c r="AC118" s="16">
        <f t="shared" si="99"/>
        <v>1.7998633407733127</v>
      </c>
      <c r="AD118" s="16">
        <f t="shared" si="100"/>
        <v>2.9288249582981618</v>
      </c>
      <c r="AE118" s="16">
        <f t="shared" si="101"/>
        <v>4.2958556366394269</v>
      </c>
      <c r="AF118" s="15">
        <f t="shared" si="102"/>
        <v>-4.0504037456468023E-3</v>
      </c>
      <c r="AG118" s="15">
        <f t="shared" si="103"/>
        <v>2.9673830763510267E-4</v>
      </c>
      <c r="AH118" s="15">
        <f t="shared" si="104"/>
        <v>9.7937136394747881E-3</v>
      </c>
      <c r="AI118" s="1">
        <f t="shared" si="62"/>
        <v>224624.02222635894</v>
      </c>
      <c r="AJ118" s="1">
        <f t="shared" si="63"/>
        <v>71130.501242896295</v>
      </c>
      <c r="AK118" s="1">
        <f t="shared" si="64"/>
        <v>27960.959520752396</v>
      </c>
      <c r="AL118" s="14">
        <f t="shared" si="105"/>
        <v>39.033041420166008</v>
      </c>
      <c r="AM118" s="14">
        <f t="shared" si="106"/>
        <v>7.6605536771040734</v>
      </c>
      <c r="AN118" s="14">
        <f t="shared" si="107"/>
        <v>2.6504982704433142</v>
      </c>
      <c r="AO118" s="11">
        <f t="shared" si="108"/>
        <v>1.1058451935934506E-2</v>
      </c>
      <c r="AP118" s="11">
        <f t="shared" si="109"/>
        <v>1.3930732810917055E-2</v>
      </c>
      <c r="AQ118" s="11">
        <f t="shared" si="110"/>
        <v>1.2636932359767145E-2</v>
      </c>
      <c r="AR118" s="1">
        <f t="shared" si="122"/>
        <v>129950.48720361182</v>
      </c>
      <c r="AS118" s="1">
        <f t="shared" si="117"/>
        <v>42655.280229850941</v>
      </c>
      <c r="AT118" s="1">
        <f t="shared" si="118"/>
        <v>16614.447085233893</v>
      </c>
      <c r="AU118" s="1">
        <f t="shared" si="68"/>
        <v>25990.097440722366</v>
      </c>
      <c r="AV118" s="1">
        <f t="shared" si="69"/>
        <v>8531.0560459701883</v>
      </c>
      <c r="AW118" s="1">
        <f t="shared" si="70"/>
        <v>3322.8894170467788</v>
      </c>
      <c r="AX118" s="2">
        <v>0</v>
      </c>
      <c r="AY118" s="2">
        <v>0</v>
      </c>
      <c r="AZ118" s="2">
        <v>0</v>
      </c>
      <c r="BA118" s="2">
        <f t="shared" si="129"/>
        <v>0</v>
      </c>
      <c r="BB118" s="2">
        <f t="shared" si="123"/>
        <v>0</v>
      </c>
      <c r="BC118" s="2">
        <f t="shared" si="124"/>
        <v>0</v>
      </c>
      <c r="BD118" s="2">
        <f t="shared" si="130"/>
        <v>0</v>
      </c>
      <c r="BE118" s="2">
        <f t="shared" si="125"/>
        <v>0</v>
      </c>
      <c r="BF118" s="2">
        <f t="shared" si="126"/>
        <v>0</v>
      </c>
      <c r="BG118" s="2">
        <f t="shared" si="131"/>
        <v>0</v>
      </c>
      <c r="BH118" s="2">
        <f t="shared" si="127"/>
        <v>0</v>
      </c>
      <c r="BI118" s="2">
        <f t="shared" si="128"/>
        <v>0</v>
      </c>
      <c r="BJ118" s="11">
        <f t="shared" si="132"/>
        <v>4.4988908855598558E-2</v>
      </c>
      <c r="BK118" s="11"/>
      <c r="BL118" s="11"/>
    </row>
    <row r="119" spans="1:64">
      <c r="A119" s="2">
        <f t="shared" si="71"/>
        <v>2073</v>
      </c>
      <c r="B119" s="5">
        <f t="shared" si="72"/>
        <v>1161.8185682610083</v>
      </c>
      <c r="C119" s="5">
        <f t="shared" si="73"/>
        <v>2946.2231586219796</v>
      </c>
      <c r="D119" s="5">
        <f t="shared" si="74"/>
        <v>4316.117549171885</v>
      </c>
      <c r="E119" s="15">
        <f t="shared" si="75"/>
        <v>1.6226135759389544E-4</v>
      </c>
      <c r="F119" s="15">
        <f t="shared" si="76"/>
        <v>3.1966575497329933E-4</v>
      </c>
      <c r="G119" s="15">
        <f t="shared" si="77"/>
        <v>6.5258626758353923E-4</v>
      </c>
      <c r="H119" s="5">
        <f t="shared" si="78"/>
        <v>131800.34645615981</v>
      </c>
      <c r="I119" s="5">
        <f t="shared" si="79"/>
        <v>43425.715312661749</v>
      </c>
      <c r="J119" s="5">
        <f t="shared" si="80"/>
        <v>16894.033000037078</v>
      </c>
      <c r="K119" s="5">
        <f t="shared" si="81"/>
        <v>113443.13996757384</v>
      </c>
      <c r="L119" s="5">
        <f t="shared" si="82"/>
        <v>14739.452164571612</v>
      </c>
      <c r="M119" s="5">
        <f t="shared" si="83"/>
        <v>3914.1735153340446</v>
      </c>
      <c r="N119" s="15">
        <f t="shared" si="84"/>
        <v>1.4070563784119416E-2</v>
      </c>
      <c r="O119" s="15">
        <f t="shared" si="85"/>
        <v>1.7736556898791944E-2</v>
      </c>
      <c r="P119" s="15">
        <f t="shared" si="86"/>
        <v>1.6164744420057664E-2</v>
      </c>
      <c r="Q119" s="5">
        <f t="shared" si="87"/>
        <v>9393.2684182032208</v>
      </c>
      <c r="R119" s="5">
        <f t="shared" si="88"/>
        <v>12025.890914584372</v>
      </c>
      <c r="S119" s="5">
        <f t="shared" si="89"/>
        <v>5991.6829017764585</v>
      </c>
      <c r="T119" s="5">
        <f t="shared" si="90"/>
        <v>71.268920536014406</v>
      </c>
      <c r="U119" s="5">
        <f t="shared" si="91"/>
        <v>276.93017439088567</v>
      </c>
      <c r="V119" s="5">
        <f t="shared" si="92"/>
        <v>354.6626730137977</v>
      </c>
      <c r="W119" s="15">
        <f t="shared" si="93"/>
        <v>-1.0734613539272964E-2</v>
      </c>
      <c r="X119" s="15">
        <f t="shared" si="94"/>
        <v>-1.217998157191269E-2</v>
      </c>
      <c r="Y119" s="15">
        <f t="shared" si="95"/>
        <v>-9.7425357312937999E-3</v>
      </c>
      <c r="Z119" s="5">
        <f t="shared" si="119"/>
        <v>16781.940250233642</v>
      </c>
      <c r="AA119" s="5">
        <f t="shared" si="120"/>
        <v>35033.822485958066</v>
      </c>
      <c r="AB119" s="5">
        <f t="shared" si="121"/>
        <v>25812.828277660603</v>
      </c>
      <c r="AC119" s="16">
        <f t="shared" si="99"/>
        <v>1.792573167556192</v>
      </c>
      <c r="AD119" s="16">
        <f t="shared" si="100"/>
        <v>2.9296940528596465</v>
      </c>
      <c r="AE119" s="16">
        <f t="shared" si="101"/>
        <v>4.3379280165811975</v>
      </c>
      <c r="AF119" s="15">
        <f t="shared" si="102"/>
        <v>-4.0504037456468023E-3</v>
      </c>
      <c r="AG119" s="15">
        <f t="shared" si="103"/>
        <v>2.9673830763510267E-4</v>
      </c>
      <c r="AH119" s="15">
        <f t="shared" si="104"/>
        <v>9.7937136394747881E-3</v>
      </c>
      <c r="AI119" s="1">
        <f t="shared" si="62"/>
        <v>228151.71744444541</v>
      </c>
      <c r="AJ119" s="1">
        <f t="shared" si="63"/>
        <v>72548.507164576848</v>
      </c>
      <c r="AK119" s="1">
        <f t="shared" si="64"/>
        <v>28487.752985723935</v>
      </c>
      <c r="AL119" s="14">
        <f t="shared" si="105"/>
        <v>39.460369982499671</v>
      </c>
      <c r="AM119" s="14">
        <f t="shared" si="106"/>
        <v>7.7662036322989048</v>
      </c>
      <c r="AN119" s="14">
        <f t="shared" si="107"/>
        <v>2.6836574961329536</v>
      </c>
      <c r="AO119" s="11">
        <f t="shared" si="108"/>
        <v>1.094786741657516E-2</v>
      </c>
      <c r="AP119" s="11">
        <f t="shared" si="109"/>
        <v>1.3791425482807885E-2</v>
      </c>
      <c r="AQ119" s="11">
        <f t="shared" si="110"/>
        <v>1.2510563036169473E-2</v>
      </c>
      <c r="AR119" s="1">
        <f t="shared" si="122"/>
        <v>131800.34645615981</v>
      </c>
      <c r="AS119" s="1">
        <f t="shared" si="117"/>
        <v>43425.715312661749</v>
      </c>
      <c r="AT119" s="1">
        <f t="shared" si="118"/>
        <v>16894.033000037078</v>
      </c>
      <c r="AU119" s="1">
        <f t="shared" si="68"/>
        <v>26360.069291231965</v>
      </c>
      <c r="AV119" s="1">
        <f t="shared" si="69"/>
        <v>8685.1430625323501</v>
      </c>
      <c r="AW119" s="1">
        <f t="shared" si="70"/>
        <v>3378.8066000074159</v>
      </c>
      <c r="AX119" s="2">
        <v>0</v>
      </c>
      <c r="AY119" s="2">
        <v>0</v>
      </c>
      <c r="AZ119" s="2">
        <v>0</v>
      </c>
      <c r="BA119" s="2">
        <f t="shared" si="129"/>
        <v>0</v>
      </c>
      <c r="BB119" s="2">
        <f t="shared" si="123"/>
        <v>0</v>
      </c>
      <c r="BC119" s="2">
        <f t="shared" si="124"/>
        <v>0</v>
      </c>
      <c r="BD119" s="2">
        <f t="shared" si="130"/>
        <v>0</v>
      </c>
      <c r="BE119" s="2">
        <f t="shared" si="125"/>
        <v>0</v>
      </c>
      <c r="BF119" s="2">
        <f t="shared" si="126"/>
        <v>0</v>
      </c>
      <c r="BG119" s="2">
        <f t="shared" si="131"/>
        <v>0</v>
      </c>
      <c r="BH119" s="2">
        <f t="shared" si="127"/>
        <v>0</v>
      </c>
      <c r="BI119" s="2">
        <f t="shared" si="128"/>
        <v>0</v>
      </c>
      <c r="BJ119" s="11">
        <f t="shared" si="132"/>
        <v>4.4849977056430318E-2</v>
      </c>
      <c r="BK119" s="11"/>
      <c r="BL119" s="11"/>
    </row>
    <row r="120" spans="1:64">
      <c r="A120" s="2">
        <f t="shared" si="71"/>
        <v>2074</v>
      </c>
      <c r="B120" s="5">
        <f t="shared" si="72"/>
        <v>1161.9976606062639</v>
      </c>
      <c r="C120" s="5">
        <f t="shared" si="73"/>
        <v>2947.1178749397845</v>
      </c>
      <c r="D120" s="5">
        <f t="shared" si="74"/>
        <v>4318.7933562616581</v>
      </c>
      <c r="E120" s="15">
        <f t="shared" si="75"/>
        <v>1.5414828971420066E-4</v>
      </c>
      <c r="F120" s="15">
        <f t="shared" si="76"/>
        <v>3.0368246722463436E-4</v>
      </c>
      <c r="G120" s="15">
        <f t="shared" si="77"/>
        <v>6.1995695420436229E-4</v>
      </c>
      <c r="H120" s="5">
        <f t="shared" si="78"/>
        <v>133656.7881237783</v>
      </c>
      <c r="I120" s="5">
        <f t="shared" si="79"/>
        <v>44201.576976166041</v>
      </c>
      <c r="J120" s="5">
        <f t="shared" si="80"/>
        <v>17174.96161717963</v>
      </c>
      <c r="K120" s="5">
        <f t="shared" si="81"/>
        <v>115023.28503315905</v>
      </c>
      <c r="L120" s="5">
        <f t="shared" si="82"/>
        <v>14998.238567932804</v>
      </c>
      <c r="M120" s="5">
        <f t="shared" si="83"/>
        <v>3976.7963411072428</v>
      </c>
      <c r="N120" s="15">
        <f t="shared" si="84"/>
        <v>1.3928960940581048E-2</v>
      </c>
      <c r="O120" s="15">
        <f t="shared" si="85"/>
        <v>1.7557396331406405E-2</v>
      </c>
      <c r="P120" s="15">
        <f t="shared" si="86"/>
        <v>1.5998990726361351E-2</v>
      </c>
      <c r="Q120" s="5">
        <f t="shared" si="87"/>
        <v>9423.3216454004505</v>
      </c>
      <c r="R120" s="5">
        <f t="shared" si="88"/>
        <v>12091.65830581543</v>
      </c>
      <c r="S120" s="5">
        <f t="shared" si="89"/>
        <v>6031.9729147795415</v>
      </c>
      <c r="T120" s="5">
        <f t="shared" si="90"/>
        <v>70.50387621669914</v>
      </c>
      <c r="U120" s="5">
        <f t="shared" si="91"/>
        <v>273.55716997009813</v>
      </c>
      <c r="V120" s="5">
        <f t="shared" si="92"/>
        <v>351.20735924940459</v>
      </c>
      <c r="W120" s="15">
        <f t="shared" si="93"/>
        <v>-1.0734613539272964E-2</v>
      </c>
      <c r="X120" s="15">
        <f t="shared" si="94"/>
        <v>-1.217998157191269E-2</v>
      </c>
      <c r="Y120" s="15">
        <f t="shared" si="95"/>
        <v>-9.7425357312937999E-3</v>
      </c>
      <c r="Z120" s="5">
        <f t="shared" si="119"/>
        <v>16769.919734071464</v>
      </c>
      <c r="AA120" s="5">
        <f t="shared" si="120"/>
        <v>35242.635830588457</v>
      </c>
      <c r="AB120" s="5">
        <f t="shared" si="121"/>
        <v>26246.042327651045</v>
      </c>
      <c r="AC120" s="16">
        <f t="shared" si="99"/>
        <v>1.7853125224839765</v>
      </c>
      <c r="AD120" s="16">
        <f t="shared" si="100"/>
        <v>2.9305634053147807</v>
      </c>
      <c r="AE120" s="16">
        <f t="shared" si="101"/>
        <v>4.3804124413642489</v>
      </c>
      <c r="AF120" s="15">
        <f t="shared" si="102"/>
        <v>-4.0504037456468023E-3</v>
      </c>
      <c r="AG120" s="15">
        <f t="shared" si="103"/>
        <v>2.9673830763510267E-4</v>
      </c>
      <c r="AH120" s="15">
        <f t="shared" si="104"/>
        <v>9.7937136394747881E-3</v>
      </c>
      <c r="AI120" s="1">
        <f t="shared" si="62"/>
        <v>231696.61499123287</v>
      </c>
      <c r="AJ120" s="1">
        <f t="shared" si="63"/>
        <v>73978.799510651515</v>
      </c>
      <c r="AK120" s="1">
        <f t="shared" si="64"/>
        <v>29017.78428715896</v>
      </c>
      <c r="AL120" s="14">
        <f t="shared" si="105"/>
        <v>39.888056812289307</v>
      </c>
      <c r="AM120" s="14">
        <f t="shared" si="106"/>
        <v>7.8722395807912759</v>
      </c>
      <c r="AN120" s="14">
        <f t="shared" si="107"/>
        <v>2.7168958217430852</v>
      </c>
      <c r="AO120" s="11">
        <f t="shared" si="108"/>
        <v>1.0838388742409407E-2</v>
      </c>
      <c r="AP120" s="11">
        <f t="shared" si="109"/>
        <v>1.3653511227979807E-2</v>
      </c>
      <c r="AQ120" s="11">
        <f t="shared" si="110"/>
        <v>1.2385457405807777E-2</v>
      </c>
      <c r="AR120" s="1">
        <f t="shared" si="122"/>
        <v>133656.7881237783</v>
      </c>
      <c r="AS120" s="1">
        <f t="shared" si="117"/>
        <v>44201.576976166041</v>
      </c>
      <c r="AT120" s="1">
        <f t="shared" si="118"/>
        <v>17174.96161717963</v>
      </c>
      <c r="AU120" s="1">
        <f t="shared" si="68"/>
        <v>26731.357624755663</v>
      </c>
      <c r="AV120" s="1">
        <f t="shared" si="69"/>
        <v>8840.3153952332086</v>
      </c>
      <c r="AW120" s="1">
        <f t="shared" si="70"/>
        <v>3434.9923234359262</v>
      </c>
      <c r="AX120" s="2">
        <v>0</v>
      </c>
      <c r="AY120" s="2">
        <v>0</v>
      </c>
      <c r="AZ120" s="2">
        <v>0</v>
      </c>
      <c r="BA120" s="2">
        <f t="shared" si="129"/>
        <v>0</v>
      </c>
      <c r="BB120" s="2">
        <f t="shared" si="123"/>
        <v>0</v>
      </c>
      <c r="BC120" s="2">
        <f t="shared" si="124"/>
        <v>0</v>
      </c>
      <c r="BD120" s="2">
        <f t="shared" si="130"/>
        <v>0</v>
      </c>
      <c r="BE120" s="2">
        <f t="shared" si="125"/>
        <v>0</v>
      </c>
      <c r="BF120" s="2">
        <f t="shared" si="126"/>
        <v>0</v>
      </c>
      <c r="BG120" s="2">
        <f t="shared" si="131"/>
        <v>0</v>
      </c>
      <c r="BH120" s="2">
        <f t="shared" si="127"/>
        <v>0</v>
      </c>
      <c r="BI120" s="2">
        <f t="shared" si="128"/>
        <v>0</v>
      </c>
      <c r="BJ120" s="11">
        <f t="shared" si="132"/>
        <v>4.4711947337346042E-2</v>
      </c>
      <c r="BK120" s="11"/>
      <c r="BL120" s="11"/>
    </row>
    <row r="121" spans="1:64">
      <c r="A121" s="2">
        <f t="shared" si="71"/>
        <v>2075</v>
      </c>
      <c r="B121" s="5">
        <f t="shared" si="72"/>
        <v>1162.1678245606965</v>
      </c>
      <c r="C121" s="5">
        <f t="shared" si="73"/>
        <v>2947.9681135658748</v>
      </c>
      <c r="D121" s="5">
        <f t="shared" si="74"/>
        <v>4321.3369489378947</v>
      </c>
      <c r="E121" s="15">
        <f t="shared" si="75"/>
        <v>1.4644087522849061E-4</v>
      </c>
      <c r="F121" s="15">
        <f t="shared" si="76"/>
        <v>2.8849834386340264E-4</v>
      </c>
      <c r="G121" s="15">
        <f t="shared" si="77"/>
        <v>5.8895910649414413E-4</v>
      </c>
      <c r="H121" s="5">
        <f t="shared" si="78"/>
        <v>135519.60003242025</v>
      </c>
      <c r="I121" s="5">
        <f t="shared" si="79"/>
        <v>44982.779114899691</v>
      </c>
      <c r="J121" s="5">
        <f t="shared" si="80"/>
        <v>17457.203928750259</v>
      </c>
      <c r="K121" s="5">
        <f t="shared" si="81"/>
        <v>116609.32024481673</v>
      </c>
      <c r="L121" s="5">
        <f t="shared" si="82"/>
        <v>15258.909656416985</v>
      </c>
      <c r="M121" s="5">
        <f t="shared" si="83"/>
        <v>4039.7692045377107</v>
      </c>
      <c r="N121" s="15">
        <f t="shared" si="84"/>
        <v>1.3788818596169206E-2</v>
      </c>
      <c r="O121" s="15">
        <f t="shared" si="85"/>
        <v>1.7380113491561211E-2</v>
      </c>
      <c r="P121" s="15">
        <f t="shared" si="86"/>
        <v>1.5835073770193331E-2</v>
      </c>
      <c r="Q121" s="5">
        <f t="shared" si="87"/>
        <v>9452.0915540932092</v>
      </c>
      <c r="R121" s="5">
        <f t="shared" si="88"/>
        <v>12155.482672686161</v>
      </c>
      <c r="S121" s="5">
        <f t="shared" si="89"/>
        <v>6071.3660455672916</v>
      </c>
      <c r="T121" s="5">
        <f t="shared" si="90"/>
        <v>69.747044352492139</v>
      </c>
      <c r="U121" s="5">
        <f t="shared" si="91"/>
        <v>270.22524868099777</v>
      </c>
      <c r="V121" s="5">
        <f t="shared" si="92"/>
        <v>347.78570900282392</v>
      </c>
      <c r="W121" s="15">
        <f t="shared" si="93"/>
        <v>-1.0734613539272964E-2</v>
      </c>
      <c r="X121" s="15">
        <f t="shared" si="94"/>
        <v>-1.217998157191269E-2</v>
      </c>
      <c r="Y121" s="15">
        <f t="shared" si="95"/>
        <v>-9.7425357312937999E-3</v>
      </c>
      <c r="Z121" s="5">
        <f t="shared" si="119"/>
        <v>16755.431869228356</v>
      </c>
      <c r="AA121" s="5">
        <f t="shared" si="120"/>
        <v>35445.886372715249</v>
      </c>
      <c r="AB121" s="5">
        <f t="shared" si="121"/>
        <v>26681.303886506274</v>
      </c>
      <c r="AC121" s="16">
        <f t="shared" si="99"/>
        <v>1.7780812859557573</v>
      </c>
      <c r="AD121" s="16">
        <f t="shared" si="100"/>
        <v>2.9314330157400912</v>
      </c>
      <c r="AE121" s="16">
        <f t="shared" si="101"/>
        <v>4.423312946437763</v>
      </c>
      <c r="AF121" s="15">
        <f t="shared" si="102"/>
        <v>-4.0504037456468023E-3</v>
      </c>
      <c r="AG121" s="15">
        <f t="shared" si="103"/>
        <v>2.9673830763510267E-4</v>
      </c>
      <c r="AH121" s="15">
        <f t="shared" si="104"/>
        <v>9.7937136394747881E-3</v>
      </c>
      <c r="AI121" s="1">
        <f t="shared" ref="AI121:AI184" si="133">(1-$AI$5)*AI120+AU120</f>
        <v>235258.31111686525</v>
      </c>
      <c r="AJ121" s="1">
        <f t="shared" ref="AJ121:AJ184" si="134">(1-$AI$5)*AJ120+AV120</f>
        <v>75421.234954819578</v>
      </c>
      <c r="AK121" s="1">
        <f t="shared" ref="AK121:AK184" si="135">(1-$AI$5)*AK120+AW120</f>
        <v>29550.998181878993</v>
      </c>
      <c r="AL121" s="14">
        <f t="shared" si="105"/>
        <v>40.316055855541094</v>
      </c>
      <c r="AM121" s="14">
        <f t="shared" si="106"/>
        <v>7.978648455181899</v>
      </c>
      <c r="AN121" s="14">
        <f t="shared" si="107"/>
        <v>2.7502093192445392</v>
      </c>
      <c r="AO121" s="11">
        <f t="shared" si="108"/>
        <v>1.0730004854985313E-2</v>
      </c>
      <c r="AP121" s="11">
        <f t="shared" si="109"/>
        <v>1.3516976115700009E-2</v>
      </c>
      <c r="AQ121" s="11">
        <f t="shared" si="110"/>
        <v>1.2261602831749699E-2</v>
      </c>
      <c r="AR121" s="1">
        <f t="shared" si="122"/>
        <v>135519.60003242025</v>
      </c>
      <c r="AS121" s="1">
        <f t="shared" si="117"/>
        <v>44982.779114899691</v>
      </c>
      <c r="AT121" s="1">
        <f t="shared" si="118"/>
        <v>17457.203928750259</v>
      </c>
      <c r="AU121" s="1">
        <f t="shared" ref="AU121:AU184" si="136">$AU$5*AR121</f>
        <v>27103.920006484052</v>
      </c>
      <c r="AV121" s="1">
        <f t="shared" ref="AV121:AV184" si="137">$AU$5*AS121</f>
        <v>8996.555822979939</v>
      </c>
      <c r="AW121" s="1">
        <f t="shared" ref="AW121:AW184" si="138">$AU$5*AT121</f>
        <v>3491.4407857500519</v>
      </c>
      <c r="AX121" s="2">
        <v>0</v>
      </c>
      <c r="AY121" s="2">
        <v>0</v>
      </c>
      <c r="AZ121" s="2">
        <v>0</v>
      </c>
      <c r="BA121" s="2">
        <f t="shared" si="129"/>
        <v>0</v>
      </c>
      <c r="BB121" s="2">
        <f t="shared" si="123"/>
        <v>0</v>
      </c>
      <c r="BC121" s="2">
        <f t="shared" si="124"/>
        <v>0</v>
      </c>
      <c r="BD121" s="2">
        <f t="shared" si="130"/>
        <v>0</v>
      </c>
      <c r="BE121" s="2">
        <f t="shared" si="125"/>
        <v>0</v>
      </c>
      <c r="BF121" s="2">
        <f t="shared" si="126"/>
        <v>0</v>
      </c>
      <c r="BG121" s="2">
        <f t="shared" si="131"/>
        <v>0</v>
      </c>
      <c r="BH121" s="2">
        <f t="shared" si="127"/>
        <v>0</v>
      </c>
      <c r="BI121" s="2">
        <f t="shared" si="128"/>
        <v>0</v>
      </c>
      <c r="BJ121" s="11">
        <f t="shared" si="132"/>
        <v>4.4574835065845891E-2</v>
      </c>
      <c r="BK121" s="11"/>
      <c r="BL121" s="11"/>
    </row>
    <row r="122" spans="1:64">
      <c r="A122" s="2">
        <f t="shared" ref="A122:A185" si="139">1+A121</f>
        <v>2076</v>
      </c>
      <c r="B122" s="5">
        <f t="shared" ref="B122:B185" si="140">B121*(1+E122)</f>
        <v>1162.3295039904181</v>
      </c>
      <c r="C122" s="5">
        <f t="shared" ref="C122:C185" si="141">C121*(1+F122)</f>
        <v>2948.7760732884744</v>
      </c>
      <c r="D122" s="5">
        <f t="shared" ref="D122:D185" si="142">D121*(1+G122)</f>
        <v>4323.7547851487852</v>
      </c>
      <c r="E122" s="15">
        <f t="shared" ref="E122:E185" si="143">E121*$E$5</f>
        <v>1.3911883146706607E-4</v>
      </c>
      <c r="F122" s="15">
        <f t="shared" ref="F122:F185" si="144">F121*$E$5</f>
        <v>2.7407342667023251E-4</v>
      </c>
      <c r="G122" s="15">
        <f t="shared" ref="G122:G185" si="145">G121*$E$5</f>
        <v>5.5951115116943694E-4</v>
      </c>
      <c r="H122" s="5">
        <f t="shared" ref="H122:H185" si="146">AR122</f>
        <v>137388.5695888052</v>
      </c>
      <c r="I122" s="5">
        <f t="shared" ref="I122:I185" si="147">AS122</f>
        <v>45769.234415033483</v>
      </c>
      <c r="J122" s="5">
        <f t="shared" ref="J122:J185" si="148">AT122</f>
        <v>17740.730724735931</v>
      </c>
      <c r="K122" s="5">
        <f t="shared" ref="K122:K185" si="149">H122/B122*1000</f>
        <v>118201.05152380076</v>
      </c>
      <c r="L122" s="5">
        <f t="shared" ref="L122:L185" si="150">I122/C122*1000</f>
        <v>15521.434411257836</v>
      </c>
      <c r="M122" s="5">
        <f t="shared" ref="M122:M185" si="151">J122/D122*1000</f>
        <v>4103.0843806572284</v>
      </c>
      <c r="N122" s="15">
        <f t="shared" ref="N122:N185" si="152">K122/K121-1</f>
        <v>1.36501205533337E-2</v>
      </c>
      <c r="O122" s="15">
        <f t="shared" ref="O122:O185" si="153">L122/L121-1</f>
        <v>1.7204686360434041E-2</v>
      </c>
      <c r="P122" s="15">
        <f t="shared" ref="P122:P185" si="154">M122/M121-1</f>
        <v>1.5672968655832786E-2</v>
      </c>
      <c r="Q122" s="5">
        <f t="shared" ref="Q122:Q185" si="155">T122*H122/1000</f>
        <v>9479.5827950161656</v>
      </c>
      <c r="R122" s="5">
        <f t="shared" ref="R122:R185" si="156">U122*I122/1000</f>
        <v>12217.360706143729</v>
      </c>
      <c r="S122" s="5">
        <f t="shared" ref="S122:S185" si="157">V122*J122/1000</f>
        <v>6109.8614346839913</v>
      </c>
      <c r="T122" s="5">
        <f t="shared" ref="T122:T185" si="158">T121*(1+W122)</f>
        <v>68.998336785861611</v>
      </c>
      <c r="U122" s="5">
        <f t="shared" ref="U122:U185" si="159">U121*(1+X122)</f>
        <v>266.93391013179769</v>
      </c>
      <c r="V122" s="5">
        <f t="shared" ref="V122:V185" si="160">V121*(1+Y122)</f>
        <v>344.39739430603055</v>
      </c>
      <c r="W122" s="15">
        <f t="shared" ref="W122:W185" si="161">T$5-1</f>
        <v>-1.0734613539272964E-2</v>
      </c>
      <c r="X122" s="15">
        <f t="shared" ref="X122:X185" si="162">U$5-1</f>
        <v>-1.217998157191269E-2</v>
      </c>
      <c r="Y122" s="15">
        <f t="shared" ref="Y122:Y185" si="163">V$5-1</f>
        <v>-9.7425357312937999E-3</v>
      </c>
      <c r="Z122" s="5">
        <f t="shared" si="119"/>
        <v>16738.513642110058</v>
      </c>
      <c r="AA122" s="5">
        <f t="shared" si="120"/>
        <v>35643.556900108168</v>
      </c>
      <c r="AB122" s="5">
        <f t="shared" si="121"/>
        <v>27118.567618151093</v>
      </c>
      <c r="AC122" s="16">
        <f t="shared" ref="AC122:AC185" si="164">AC121*(1+AF122)</f>
        <v>1.7708793388550577</v>
      </c>
      <c r="AD122" s="16">
        <f t="shared" ref="AD122:AD185" si="165">AD121*(1+AG122)</f>
        <v>2.9323028842121275</v>
      </c>
      <c r="AE122" s="16">
        <f t="shared" ref="AE122:AE185" si="166">AE121*(1+AH122)</f>
        <v>4.4666336067729562</v>
      </c>
      <c r="AF122" s="15">
        <f t="shared" ref="AF122:AF185" si="167">AC$5-1</f>
        <v>-4.0504037456468023E-3</v>
      </c>
      <c r="AG122" s="15">
        <f t="shared" ref="AG122:AG185" si="168">AD$5-1</f>
        <v>2.9673830763510267E-4</v>
      </c>
      <c r="AH122" s="15">
        <f t="shared" ref="AH122:AH185" si="169">AE$5-1</f>
        <v>9.7937136394747881E-3</v>
      </c>
      <c r="AI122" s="1">
        <f t="shared" si="133"/>
        <v>238836.4000116628</v>
      </c>
      <c r="AJ122" s="1">
        <f t="shared" si="134"/>
        <v>76875.667282317561</v>
      </c>
      <c r="AK122" s="1">
        <f t="shared" si="135"/>
        <v>30087.339149441144</v>
      </c>
      <c r="AL122" s="14">
        <f t="shared" ref="AL122:AL185" si="170">AL121*(1+AO122)</f>
        <v>40.744321415854273</v>
      </c>
      <c r="AM122" s="14">
        <f t="shared" ref="AM122:AM185" si="171">AM121*(1+AP122)</f>
        <v>8.0854171837801161</v>
      </c>
      <c r="AN122" s="14">
        <f t="shared" ref="AN122:AN185" si="172">AN121*(1+AQ122)</f>
        <v>2.7835940738775249</v>
      </c>
      <c r="AO122" s="11">
        <f t="shared" ref="AO122:AO185" si="173">AO$5*AO121</f>
        <v>1.062270480643546E-2</v>
      </c>
      <c r="AP122" s="11">
        <f t="shared" ref="AP122:AP185" si="174">AP$5*AP121</f>
        <v>1.3381806354543009E-2</v>
      </c>
      <c r="AQ122" s="11">
        <f t="shared" ref="AQ122:AQ185" si="175">AQ$5*AQ121</f>
        <v>1.2138986803432202E-2</v>
      </c>
      <c r="AR122" s="1">
        <f t="shared" si="122"/>
        <v>137388.5695888052</v>
      </c>
      <c r="AS122" s="1">
        <f t="shared" si="117"/>
        <v>45769.234415033483</v>
      </c>
      <c r="AT122" s="1">
        <f t="shared" si="118"/>
        <v>17740.730724735931</v>
      </c>
      <c r="AU122" s="1">
        <f t="shared" si="136"/>
        <v>27477.713917761041</v>
      </c>
      <c r="AV122" s="1">
        <f t="shared" si="137"/>
        <v>9153.8468830066977</v>
      </c>
      <c r="AW122" s="1">
        <f t="shared" si="138"/>
        <v>3548.1461449471863</v>
      </c>
      <c r="AX122" s="2">
        <v>0</v>
      </c>
      <c r="AY122" s="2">
        <v>0</v>
      </c>
      <c r="AZ122" s="2">
        <v>0</v>
      </c>
      <c r="BA122" s="2">
        <f t="shared" si="129"/>
        <v>0</v>
      </c>
      <c r="BB122" s="2">
        <f t="shared" si="123"/>
        <v>0</v>
      </c>
      <c r="BC122" s="2">
        <f t="shared" si="124"/>
        <v>0</v>
      </c>
      <c r="BD122" s="2">
        <f t="shared" si="130"/>
        <v>0</v>
      </c>
      <c r="BE122" s="2">
        <f t="shared" si="125"/>
        <v>0</v>
      </c>
      <c r="BF122" s="2">
        <f t="shared" si="126"/>
        <v>0</v>
      </c>
      <c r="BG122" s="2">
        <f t="shared" si="131"/>
        <v>0</v>
      </c>
      <c r="BH122" s="2">
        <f t="shared" si="127"/>
        <v>0</v>
      </c>
      <c r="BI122" s="2">
        <f t="shared" si="128"/>
        <v>0</v>
      </c>
      <c r="BJ122" s="11">
        <f t="shared" si="132"/>
        <v>4.4438654155591201E-2</v>
      </c>
      <c r="BK122" s="11"/>
      <c r="BL122" s="11"/>
    </row>
    <row r="123" spans="1:64">
      <c r="A123" s="2">
        <f t="shared" si="139"/>
        <v>2077</v>
      </c>
      <c r="B123" s="5">
        <f t="shared" si="140"/>
        <v>1162.4831208166743</v>
      </c>
      <c r="C123" s="5">
        <f t="shared" si="141"/>
        <v>2949.5438453932193</v>
      </c>
      <c r="D123" s="5">
        <f t="shared" si="142"/>
        <v>4326.0530147151367</v>
      </c>
      <c r="E123" s="15">
        <f t="shared" si="143"/>
        <v>1.3216288989371277E-4</v>
      </c>
      <c r="F123" s="15">
        <f t="shared" si="144"/>
        <v>2.6036975533672089E-4</v>
      </c>
      <c r="G123" s="15">
        <f t="shared" si="145"/>
        <v>5.3153559361096504E-4</v>
      </c>
      <c r="H123" s="5">
        <f t="shared" si="146"/>
        <v>139263.48386269654</v>
      </c>
      <c r="I123" s="5">
        <f t="shared" si="147"/>
        <v>46560.854394854672</v>
      </c>
      <c r="J123" s="5">
        <f t="shared" si="148"/>
        <v>18025.512598228419</v>
      </c>
      <c r="K123" s="5">
        <f t="shared" si="149"/>
        <v>119798.28469669337</v>
      </c>
      <c r="L123" s="5">
        <f t="shared" si="150"/>
        <v>15785.781407378063</v>
      </c>
      <c r="M123" s="5">
        <f t="shared" si="151"/>
        <v>4166.734096164415</v>
      </c>
      <c r="N123" s="15">
        <f t="shared" si="152"/>
        <v>1.3512850793641062E-2</v>
      </c>
      <c r="O123" s="15">
        <f t="shared" si="153"/>
        <v>1.7031093204149528E-2</v>
      </c>
      <c r="P123" s="15">
        <f t="shared" si="154"/>
        <v>1.5512650874850209E-2</v>
      </c>
      <c r="Q123" s="5">
        <f t="shared" si="155"/>
        <v>9505.8004100570306</v>
      </c>
      <c r="R123" s="5">
        <f t="shared" si="156"/>
        <v>12277.289939894052</v>
      </c>
      <c r="S123" s="5">
        <f t="shared" si="157"/>
        <v>6147.4584967833171</v>
      </c>
      <c r="T123" s="5">
        <f t="shared" si="158"/>
        <v>68.257666305612787</v>
      </c>
      <c r="U123" s="5">
        <f t="shared" si="159"/>
        <v>263.68266002547381</v>
      </c>
      <c r="V123" s="5">
        <f t="shared" si="160"/>
        <v>341.04209038623958</v>
      </c>
      <c r="W123" s="15">
        <f t="shared" si="161"/>
        <v>-1.0734613539272964E-2</v>
      </c>
      <c r="X123" s="15">
        <f t="shared" si="162"/>
        <v>-1.217998157191269E-2</v>
      </c>
      <c r="Y123" s="15">
        <f t="shared" si="163"/>
        <v>-9.7425357312937999E-3</v>
      </c>
      <c r="Z123" s="5">
        <f t="shared" si="119"/>
        <v>16719.202385785895</v>
      </c>
      <c r="AA123" s="5">
        <f t="shared" si="120"/>
        <v>35835.632686560384</v>
      </c>
      <c r="AB123" s="5">
        <f t="shared" si="121"/>
        <v>27557.787880571053</v>
      </c>
      <c r="AC123" s="16">
        <f t="shared" si="164"/>
        <v>1.7637065625478705</v>
      </c>
      <c r="AD123" s="16">
        <f t="shared" si="165"/>
        <v>2.9331730108074621</v>
      </c>
      <c r="AE123" s="16">
        <f t="shared" si="166"/>
        <v>4.510378537250145</v>
      </c>
      <c r="AF123" s="15">
        <f t="shared" si="167"/>
        <v>-4.0504037456468023E-3</v>
      </c>
      <c r="AG123" s="15">
        <f t="shared" si="168"/>
        <v>2.9673830763510267E-4</v>
      </c>
      <c r="AH123" s="15">
        <f t="shared" si="169"/>
        <v>9.7937136394747881E-3</v>
      </c>
      <c r="AI123" s="1">
        <f t="shared" si="133"/>
        <v>242430.47392825759</v>
      </c>
      <c r="AJ123" s="1">
        <f t="shared" si="134"/>
        <v>78341.947437092502</v>
      </c>
      <c r="AK123" s="1">
        <f t="shared" si="135"/>
        <v>30626.751379444217</v>
      </c>
      <c r="AL123" s="14">
        <f t="shared" si="170"/>
        <v>41.172808165804028</v>
      </c>
      <c r="AM123" s="14">
        <f t="shared" si="171"/>
        <v>8.1925326959586648</v>
      </c>
      <c r="AN123" s="14">
        <f t="shared" si="172"/>
        <v>2.8170461854891471</v>
      </c>
      <c r="AO123" s="11">
        <f t="shared" si="173"/>
        <v>1.0516477758371105E-2</v>
      </c>
      <c r="AP123" s="11">
        <f t="shared" si="174"/>
        <v>1.3247988290997579E-2</v>
      </c>
      <c r="AQ123" s="11">
        <f t="shared" si="175"/>
        <v>1.2017596935397879E-2</v>
      </c>
      <c r="AR123" s="1">
        <f t="shared" si="122"/>
        <v>139263.48386269654</v>
      </c>
      <c r="AS123" s="1">
        <f t="shared" si="117"/>
        <v>46560.854394854672</v>
      </c>
      <c r="AT123" s="1">
        <f t="shared" si="118"/>
        <v>18025.512598228419</v>
      </c>
      <c r="AU123" s="1">
        <f t="shared" si="136"/>
        <v>27852.696772539308</v>
      </c>
      <c r="AV123" s="1">
        <f t="shared" si="137"/>
        <v>9312.1708789709355</v>
      </c>
      <c r="AW123" s="1">
        <f t="shared" si="138"/>
        <v>3605.102519645684</v>
      </c>
      <c r="AX123" s="2">
        <v>0</v>
      </c>
      <c r="AY123" s="2">
        <v>0</v>
      </c>
      <c r="AZ123" s="2">
        <v>0</v>
      </c>
      <c r="BA123" s="2">
        <f t="shared" si="129"/>
        <v>0</v>
      </c>
      <c r="BB123" s="2">
        <f t="shared" si="123"/>
        <v>0</v>
      </c>
      <c r="BC123" s="2">
        <f t="shared" si="124"/>
        <v>0</v>
      </c>
      <c r="BD123" s="2">
        <f t="shared" si="130"/>
        <v>0</v>
      </c>
      <c r="BE123" s="2">
        <f t="shared" si="125"/>
        <v>0</v>
      </c>
      <c r="BF123" s="2">
        <f t="shared" si="126"/>
        <v>0</v>
      </c>
      <c r="BG123" s="2">
        <f t="shared" si="131"/>
        <v>0</v>
      </c>
      <c r="BH123" s="2">
        <f t="shared" si="127"/>
        <v>0</v>
      </c>
      <c r="BI123" s="2">
        <f t="shared" si="128"/>
        <v>0</v>
      </c>
      <c r="BJ123" s="11">
        <f t="shared" si="132"/>
        <v>4.430341715344574E-2</v>
      </c>
      <c r="BK123" s="11"/>
      <c r="BL123" s="11"/>
    </row>
    <row r="124" spans="1:64">
      <c r="A124" s="2">
        <f t="shared" si="139"/>
        <v>2078</v>
      </c>
      <c r="B124" s="5">
        <f t="shared" si="140"/>
        <v>1162.6290760889392</v>
      </c>
      <c r="C124" s="5">
        <f t="shared" si="141"/>
        <v>2950.27341880213</v>
      </c>
      <c r="D124" s="5">
        <f t="shared" si="142"/>
        <v>4328.2374933144465</v>
      </c>
      <c r="E124" s="15">
        <f t="shared" si="143"/>
        <v>1.2555474539902711E-4</v>
      </c>
      <c r="F124" s="15">
        <f t="shared" si="144"/>
        <v>2.4735126756988485E-4</v>
      </c>
      <c r="G124" s="15">
        <f t="shared" si="145"/>
        <v>5.0495881393041678E-4</v>
      </c>
      <c r="H124" s="5">
        <f t="shared" si="146"/>
        <v>141144.12966899193</v>
      </c>
      <c r="I124" s="5">
        <f t="shared" si="147"/>
        <v>47357.549446056561</v>
      </c>
      <c r="J124" s="5">
        <f t="shared" si="148"/>
        <v>18311.519951323095</v>
      </c>
      <c r="K124" s="5">
        <f t="shared" si="149"/>
        <v>121400.82557009321</v>
      </c>
      <c r="L124" s="5">
        <f t="shared" si="150"/>
        <v>16051.918830385788</v>
      </c>
      <c r="M124" s="5">
        <f t="shared" si="151"/>
        <v>4230.7105327763866</v>
      </c>
      <c r="N124" s="15">
        <f t="shared" si="152"/>
        <v>1.3376993480809451E-2</v>
      </c>
      <c r="O124" s="15">
        <f t="shared" si="153"/>
        <v>1.6859312576274155E-2</v>
      </c>
      <c r="P124" s="15">
        <f t="shared" si="154"/>
        <v>1.5354096310312482E-2</v>
      </c>
      <c r="Q124" s="5">
        <f t="shared" si="155"/>
        <v>9530.7498239862925</v>
      </c>
      <c r="R124" s="5">
        <f t="shared" si="156"/>
        <v>12335.268739389814</v>
      </c>
      <c r="S124" s="5">
        <f t="shared" si="157"/>
        <v>6184.1569160365843</v>
      </c>
      <c r="T124" s="5">
        <f t="shared" si="158"/>
        <v>67.524946636729382</v>
      </c>
      <c r="U124" s="5">
        <f t="shared" si="159"/>
        <v>260.47101008553062</v>
      </c>
      <c r="V124" s="5">
        <f t="shared" si="160"/>
        <v>337.71947563477653</v>
      </c>
      <c r="W124" s="15">
        <f t="shared" si="161"/>
        <v>-1.0734613539272964E-2</v>
      </c>
      <c r="X124" s="15">
        <f t="shared" si="162"/>
        <v>-1.217998157191269E-2</v>
      </c>
      <c r="Y124" s="15">
        <f t="shared" si="163"/>
        <v>-9.7425357312937999E-3</v>
      </c>
      <c r="Z124" s="5">
        <f t="shared" si="119"/>
        <v>16697.535754123146</v>
      </c>
      <c r="AA124" s="5">
        <f t="shared" si="120"/>
        <v>36022.101464045489</v>
      </c>
      <c r="AB124" s="5">
        <f t="shared" si="121"/>
        <v>27998.918733968341</v>
      </c>
      <c r="AC124" s="16">
        <f t="shared" si="164"/>
        <v>1.7565628388807049</v>
      </c>
      <c r="AD124" s="16">
        <f t="shared" si="165"/>
        <v>2.9340433956026901</v>
      </c>
      <c r="AE124" s="16">
        <f t="shared" si="166"/>
        <v>4.5545518930496058</v>
      </c>
      <c r="AF124" s="15">
        <f t="shared" si="167"/>
        <v>-4.0504037456468023E-3</v>
      </c>
      <c r="AG124" s="15">
        <f t="shared" si="168"/>
        <v>2.9673830763510267E-4</v>
      </c>
      <c r="AH124" s="15">
        <f t="shared" si="169"/>
        <v>9.7937136394747881E-3</v>
      </c>
      <c r="AI124" s="1">
        <f t="shared" si="133"/>
        <v>246040.12330797117</v>
      </c>
      <c r="AJ124" s="1">
        <f t="shared" si="134"/>
        <v>79819.923572354193</v>
      </c>
      <c r="AK124" s="1">
        <f t="shared" si="135"/>
        <v>31169.178761145478</v>
      </c>
      <c r="AL124" s="14">
        <f t="shared" si="170"/>
        <v>41.601471157916137</v>
      </c>
      <c r="AM124" s="14">
        <f t="shared" si="171"/>
        <v>8.2999819274160433</v>
      </c>
      <c r="AN124" s="14">
        <f t="shared" si="172"/>
        <v>2.8505617698386994</v>
      </c>
      <c r="AO124" s="11">
        <f t="shared" si="173"/>
        <v>1.0411312980787395E-2</v>
      </c>
      <c r="AP124" s="11">
        <f t="shared" si="174"/>
        <v>1.3115508408087603E-2</v>
      </c>
      <c r="AQ124" s="11">
        <f t="shared" si="175"/>
        <v>1.18974209660439E-2</v>
      </c>
      <c r="AR124" s="1">
        <f t="shared" si="122"/>
        <v>141144.12966899193</v>
      </c>
      <c r="AS124" s="1">
        <f t="shared" si="117"/>
        <v>47357.549446056561</v>
      </c>
      <c r="AT124" s="1">
        <f t="shared" si="118"/>
        <v>18311.519951323095</v>
      </c>
      <c r="AU124" s="1">
        <f t="shared" si="136"/>
        <v>28228.825933798387</v>
      </c>
      <c r="AV124" s="1">
        <f t="shared" si="137"/>
        <v>9471.5098892113128</v>
      </c>
      <c r="AW124" s="1">
        <f t="shared" si="138"/>
        <v>3662.3039902646192</v>
      </c>
      <c r="AX124" s="2">
        <v>0</v>
      </c>
      <c r="AY124" s="2">
        <v>0</v>
      </c>
      <c r="AZ124" s="2">
        <v>0</v>
      </c>
      <c r="BA124" s="2">
        <f t="shared" si="129"/>
        <v>0</v>
      </c>
      <c r="BB124" s="2">
        <f t="shared" si="123"/>
        <v>0</v>
      </c>
      <c r="BC124" s="2">
        <f t="shared" si="124"/>
        <v>0</v>
      </c>
      <c r="BD124" s="2">
        <f t="shared" si="130"/>
        <v>0</v>
      </c>
      <c r="BE124" s="2">
        <f t="shared" si="125"/>
        <v>0</v>
      </c>
      <c r="BF124" s="2">
        <f t="shared" si="126"/>
        <v>0</v>
      </c>
      <c r="BG124" s="2">
        <f t="shared" si="131"/>
        <v>0</v>
      </c>
      <c r="BH124" s="2">
        <f t="shared" si="127"/>
        <v>0</v>
      </c>
      <c r="BI124" s="2">
        <f t="shared" si="128"/>
        <v>0</v>
      </c>
      <c r="BJ124" s="11">
        <f t="shared" si="132"/>
        <v>4.4169135321387082E-2</v>
      </c>
      <c r="BK124" s="11"/>
      <c r="BL124" s="11"/>
    </row>
    <row r="125" spans="1:64">
      <c r="A125" s="2">
        <f t="shared" si="139"/>
        <v>2079</v>
      </c>
      <c r="B125" s="5">
        <f t="shared" si="140"/>
        <v>1162.767751006699</v>
      </c>
      <c r="C125" s="5">
        <f t="shared" si="141"/>
        <v>2950.9666849784571</v>
      </c>
      <c r="D125" s="5">
        <f t="shared" si="142"/>
        <v>4330.3137959019286</v>
      </c>
      <c r="E125" s="15">
        <f t="shared" si="143"/>
        <v>1.1927700812907576E-4</v>
      </c>
      <c r="F125" s="15">
        <f t="shared" si="144"/>
        <v>2.3498370419139061E-4</v>
      </c>
      <c r="G125" s="15">
        <f t="shared" si="145"/>
        <v>4.7971087323389595E-4</v>
      </c>
      <c r="H125" s="5">
        <f t="shared" si="146"/>
        <v>143030.29364950678</v>
      </c>
      <c r="I125" s="5">
        <f t="shared" si="147"/>
        <v>48159.228875759865</v>
      </c>
      <c r="J125" s="5">
        <f t="shared" si="148"/>
        <v>18598.723001659728</v>
      </c>
      <c r="K125" s="5">
        <f t="shared" si="149"/>
        <v>123008.48000443277</v>
      </c>
      <c r="L125" s="5">
        <f t="shared" si="150"/>
        <v>16319.814493639882</v>
      </c>
      <c r="M125" s="5">
        <f t="shared" si="151"/>
        <v>4295.0058305846023</v>
      </c>
      <c r="N125" s="15">
        <f t="shared" si="152"/>
        <v>1.324253296293576E-2</v>
      </c>
      <c r="O125" s="15">
        <f t="shared" si="153"/>
        <v>1.6689323319214466E-2</v>
      </c>
      <c r="P125" s="15">
        <f t="shared" si="154"/>
        <v>1.5197281239192284E-2</v>
      </c>
      <c r="Q125" s="5">
        <f t="shared" si="155"/>
        <v>9554.4368361234465</v>
      </c>
      <c r="R125" s="5">
        <f t="shared" si="156"/>
        <v>12391.296290552133</v>
      </c>
      <c r="S125" s="5">
        <f t="shared" si="157"/>
        <v>6219.9566417446049</v>
      </c>
      <c r="T125" s="5">
        <f t="shared" si="158"/>
        <v>66.800092430324057</v>
      </c>
      <c r="U125" s="5">
        <f t="shared" si="159"/>
        <v>257.29847798267139</v>
      </c>
      <c r="V125" s="5">
        <f t="shared" si="160"/>
        <v>334.42923157625091</v>
      </c>
      <c r="W125" s="15">
        <f t="shared" si="161"/>
        <v>-1.0734613539272964E-2</v>
      </c>
      <c r="X125" s="15">
        <f t="shared" si="162"/>
        <v>-1.217998157191269E-2</v>
      </c>
      <c r="Y125" s="15">
        <f t="shared" si="163"/>
        <v>-9.7425357312937999E-3</v>
      </c>
      <c r="Z125" s="5">
        <f t="shared" si="119"/>
        <v>16673.551696313221</v>
      </c>
      <c r="AA125" s="5">
        <f t="shared" si="120"/>
        <v>36202.953394056989</v>
      </c>
      <c r="AB125" s="5">
        <f t="shared" si="121"/>
        <v>28441.913949990674</v>
      </c>
      <c r="AC125" s="16">
        <f t="shared" si="164"/>
        <v>1.7494480501786385</v>
      </c>
      <c r="AD125" s="16">
        <f t="shared" si="165"/>
        <v>2.934914038674429</v>
      </c>
      <c r="AE125" s="16">
        <f t="shared" si="166"/>
        <v>4.5991578700462616</v>
      </c>
      <c r="AF125" s="15">
        <f t="shared" si="167"/>
        <v>-4.0504037456468023E-3</v>
      </c>
      <c r="AG125" s="15">
        <f t="shared" si="168"/>
        <v>2.9673830763510267E-4</v>
      </c>
      <c r="AH125" s="15">
        <f t="shared" si="169"/>
        <v>9.7937136394747881E-3</v>
      </c>
      <c r="AI125" s="1">
        <f t="shared" si="133"/>
        <v>249664.93691097244</v>
      </c>
      <c r="AJ125" s="1">
        <f t="shared" si="134"/>
        <v>81309.441104330093</v>
      </c>
      <c r="AK125" s="1">
        <f t="shared" si="135"/>
        <v>31714.564875295549</v>
      </c>
      <c r="AL125" s="14">
        <f t="shared" si="170"/>
        <v>42.030265835235539</v>
      </c>
      <c r="AM125" s="14">
        <f t="shared" si="171"/>
        <v>8.4077518253444836</v>
      </c>
      <c r="AN125" s="14">
        <f t="shared" si="172"/>
        <v>2.8841369598705269</v>
      </c>
      <c r="AO125" s="11">
        <f t="shared" si="173"/>
        <v>1.0307199850979521E-2</v>
      </c>
      <c r="AP125" s="11">
        <f t="shared" si="174"/>
        <v>1.2984353324006727E-2</v>
      </c>
      <c r="AQ125" s="11">
        <f t="shared" si="175"/>
        <v>1.1778446756383461E-2</v>
      </c>
      <c r="AR125" s="1">
        <f t="shared" si="122"/>
        <v>143030.29364950678</v>
      </c>
      <c r="AS125" s="1">
        <f t="shared" si="117"/>
        <v>48159.228875759865</v>
      </c>
      <c r="AT125" s="1">
        <f t="shared" si="118"/>
        <v>18598.723001659728</v>
      </c>
      <c r="AU125" s="1">
        <f t="shared" si="136"/>
        <v>28606.058729901357</v>
      </c>
      <c r="AV125" s="1">
        <f t="shared" si="137"/>
        <v>9631.8457751519727</v>
      </c>
      <c r="AW125" s="1">
        <f t="shared" si="138"/>
        <v>3719.7446003319455</v>
      </c>
      <c r="AX125" s="2">
        <v>0</v>
      </c>
      <c r="AY125" s="2">
        <v>0</v>
      </c>
      <c r="AZ125" s="2">
        <v>0</v>
      </c>
      <c r="BA125" s="2">
        <f t="shared" si="129"/>
        <v>0</v>
      </c>
      <c r="BB125" s="2">
        <f t="shared" si="123"/>
        <v>0</v>
      </c>
      <c r="BC125" s="2">
        <f t="shared" si="124"/>
        <v>0</v>
      </c>
      <c r="BD125" s="2">
        <f t="shared" si="130"/>
        <v>0</v>
      </c>
      <c r="BE125" s="2">
        <f t="shared" si="125"/>
        <v>0</v>
      </c>
      <c r="BF125" s="2">
        <f t="shared" si="126"/>
        <v>0</v>
      </c>
      <c r="BG125" s="2">
        <f t="shared" si="131"/>
        <v>0</v>
      </c>
      <c r="BH125" s="2">
        <f t="shared" si="127"/>
        <v>0</v>
      </c>
      <c r="BI125" s="2">
        <f t="shared" si="128"/>
        <v>0</v>
      </c>
      <c r="BJ125" s="11">
        <f t="shared" si="132"/>
        <v>4.4035818713603819E-2</v>
      </c>
      <c r="BK125" s="11"/>
      <c r="BL125" s="11"/>
    </row>
    <row r="126" spans="1:64">
      <c r="A126" s="2">
        <f t="shared" si="139"/>
        <v>2080</v>
      </c>
      <c r="B126" s="5">
        <f t="shared" si="140"/>
        <v>1162.8995078922637</v>
      </c>
      <c r="C126" s="5">
        <f t="shared" si="141"/>
        <v>2951.6254426069099</v>
      </c>
      <c r="D126" s="5">
        <f t="shared" si="142"/>
        <v>4332.2872295837178</v>
      </c>
      <c r="E126" s="15">
        <f t="shared" si="143"/>
        <v>1.1331315772262197E-4</v>
      </c>
      <c r="F126" s="15">
        <f t="shared" si="144"/>
        <v>2.2323451898182106E-4</v>
      </c>
      <c r="G126" s="15">
        <f t="shared" si="145"/>
        <v>4.557253295722011E-4</v>
      </c>
      <c r="H126" s="5">
        <f t="shared" si="146"/>
        <v>144921.76235433726</v>
      </c>
      <c r="I126" s="5">
        <f t="shared" si="147"/>
        <v>48965.800949191449</v>
      </c>
      <c r="J126" s="5">
        <f t="shared" si="148"/>
        <v>18887.091789558333</v>
      </c>
      <c r="K126" s="5">
        <f t="shared" si="149"/>
        <v>124621.05398686219</v>
      </c>
      <c r="L126" s="5">
        <f t="shared" si="150"/>
        <v>16589.435855365267</v>
      </c>
      <c r="M126" s="5">
        <f t="shared" si="151"/>
        <v>4359.6120914109297</v>
      </c>
      <c r="N126" s="15">
        <f t="shared" si="152"/>
        <v>1.3109453774010627E-2</v>
      </c>
      <c r="O126" s="15">
        <f t="shared" si="153"/>
        <v>1.6521104564666489E-2</v>
      </c>
      <c r="P126" s="15">
        <f t="shared" si="154"/>
        <v>1.504218233332022E-2</v>
      </c>
      <c r="Q126" s="5">
        <f t="shared" si="155"/>
        <v>9576.8676119413431</v>
      </c>
      <c r="R126" s="5">
        <f t="shared" si="156"/>
        <v>12445.372588222181</v>
      </c>
      <c r="S126" s="5">
        <f t="shared" si="157"/>
        <v>6254.8578841256303</v>
      </c>
      <c r="T126" s="5">
        <f t="shared" si="158"/>
        <v>66.083019253696818</v>
      </c>
      <c r="U126" s="5">
        <f t="shared" si="159"/>
        <v>254.16458726236127</v>
      </c>
      <c r="V126" s="5">
        <f t="shared" si="160"/>
        <v>331.17104283803013</v>
      </c>
      <c r="W126" s="15">
        <f t="shared" si="161"/>
        <v>-1.0734613539272964E-2</v>
      </c>
      <c r="X126" s="15">
        <f t="shared" si="162"/>
        <v>-1.217998157191269E-2</v>
      </c>
      <c r="Y126" s="15">
        <f t="shared" si="163"/>
        <v>-9.7425357312937999E-3</v>
      </c>
      <c r="Z126" s="5">
        <f t="shared" si="119"/>
        <v>16647.288431787594</v>
      </c>
      <c r="AA126" s="5">
        <f t="shared" si="120"/>
        <v>36378.181038111514</v>
      </c>
      <c r="AB126" s="5">
        <f t="shared" si="121"/>
        <v>28886.727021954921</v>
      </c>
      <c r="AC126" s="16">
        <f t="shared" si="164"/>
        <v>1.7423620792433805</v>
      </c>
      <c r="AD126" s="16">
        <f t="shared" si="165"/>
        <v>2.9357849400993197</v>
      </c>
      <c r="AE126" s="16">
        <f t="shared" si="166"/>
        <v>4.6442007052082319</v>
      </c>
      <c r="AF126" s="15">
        <f t="shared" si="167"/>
        <v>-4.0504037456468023E-3</v>
      </c>
      <c r="AG126" s="15">
        <f t="shared" si="168"/>
        <v>2.9673830763510267E-4</v>
      </c>
      <c r="AH126" s="15">
        <f t="shared" si="169"/>
        <v>9.7937136394747881E-3</v>
      </c>
      <c r="AI126" s="1">
        <f t="shared" si="133"/>
        <v>253304.50194977655</v>
      </c>
      <c r="AJ126" s="1">
        <f t="shared" si="134"/>
        <v>82810.342769049064</v>
      </c>
      <c r="AK126" s="1">
        <f t="shared" si="135"/>
        <v>32262.85298809794</v>
      </c>
      <c r="AL126" s="14">
        <f t="shared" si="170"/>
        <v>42.459148041491581</v>
      </c>
      <c r="AM126" s="14">
        <f t="shared" si="171"/>
        <v>8.5158293535017098</v>
      </c>
      <c r="AN126" s="14">
        <f t="shared" si="172"/>
        <v>2.9177679069542797</v>
      </c>
      <c r="AO126" s="11">
        <f t="shared" si="173"/>
        <v>1.0204127852469725E-2</v>
      </c>
      <c r="AP126" s="11">
        <f t="shared" si="174"/>
        <v>1.2854509790766659E-2</v>
      </c>
      <c r="AQ126" s="11">
        <f t="shared" si="175"/>
        <v>1.1660662288819627E-2</v>
      </c>
      <c r="AR126" s="1">
        <f t="shared" si="122"/>
        <v>144921.76235433726</v>
      </c>
      <c r="AS126" s="1">
        <f t="shared" ref="AS126:AS189" si="176">AM126*AJ126^$AR$5*C126^(1-$AR$5)*(1-BB125)</f>
        <v>48965.800949191449</v>
      </c>
      <c r="AT126" s="1">
        <f t="shared" ref="AT126:AT189" si="177">AN126*AK126^$AR$5*D126^(1-$AR$5)*(1-BC125)</f>
        <v>18887.091789558333</v>
      </c>
      <c r="AU126" s="1">
        <f t="shared" si="136"/>
        <v>28984.352470867452</v>
      </c>
      <c r="AV126" s="1">
        <f t="shared" si="137"/>
        <v>9793.1601898382905</v>
      </c>
      <c r="AW126" s="1">
        <f t="shared" si="138"/>
        <v>3777.418357911667</v>
      </c>
      <c r="AX126" s="2">
        <v>0</v>
      </c>
      <c r="AY126" s="2">
        <v>0</v>
      </c>
      <c r="AZ126" s="2">
        <v>0</v>
      </c>
      <c r="BA126" s="2">
        <f t="shared" si="129"/>
        <v>0</v>
      </c>
      <c r="BB126" s="2">
        <f t="shared" si="123"/>
        <v>0</v>
      </c>
      <c r="BC126" s="2">
        <f t="shared" si="124"/>
        <v>0</v>
      </c>
      <c r="BD126" s="2">
        <f t="shared" si="130"/>
        <v>0</v>
      </c>
      <c r="BE126" s="2">
        <f t="shared" si="125"/>
        <v>0</v>
      </c>
      <c r="BF126" s="2">
        <f t="shared" si="126"/>
        <v>0</v>
      </c>
      <c r="BG126" s="2">
        <f t="shared" si="131"/>
        <v>0</v>
      </c>
      <c r="BH126" s="2">
        <f t="shared" si="127"/>
        <v>0</v>
      </c>
      <c r="BI126" s="2">
        <f t="shared" si="128"/>
        <v>0</v>
      </c>
      <c r="BJ126" s="11">
        <f t="shared" si="132"/>
        <v>4.3903476249101264E-2</v>
      </c>
      <c r="BK126" s="11"/>
      <c r="BL126" s="11"/>
    </row>
    <row r="127" spans="1:64">
      <c r="A127" s="2">
        <f t="shared" si="139"/>
        <v>2081</v>
      </c>
      <c r="B127" s="5">
        <f t="shared" si="140"/>
        <v>1163.0246911168495</v>
      </c>
      <c r="C127" s="5">
        <f t="shared" si="141"/>
        <v>2952.2514020585104</v>
      </c>
      <c r="D127" s="5">
        <f t="shared" si="142"/>
        <v>4334.162845957946</v>
      </c>
      <c r="E127" s="15">
        <f t="shared" si="143"/>
        <v>1.0764749983649086E-4</v>
      </c>
      <c r="F127" s="15">
        <f t="shared" si="144"/>
        <v>2.1207279303273E-4</v>
      </c>
      <c r="G127" s="15">
        <f t="shared" si="145"/>
        <v>4.3293906309359103E-4</v>
      </c>
      <c r="H127" s="5">
        <f t="shared" si="146"/>
        <v>146818.32232269659</v>
      </c>
      <c r="I127" s="5">
        <f t="shared" si="147"/>
        <v>49777.172932946632</v>
      </c>
      <c r="J127" s="5">
        <f t="shared" si="148"/>
        <v>19176.596185703216</v>
      </c>
      <c r="K127" s="5">
        <f t="shared" si="149"/>
        <v>126238.35370314223</v>
      </c>
      <c r="L127" s="5">
        <f t="shared" si="150"/>
        <v>16860.750035799323</v>
      </c>
      <c r="M127" s="5">
        <f t="shared" si="151"/>
        <v>4424.5213821597335</v>
      </c>
      <c r="N127" s="15">
        <f t="shared" si="152"/>
        <v>1.2977740634825263E-2</v>
      </c>
      <c r="O127" s="15">
        <f t="shared" si="153"/>
        <v>1.6354635733216272E-2</v>
      </c>
      <c r="P127" s="15">
        <f t="shared" si="154"/>
        <v>1.4888776658979586E-2</v>
      </c>
      <c r="Q127" s="5">
        <f t="shared" si="155"/>
        <v>9598.04867461094</v>
      </c>
      <c r="R127" s="5">
        <f t="shared" si="156"/>
        <v>12497.498424340731</v>
      </c>
      <c r="S127" s="5">
        <f t="shared" si="157"/>
        <v>6288.861110253576</v>
      </c>
      <c r="T127" s="5">
        <f t="shared" si="158"/>
        <v>65.373643580500044</v>
      </c>
      <c r="U127" s="5">
        <f t="shared" si="159"/>
        <v>251.0688672732729</v>
      </c>
      <c r="V127" s="5">
        <f t="shared" si="160"/>
        <v>327.94459712001077</v>
      </c>
      <c r="W127" s="15">
        <f t="shared" si="161"/>
        <v>-1.0734613539272964E-2</v>
      </c>
      <c r="X127" s="15">
        <f t="shared" si="162"/>
        <v>-1.217998157191269E-2</v>
      </c>
      <c r="Y127" s="15">
        <f t="shared" si="163"/>
        <v>-9.7425357312937999E-3</v>
      </c>
      <c r="Z127" s="5">
        <f t="shared" ref="Z127:Z190" si="178">Q126*AC127*(1-AX126)</f>
        <v>16618.784425522896</v>
      </c>
      <c r="AA127" s="5">
        <f t="shared" ref="AA127:AA190" si="179">R126*AD127*(1-AY126)</f>
        <v>36547.779327403281</v>
      </c>
      <c r="AB127" s="5">
        <f t="shared" ref="AB127:AB190" si="180">S126*AE127*(1-AZ126)</f>
        <v>29333.311175992159</v>
      </c>
      <c r="AC127" s="16">
        <f t="shared" si="164"/>
        <v>1.7353048093513401</v>
      </c>
      <c r="AD127" s="16">
        <f t="shared" si="165"/>
        <v>2.9366560999540252</v>
      </c>
      <c r="AE127" s="16">
        <f t="shared" si="166"/>
        <v>4.6896846769992884</v>
      </c>
      <c r="AF127" s="15">
        <f t="shared" si="167"/>
        <v>-4.0504037456468023E-3</v>
      </c>
      <c r="AG127" s="15">
        <f t="shared" si="168"/>
        <v>2.9673830763510267E-4</v>
      </c>
      <c r="AH127" s="15">
        <f t="shared" si="169"/>
        <v>9.7937136394747881E-3</v>
      </c>
      <c r="AI127" s="1">
        <f t="shared" si="133"/>
        <v>256958.40422566634</v>
      </c>
      <c r="AJ127" s="1">
        <f t="shared" si="134"/>
        <v>84322.468681982456</v>
      </c>
      <c r="AK127" s="1">
        <f t="shared" si="135"/>
        <v>32813.986047199811</v>
      </c>
      <c r="AL127" s="14">
        <f t="shared" si="170"/>
        <v>42.888074030862676</v>
      </c>
      <c r="AM127" s="14">
        <f t="shared" si="171"/>
        <v>8.6242014971847851</v>
      </c>
      <c r="AN127" s="14">
        <f t="shared" si="172"/>
        <v>2.9514507820924281</v>
      </c>
      <c r="AO127" s="11">
        <f t="shared" si="173"/>
        <v>1.0102086573945028E-2</v>
      </c>
      <c r="AP127" s="11">
        <f t="shared" si="174"/>
        <v>1.2725964692858992E-2</v>
      </c>
      <c r="AQ127" s="11">
        <f t="shared" si="175"/>
        <v>1.1544055665931431E-2</v>
      </c>
      <c r="AR127" s="1">
        <f t="shared" ref="AR127:AR190" si="181">AL127*AI127^$AR$5*B127^(1-$AR$5)*(1-BA126)</f>
        <v>146818.32232269659</v>
      </c>
      <c r="AS127" s="1">
        <f t="shared" si="176"/>
        <v>49777.172932946632</v>
      </c>
      <c r="AT127" s="1">
        <f t="shared" si="177"/>
        <v>19176.596185703216</v>
      </c>
      <c r="AU127" s="1">
        <f t="shared" si="136"/>
        <v>29363.664464539321</v>
      </c>
      <c r="AV127" s="1">
        <f t="shared" si="137"/>
        <v>9955.4345865893265</v>
      </c>
      <c r="AW127" s="1">
        <f t="shared" si="138"/>
        <v>3835.3192371406435</v>
      </c>
      <c r="AX127" s="2">
        <v>0</v>
      </c>
      <c r="AY127" s="2">
        <v>0</v>
      </c>
      <c r="AZ127" s="2">
        <v>0</v>
      </c>
      <c r="BA127" s="2">
        <f t="shared" si="129"/>
        <v>0</v>
      </c>
      <c r="BB127" s="2">
        <f t="shared" si="123"/>
        <v>0</v>
      </c>
      <c r="BC127" s="2">
        <f t="shared" si="124"/>
        <v>0</v>
      </c>
      <c r="BD127" s="2">
        <f t="shared" si="130"/>
        <v>0</v>
      </c>
      <c r="BE127" s="2">
        <f t="shared" si="125"/>
        <v>0</v>
      </c>
      <c r="BF127" s="2">
        <f t="shared" si="126"/>
        <v>0</v>
      </c>
      <c r="BG127" s="2">
        <f t="shared" si="131"/>
        <v>0</v>
      </c>
      <c r="BH127" s="2">
        <f t="shared" si="127"/>
        <v>0</v>
      </c>
      <c r="BI127" s="2">
        <f t="shared" si="128"/>
        <v>0</v>
      </c>
      <c r="BJ127" s="11">
        <f t="shared" si="132"/>
        <v>4.3772115780055437E-2</v>
      </c>
      <c r="BK127" s="11"/>
      <c r="BL127" s="11"/>
    </row>
    <row r="128" spans="1:64">
      <c r="A128" s="2">
        <f t="shared" si="139"/>
        <v>2082</v>
      </c>
      <c r="B128" s="5">
        <f t="shared" si="140"/>
        <v>1163.1436279820839</v>
      </c>
      <c r="C128" s="5">
        <f t="shared" si="141"/>
        <v>2952.8461896490512</v>
      </c>
      <c r="D128" s="5">
        <f t="shared" si="142"/>
        <v>4335.9454529396789</v>
      </c>
      <c r="E128" s="15">
        <f t="shared" si="143"/>
        <v>1.0226512484466631E-4</v>
      </c>
      <c r="F128" s="15">
        <f t="shared" si="144"/>
        <v>2.0146915338109349E-4</v>
      </c>
      <c r="G128" s="15">
        <f t="shared" si="145"/>
        <v>4.1129210993891144E-4</v>
      </c>
      <c r="H128" s="5">
        <f t="shared" si="146"/>
        <v>148719.76016312267</v>
      </c>
      <c r="I128" s="5">
        <f t="shared" si="147"/>
        <v>50593.251138766347</v>
      </c>
      <c r="J128" s="5">
        <f t="shared" si="148"/>
        <v>19467.205899331191</v>
      </c>
      <c r="K128" s="5">
        <f t="shared" si="149"/>
        <v>127860.18560849084</v>
      </c>
      <c r="L128" s="5">
        <f t="shared" si="150"/>
        <v>17133.723834352309</v>
      </c>
      <c r="M128" s="5">
        <f t="shared" si="151"/>
        <v>4489.7257381623285</v>
      </c>
      <c r="N128" s="15">
        <f t="shared" si="152"/>
        <v>1.2847378453322067E-2</v>
      </c>
      <c r="O128" s="15">
        <f t="shared" si="153"/>
        <v>1.6189896533274073E-2</v>
      </c>
      <c r="P128" s="15">
        <f t="shared" si="154"/>
        <v>1.4737041675402018E-2</v>
      </c>
      <c r="Q128" s="5">
        <f t="shared" si="155"/>
        <v>9617.9868964892721</v>
      </c>
      <c r="R128" s="5">
        <f t="shared" si="156"/>
        <v>12547.675375856146</v>
      </c>
      <c r="S128" s="5">
        <f t="shared" si="157"/>
        <v>6321.9670401232997</v>
      </c>
      <c r="T128" s="5">
        <f t="shared" si="158"/>
        <v>64.671882781009202</v>
      </c>
      <c r="U128" s="5">
        <f t="shared" si="159"/>
        <v>248.01085309660346</v>
      </c>
      <c r="V128" s="5">
        <f t="shared" si="160"/>
        <v>324.74958516468433</v>
      </c>
      <c r="W128" s="15">
        <f t="shared" si="161"/>
        <v>-1.0734613539272964E-2</v>
      </c>
      <c r="X128" s="15">
        <f t="shared" si="162"/>
        <v>-1.217998157191269E-2</v>
      </c>
      <c r="Y128" s="15">
        <f t="shared" si="163"/>
        <v>-9.7425357312937999E-3</v>
      </c>
      <c r="Z128" s="5">
        <f t="shared" si="178"/>
        <v>16588.078363735807</v>
      </c>
      <c r="AA128" s="5">
        <f t="shared" si="179"/>
        <v>36711.745531602144</v>
      </c>
      <c r="AB128" s="5">
        <f t="shared" si="180"/>
        <v>29781.619383041139</v>
      </c>
      <c r="AC128" s="16">
        <f t="shared" si="164"/>
        <v>1.7282761242517046</v>
      </c>
      <c r="AD128" s="16">
        <f t="shared" si="165"/>
        <v>2.9375275183152318</v>
      </c>
      <c r="AE128" s="16">
        <f t="shared" si="166"/>
        <v>4.7356141057852525</v>
      </c>
      <c r="AF128" s="15">
        <f t="shared" si="167"/>
        <v>-4.0504037456468023E-3</v>
      </c>
      <c r="AG128" s="15">
        <f t="shared" si="168"/>
        <v>2.9673830763510267E-4</v>
      </c>
      <c r="AH128" s="15">
        <f t="shared" si="169"/>
        <v>9.7937136394747881E-3</v>
      </c>
      <c r="AI128" s="1">
        <f t="shared" si="133"/>
        <v>260626.22826763903</v>
      </c>
      <c r="AJ128" s="1">
        <f t="shared" si="134"/>
        <v>85845.65640037354</v>
      </c>
      <c r="AK128" s="1">
        <f t="shared" si="135"/>
        <v>33367.906679620472</v>
      </c>
      <c r="AL128" s="14">
        <f t="shared" si="170"/>
        <v>43.317000477343711</v>
      </c>
      <c r="AM128" s="14">
        <f t="shared" si="171"/>
        <v>8.7328552681044869</v>
      </c>
      <c r="AN128" s="14">
        <f t="shared" si="172"/>
        <v>2.9851817770949229</v>
      </c>
      <c r="AO128" s="11">
        <f t="shared" si="173"/>
        <v>1.0001065708205577E-2</v>
      </c>
      <c r="AP128" s="11">
        <f t="shared" si="174"/>
        <v>1.2598705045930402E-2</v>
      </c>
      <c r="AQ128" s="11">
        <f t="shared" si="175"/>
        <v>1.1428615109272117E-2</v>
      </c>
      <c r="AR128" s="1">
        <f t="shared" si="181"/>
        <v>148719.76016312267</v>
      </c>
      <c r="AS128" s="1">
        <f t="shared" si="176"/>
        <v>50593.251138766347</v>
      </c>
      <c r="AT128" s="1">
        <f t="shared" si="177"/>
        <v>19467.205899331191</v>
      </c>
      <c r="AU128" s="1">
        <f t="shared" si="136"/>
        <v>29743.952032624537</v>
      </c>
      <c r="AV128" s="1">
        <f t="shared" si="137"/>
        <v>10118.650227753271</v>
      </c>
      <c r="AW128" s="1">
        <f t="shared" si="138"/>
        <v>3893.4411798662386</v>
      </c>
      <c r="AX128" s="2">
        <v>0</v>
      </c>
      <c r="AY128" s="2">
        <v>0</v>
      </c>
      <c r="AZ128" s="2">
        <v>0</v>
      </c>
      <c r="BA128" s="2">
        <f t="shared" si="129"/>
        <v>0</v>
      </c>
      <c r="BB128" s="2">
        <f t="shared" si="123"/>
        <v>0</v>
      </c>
      <c r="BC128" s="2">
        <f t="shared" si="124"/>
        <v>0</v>
      </c>
      <c r="BD128" s="2">
        <f t="shared" si="130"/>
        <v>0</v>
      </c>
      <c r="BE128" s="2">
        <f t="shared" si="125"/>
        <v>0</v>
      </c>
      <c r="BF128" s="2">
        <f t="shared" si="126"/>
        <v>0</v>
      </c>
      <c r="BG128" s="2">
        <f t="shared" si="131"/>
        <v>0</v>
      </c>
      <c r="BH128" s="2">
        <f t="shared" si="127"/>
        <v>0</v>
      </c>
      <c r="BI128" s="2">
        <f t="shared" si="128"/>
        <v>0</v>
      </c>
      <c r="BJ128" s="11">
        <f t="shared" si="132"/>
        <v>4.364174415621222E-2</v>
      </c>
      <c r="BK128" s="11"/>
      <c r="BL128" s="11"/>
    </row>
    <row r="129" spans="1:64">
      <c r="A129" s="2">
        <f t="shared" si="139"/>
        <v>2083</v>
      </c>
      <c r="B129" s="5">
        <f t="shared" si="140"/>
        <v>1163.2566295589952</v>
      </c>
      <c r="C129" s="5">
        <f t="shared" si="141"/>
        <v>2953.4113516998495</v>
      </c>
      <c r="D129" s="5">
        <f t="shared" si="142"/>
        <v>4337.6396260859019</v>
      </c>
      <c r="E129" s="15">
        <f t="shared" si="143"/>
        <v>9.7151868602433E-5</v>
      </c>
      <c r="F129" s="15">
        <f t="shared" si="144"/>
        <v>1.9139569571203881E-4</v>
      </c>
      <c r="G129" s="15">
        <f t="shared" si="145"/>
        <v>3.9072750444196585E-4</v>
      </c>
      <c r="H129" s="5">
        <f t="shared" si="146"/>
        <v>150625.86263296547</v>
      </c>
      <c r="I129" s="5">
        <f t="shared" si="147"/>
        <v>51413.940967757961</v>
      </c>
      <c r="J129" s="5">
        <f t="shared" si="148"/>
        <v>19758.890486880646</v>
      </c>
      <c r="K129" s="5">
        <f t="shared" si="149"/>
        <v>129486.35649733592</v>
      </c>
      <c r="L129" s="5">
        <f t="shared" si="150"/>
        <v>17408.323746763697</v>
      </c>
      <c r="M129" s="5">
        <f t="shared" si="151"/>
        <v>4555.2171665100295</v>
      </c>
      <c r="N129" s="15">
        <f t="shared" si="152"/>
        <v>1.2718352324502691E-2</v>
      </c>
      <c r="O129" s="15">
        <f t="shared" si="153"/>
        <v>1.6026866959348851E-2</v>
      </c>
      <c r="P129" s="15">
        <f t="shared" si="154"/>
        <v>1.458695523226039E-2</v>
      </c>
      <c r="Q129" s="5">
        <f t="shared" si="155"/>
        <v>9636.6894905543486</v>
      </c>
      <c r="R129" s="5">
        <f t="shared" si="156"/>
        <v>12595.905792362024</v>
      </c>
      <c r="S129" s="5">
        <f t="shared" si="157"/>
        <v>6354.1766428213386</v>
      </c>
      <c r="T129" s="5">
        <f t="shared" si="158"/>
        <v>63.977655112497906</v>
      </c>
      <c r="U129" s="5">
        <f t="shared" si="159"/>
        <v>244.99008547625249</v>
      </c>
      <c r="V129" s="5">
        <f t="shared" si="160"/>
        <v>321.58570072749455</v>
      </c>
      <c r="W129" s="15">
        <f t="shared" si="161"/>
        <v>-1.0734613539272964E-2</v>
      </c>
      <c r="X129" s="15">
        <f t="shared" si="162"/>
        <v>-1.217998157191269E-2</v>
      </c>
      <c r="Y129" s="15">
        <f t="shared" si="163"/>
        <v>-9.7425357312937999E-3</v>
      </c>
      <c r="Z129" s="5">
        <f t="shared" si="178"/>
        <v>16555.209129969062</v>
      </c>
      <c r="AA129" s="5">
        <f t="shared" si="179"/>
        <v>36870.079226795009</v>
      </c>
      <c r="AB129" s="5">
        <f t="shared" si="180"/>
        <v>30231.604371621575</v>
      </c>
      <c r="AC129" s="16">
        <f t="shared" si="164"/>
        <v>1.7212759081645237</v>
      </c>
      <c r="AD129" s="16">
        <f t="shared" si="165"/>
        <v>2.9383991952596484</v>
      </c>
      <c r="AE129" s="16">
        <f t="shared" si="166"/>
        <v>4.7819933542443707</v>
      </c>
      <c r="AF129" s="15">
        <f t="shared" si="167"/>
        <v>-4.0504037456468023E-3</v>
      </c>
      <c r="AG129" s="15">
        <f t="shared" si="168"/>
        <v>2.9673830763510267E-4</v>
      </c>
      <c r="AH129" s="15">
        <f t="shared" si="169"/>
        <v>9.7937136394747881E-3</v>
      </c>
      <c r="AI129" s="1">
        <f t="shared" si="133"/>
        <v>264307.55747349968</v>
      </c>
      <c r="AJ129" s="1">
        <f t="shared" si="134"/>
        <v>87379.740988089456</v>
      </c>
      <c r="AK129" s="1">
        <f t="shared" si="135"/>
        <v>33924.557191524662</v>
      </c>
      <c r="AL129" s="14">
        <f t="shared" si="170"/>
        <v>43.745884483719436</v>
      </c>
      <c r="AM129" s="14">
        <f t="shared" si="171"/>
        <v>8.8417777091588192</v>
      </c>
      <c r="AN129" s="14">
        <f t="shared" si="172"/>
        <v>3.0189571057209377</v>
      </c>
      <c r="AO129" s="11">
        <f t="shared" si="173"/>
        <v>9.901055051123521E-3</v>
      </c>
      <c r="AP129" s="11">
        <f t="shared" si="174"/>
        <v>1.2472717995471097E-2</v>
      </c>
      <c r="AQ129" s="11">
        <f t="shared" si="175"/>
        <v>1.1314328958179395E-2</v>
      </c>
      <c r="AR129" s="1">
        <f t="shared" si="181"/>
        <v>150625.86263296547</v>
      </c>
      <c r="AS129" s="1">
        <f t="shared" si="176"/>
        <v>51413.940967757961</v>
      </c>
      <c r="AT129" s="1">
        <f t="shared" si="177"/>
        <v>19758.890486880646</v>
      </c>
      <c r="AU129" s="1">
        <f t="shared" si="136"/>
        <v>30125.172526593095</v>
      </c>
      <c r="AV129" s="1">
        <f t="shared" si="137"/>
        <v>10282.788193551592</v>
      </c>
      <c r="AW129" s="1">
        <f t="shared" si="138"/>
        <v>3951.7780973761292</v>
      </c>
      <c r="AX129" s="2">
        <v>0</v>
      </c>
      <c r="AY129" s="2">
        <v>0</v>
      </c>
      <c r="AZ129" s="2">
        <v>0</v>
      </c>
      <c r="BA129" s="2">
        <f t="shared" si="129"/>
        <v>0</v>
      </c>
      <c r="BB129" s="2">
        <f t="shared" si="123"/>
        <v>0</v>
      </c>
      <c r="BC129" s="2">
        <f t="shared" si="124"/>
        <v>0</v>
      </c>
      <c r="BD129" s="2">
        <f t="shared" si="130"/>
        <v>0</v>
      </c>
      <c r="BE129" s="2">
        <f t="shared" si="125"/>
        <v>0</v>
      </c>
      <c r="BF129" s="2">
        <f t="shared" si="126"/>
        <v>0</v>
      </c>
      <c r="BG129" s="2">
        <f t="shared" si="131"/>
        <v>0</v>
      </c>
      <c r="BH129" s="2">
        <f t="shared" si="127"/>
        <v>0</v>
      </c>
      <c r="BI129" s="2">
        <f t="shared" si="128"/>
        <v>0</v>
      </c>
      <c r="BJ129" s="11">
        <f t="shared" si="132"/>
        <v>4.3512367285559045E-2</v>
      </c>
      <c r="BK129" s="11"/>
      <c r="BL129" s="11"/>
    </row>
    <row r="130" spans="1:64">
      <c r="A130" s="2">
        <f t="shared" si="139"/>
        <v>2084</v>
      </c>
      <c r="B130" s="5">
        <f t="shared" si="140"/>
        <v>1163.3639914864596</v>
      </c>
      <c r="C130" s="5">
        <f t="shared" si="141"/>
        <v>2953.9483584092131</v>
      </c>
      <c r="D130" s="5">
        <f t="shared" si="142"/>
        <v>4339.249719436858</v>
      </c>
      <c r="E130" s="15">
        <f t="shared" si="143"/>
        <v>9.229427517231135E-5</v>
      </c>
      <c r="F130" s="15">
        <f t="shared" si="144"/>
        <v>1.8182591092643686E-4</v>
      </c>
      <c r="G130" s="15">
        <f t="shared" si="145"/>
        <v>3.7119112921986754E-4</v>
      </c>
      <c r="H130" s="5">
        <f t="shared" si="146"/>
        <v>152536.41671706058</v>
      </c>
      <c r="I130" s="5">
        <f t="shared" si="147"/>
        <v>52239.146954994649</v>
      </c>
      <c r="J130" s="5">
        <f t="shared" si="148"/>
        <v>20051.619361060053</v>
      </c>
      <c r="K130" s="5">
        <f t="shared" si="149"/>
        <v>131116.67357192392</v>
      </c>
      <c r="L130" s="5">
        <f t="shared" si="150"/>
        <v>17684.515982238412</v>
      </c>
      <c r="M130" s="5">
        <f t="shared" si="151"/>
        <v>4620.9876493723259</v>
      </c>
      <c r="N130" s="15">
        <f t="shared" si="152"/>
        <v>1.2590647529892918E-2</v>
      </c>
      <c r="O130" s="15">
        <f t="shared" si="153"/>
        <v>1.5865527289843806E-2</v>
      </c>
      <c r="P130" s="15">
        <f t="shared" si="154"/>
        <v>1.4438495566323706E-2</v>
      </c>
      <c r="Q130" s="5">
        <f t="shared" si="155"/>
        <v>9654.1640017906466</v>
      </c>
      <c r="R130" s="5">
        <f t="shared" si="156"/>
        <v>12642.192783468146</v>
      </c>
      <c r="S130" s="5">
        <f t="shared" si="157"/>
        <v>6385.491132782623</v>
      </c>
      <c r="T130" s="5">
        <f t="shared" si="158"/>
        <v>63.29087970971635</v>
      </c>
      <c r="U130" s="5">
        <f t="shared" si="159"/>
        <v>242.00611074985042</v>
      </c>
      <c r="V130" s="5">
        <f t="shared" si="160"/>
        <v>318.45264054748378</v>
      </c>
      <c r="W130" s="15">
        <f t="shared" si="161"/>
        <v>-1.0734613539272964E-2</v>
      </c>
      <c r="X130" s="15">
        <f t="shared" si="162"/>
        <v>-1.217998157191269E-2</v>
      </c>
      <c r="Y130" s="15">
        <f t="shared" si="163"/>
        <v>-9.7425357312937999E-3</v>
      </c>
      <c r="Z130" s="5">
        <f t="shared" si="178"/>
        <v>16520.215781571387</v>
      </c>
      <c r="AA130" s="5">
        <f t="shared" si="179"/>
        <v>37022.782262572407</v>
      </c>
      <c r="AB130" s="5">
        <f t="shared" si="180"/>
        <v>30683.218641319614</v>
      </c>
      <c r="AC130" s="16">
        <f t="shared" si="164"/>
        <v>1.7143040457788026</v>
      </c>
      <c r="AD130" s="16">
        <f t="shared" si="165"/>
        <v>2.939271130864006</v>
      </c>
      <c r="AE130" s="16">
        <f t="shared" si="166"/>
        <v>4.8288268277817119</v>
      </c>
      <c r="AF130" s="15">
        <f t="shared" si="167"/>
        <v>-4.0504037456468023E-3</v>
      </c>
      <c r="AG130" s="15">
        <f t="shared" si="168"/>
        <v>2.9673830763510267E-4</v>
      </c>
      <c r="AH130" s="15">
        <f t="shared" si="169"/>
        <v>9.7937136394747881E-3</v>
      </c>
      <c r="AI130" s="1">
        <f t="shared" si="133"/>
        <v>268001.97425274283</v>
      </c>
      <c r="AJ130" s="1">
        <f t="shared" si="134"/>
        <v>88924.555082832099</v>
      </c>
      <c r="AK130" s="1">
        <f t="shared" si="135"/>
        <v>34483.879569748329</v>
      </c>
      <c r="AL130" s="14">
        <f t="shared" si="170"/>
        <v>44.174683590147502</v>
      </c>
      <c r="AM130" s="14">
        <f t="shared" si="171"/>
        <v>8.9509558991043505</v>
      </c>
      <c r="AN130" s="14">
        <f t="shared" si="172"/>
        <v>3.05277300478765</v>
      </c>
      <c r="AO130" s="11">
        <f t="shared" si="173"/>
        <v>9.8020445006122853E-3</v>
      </c>
      <c r="AP130" s="11">
        <f t="shared" si="174"/>
        <v>1.2347990815516387E-2</v>
      </c>
      <c r="AQ130" s="11">
        <f t="shared" si="175"/>
        <v>1.1201185668597602E-2</v>
      </c>
      <c r="AR130" s="1">
        <f t="shared" si="181"/>
        <v>152536.41671706058</v>
      </c>
      <c r="AS130" s="1">
        <f t="shared" si="176"/>
        <v>52239.146954994649</v>
      </c>
      <c r="AT130" s="1">
        <f t="shared" si="177"/>
        <v>20051.619361060053</v>
      </c>
      <c r="AU130" s="1">
        <f t="shared" si="136"/>
        <v>30507.283343412117</v>
      </c>
      <c r="AV130" s="1">
        <f t="shared" si="137"/>
        <v>10447.82939099893</v>
      </c>
      <c r="AW130" s="1">
        <f t="shared" si="138"/>
        <v>4010.3238722120109</v>
      </c>
      <c r="AX130" s="2">
        <v>0</v>
      </c>
      <c r="AY130" s="2">
        <v>0</v>
      </c>
      <c r="AZ130" s="2">
        <v>0</v>
      </c>
      <c r="BA130" s="2">
        <f t="shared" si="129"/>
        <v>0</v>
      </c>
      <c r="BB130" s="2">
        <f t="shared" si="123"/>
        <v>0</v>
      </c>
      <c r="BC130" s="2">
        <f t="shared" si="124"/>
        <v>0</v>
      </c>
      <c r="BD130" s="2">
        <f t="shared" si="130"/>
        <v>0</v>
      </c>
      <c r="BE130" s="2">
        <f t="shared" si="125"/>
        <v>0</v>
      </c>
      <c r="BF130" s="2">
        <f t="shared" si="126"/>
        <v>0</v>
      </c>
      <c r="BG130" s="2">
        <f t="shared" si="131"/>
        <v>0</v>
      </c>
      <c r="BH130" s="2">
        <f t="shared" si="127"/>
        <v>0</v>
      </c>
      <c r="BI130" s="2">
        <f t="shared" si="128"/>
        <v>0</v>
      </c>
      <c r="BJ130" s="11">
        <f t="shared" si="132"/>
        <v>4.3383990191474958E-2</v>
      </c>
      <c r="BK130" s="11"/>
      <c r="BL130" s="11"/>
    </row>
    <row r="131" spans="1:64">
      <c r="A131" s="2">
        <f t="shared" si="139"/>
        <v>2085</v>
      </c>
      <c r="B131" s="5">
        <f t="shared" si="140"/>
        <v>1163.4659947309976</v>
      </c>
      <c r="C131" s="5">
        <f t="shared" si="141"/>
        <v>2954.4586075427555</v>
      </c>
      <c r="D131" s="5">
        <f t="shared" si="142"/>
        <v>4340.7798758900162</v>
      </c>
      <c r="E131" s="15">
        <f t="shared" si="143"/>
        <v>8.7679561413695777E-5</v>
      </c>
      <c r="F131" s="15">
        <f t="shared" si="144"/>
        <v>1.7273461538011502E-4</v>
      </c>
      <c r="G131" s="15">
        <f t="shared" si="145"/>
        <v>3.5263157275887413E-4</v>
      </c>
      <c r="H131" s="5">
        <f t="shared" si="146"/>
        <v>154451.20970551</v>
      </c>
      <c r="I131" s="5">
        <f t="shared" si="147"/>
        <v>53068.772814427277</v>
      </c>
      <c r="J131" s="5">
        <f t="shared" si="148"/>
        <v>20345.361800296741</v>
      </c>
      <c r="K131" s="5">
        <f t="shared" si="149"/>
        <v>132750.94450974508</v>
      </c>
      <c r="L131" s="5">
        <f t="shared" si="150"/>
        <v>17962.266480546481</v>
      </c>
      <c r="M131" s="5">
        <f t="shared" si="151"/>
        <v>4687.0291472969957</v>
      </c>
      <c r="N131" s="15">
        <f t="shared" si="152"/>
        <v>1.2464249536689787E-2</v>
      </c>
      <c r="O131" s="15">
        <f t="shared" si="153"/>
        <v>1.5705858084384738E-2</v>
      </c>
      <c r="P131" s="15">
        <f t="shared" si="154"/>
        <v>1.4291641297426994E-2</v>
      </c>
      <c r="Q131" s="5">
        <f t="shared" si="155"/>
        <v>9670.418298529843</v>
      </c>
      <c r="R131" s="5">
        <f t="shared" si="156"/>
        <v>12686.540205909223</v>
      </c>
      <c r="S131" s="5">
        <f t="shared" si="157"/>
        <v>6415.9119661156092</v>
      </c>
      <c r="T131" s="5">
        <f t="shared" si="158"/>
        <v>62.611476575471933</v>
      </c>
      <c r="U131" s="5">
        <f t="shared" si="159"/>
        <v>239.05848078062698</v>
      </c>
      <c r="V131" s="5">
        <f t="shared" si="160"/>
        <v>315.35010431822508</v>
      </c>
      <c r="W131" s="15">
        <f t="shared" si="161"/>
        <v>-1.0734613539272964E-2</v>
      </c>
      <c r="X131" s="15">
        <f t="shared" si="162"/>
        <v>-1.217998157191269E-2</v>
      </c>
      <c r="Y131" s="15">
        <f t="shared" si="163"/>
        <v>-9.7425357312937999E-3</v>
      </c>
      <c r="Z131" s="5">
        <f t="shared" si="178"/>
        <v>16483.137526573846</v>
      </c>
      <c r="AA131" s="5">
        <f t="shared" si="179"/>
        <v>37169.858728269443</v>
      </c>
      <c r="AB131" s="5">
        <f t="shared" si="180"/>
        <v>31136.414476921116</v>
      </c>
      <c r="AC131" s="16">
        <f t="shared" si="164"/>
        <v>1.7073604222506027</v>
      </c>
      <c r="AD131" s="16">
        <f t="shared" si="165"/>
        <v>2.9401433252050593</v>
      </c>
      <c r="AE131" s="16">
        <f t="shared" si="166"/>
        <v>4.8761189749476195</v>
      </c>
      <c r="AF131" s="15">
        <f t="shared" si="167"/>
        <v>-4.0504037456468023E-3</v>
      </c>
      <c r="AG131" s="15">
        <f t="shared" si="168"/>
        <v>2.9673830763510267E-4</v>
      </c>
      <c r="AH131" s="15">
        <f t="shared" si="169"/>
        <v>9.7937136394747881E-3</v>
      </c>
      <c r="AI131" s="1">
        <f t="shared" si="133"/>
        <v>271709.06017088069</v>
      </c>
      <c r="AJ131" s="1">
        <f t="shared" si="134"/>
        <v>90479.928965547821</v>
      </c>
      <c r="AK131" s="1">
        <f t="shared" si="135"/>
        <v>35045.815484985505</v>
      </c>
      <c r="AL131" s="14">
        <f t="shared" si="170"/>
        <v>44.603355782355081</v>
      </c>
      <c r="AM131" s="14">
        <f t="shared" si="171"/>
        <v>9.0603769571242623</v>
      </c>
      <c r="AN131" s="14">
        <f t="shared" si="172"/>
        <v>3.0866257352460522</v>
      </c>
      <c r="AO131" s="11">
        <f t="shared" si="173"/>
        <v>9.7040240556061624E-3</v>
      </c>
      <c r="AP131" s="11">
        <f t="shared" si="174"/>
        <v>1.2224510907361224E-2</v>
      </c>
      <c r="AQ131" s="11">
        <f t="shared" si="175"/>
        <v>1.1089173811911626E-2</v>
      </c>
      <c r="AR131" s="1">
        <f t="shared" si="181"/>
        <v>154451.20970551</v>
      </c>
      <c r="AS131" s="1">
        <f t="shared" si="176"/>
        <v>53068.772814427277</v>
      </c>
      <c r="AT131" s="1">
        <f t="shared" si="177"/>
        <v>20345.361800296741</v>
      </c>
      <c r="AU131" s="1">
        <f t="shared" si="136"/>
        <v>30890.241941102002</v>
      </c>
      <c r="AV131" s="1">
        <f t="shared" si="137"/>
        <v>10613.754562885457</v>
      </c>
      <c r="AW131" s="1">
        <f t="shared" si="138"/>
        <v>4069.0723600593483</v>
      </c>
      <c r="AX131" s="2">
        <v>0</v>
      </c>
      <c r="AY131" s="2">
        <v>0</v>
      </c>
      <c r="AZ131" s="2">
        <v>0</v>
      </c>
      <c r="BA131" s="2">
        <f t="shared" si="129"/>
        <v>0</v>
      </c>
      <c r="BB131" s="2">
        <f t="shared" si="123"/>
        <v>0</v>
      </c>
      <c r="BC131" s="2">
        <f t="shared" si="124"/>
        <v>0</v>
      </c>
      <c r="BD131" s="2">
        <f t="shared" si="130"/>
        <v>0</v>
      </c>
      <c r="BE131" s="2">
        <f t="shared" si="125"/>
        <v>0</v>
      </c>
      <c r="BF131" s="2">
        <f t="shared" si="126"/>
        <v>0</v>
      </c>
      <c r="BG131" s="2">
        <f t="shared" si="131"/>
        <v>0</v>
      </c>
      <c r="BH131" s="2">
        <f t="shared" si="127"/>
        <v>0</v>
      </c>
      <c r="BI131" s="2">
        <f t="shared" si="128"/>
        <v>0</v>
      </c>
      <c r="BJ131" s="11">
        <f t="shared" si="132"/>
        <v>4.3256617066610187E-2</v>
      </c>
      <c r="BK131" s="11"/>
      <c r="BL131" s="11"/>
    </row>
    <row r="132" spans="1:64">
      <c r="A132" s="2">
        <f t="shared" si="139"/>
        <v>2086</v>
      </c>
      <c r="B132" s="5">
        <f t="shared" si="140"/>
        <v>1163.5629063097285</v>
      </c>
      <c r="C132" s="5">
        <f t="shared" si="141"/>
        <v>2954.9434279504244</v>
      </c>
      <c r="D132" s="5">
        <f t="shared" si="142"/>
        <v>4342.2340371229193</v>
      </c>
      <c r="E132" s="15">
        <f t="shared" si="143"/>
        <v>8.3295583343010989E-5</v>
      </c>
      <c r="F132" s="15">
        <f t="shared" si="144"/>
        <v>1.6409788461110926E-4</v>
      </c>
      <c r="G132" s="15">
        <f t="shared" si="145"/>
        <v>3.3499999412093043E-4</v>
      </c>
      <c r="H132" s="5">
        <f t="shared" si="146"/>
        <v>156370.0292704897</v>
      </c>
      <c r="I132" s="5">
        <f t="shared" si="147"/>
        <v>53902.721484046568</v>
      </c>
      <c r="J132" s="5">
        <f t="shared" si="148"/>
        <v>20640.086958526837</v>
      </c>
      <c r="K132" s="5">
        <f t="shared" si="149"/>
        <v>134388.97752973367</v>
      </c>
      <c r="L132" s="5">
        <f t="shared" si="150"/>
        <v>18241.540929070845</v>
      </c>
      <c r="M132" s="5">
        <f t="shared" si="151"/>
        <v>4753.3336024887685</v>
      </c>
      <c r="N132" s="15">
        <f t="shared" si="152"/>
        <v>1.233914399658631E-2</v>
      </c>
      <c r="O132" s="15">
        <f t="shared" si="153"/>
        <v>1.5547840180793582E-2</v>
      </c>
      <c r="P132" s="15">
        <f t="shared" si="154"/>
        <v>1.414637142378572E-2</v>
      </c>
      <c r="Q132" s="5">
        <f t="shared" si="155"/>
        <v>9685.4605637514924</v>
      </c>
      <c r="R132" s="5">
        <f t="shared" si="156"/>
        <v>12728.952650397541</v>
      </c>
      <c r="S132" s="5">
        <f t="shared" si="157"/>
        <v>6445.4408369795237</v>
      </c>
      <c r="T132" s="5">
        <f t="shared" si="158"/>
        <v>61.939366571310998</v>
      </c>
      <c r="U132" s="5">
        <f t="shared" si="159"/>
        <v>236.1467528901095</v>
      </c>
      <c r="V132" s="5">
        <f t="shared" si="160"/>
        <v>312.27779465903757</v>
      </c>
      <c r="W132" s="15">
        <f t="shared" si="161"/>
        <v>-1.0734613539272964E-2</v>
      </c>
      <c r="X132" s="15">
        <f t="shared" si="162"/>
        <v>-1.217998157191269E-2</v>
      </c>
      <c r="Y132" s="15">
        <f t="shared" si="163"/>
        <v>-9.7425357312937999E-3</v>
      </c>
      <c r="Z132" s="5">
        <f t="shared" si="178"/>
        <v>16444.013700966574</v>
      </c>
      <c r="AA132" s="5">
        <f t="shared" si="179"/>
        <v>37311.314918372285</v>
      </c>
      <c r="AB132" s="5">
        <f t="shared" si="180"/>
        <v>31591.143963131653</v>
      </c>
      <c r="AC132" s="16">
        <f t="shared" si="164"/>
        <v>1.7004449232011498</v>
      </c>
      <c r="AD132" s="16">
        <f t="shared" si="165"/>
        <v>2.9410157783595854</v>
      </c>
      <c r="AE132" s="16">
        <f t="shared" si="166"/>
        <v>4.9238742878602659</v>
      </c>
      <c r="AF132" s="15">
        <f t="shared" si="167"/>
        <v>-4.0504037456468023E-3</v>
      </c>
      <c r="AG132" s="15">
        <f t="shared" si="168"/>
        <v>2.9673830763510267E-4</v>
      </c>
      <c r="AH132" s="15">
        <f t="shared" si="169"/>
        <v>9.7937136394747881E-3</v>
      </c>
      <c r="AI132" s="1">
        <f t="shared" si="133"/>
        <v>275428.39609489462</v>
      </c>
      <c r="AJ132" s="1">
        <f t="shared" si="134"/>
        <v>92045.690631878504</v>
      </c>
      <c r="AK132" s="1">
        <f t="shared" si="135"/>
        <v>35610.306296546303</v>
      </c>
      <c r="AL132" s="14">
        <f t="shared" si="170"/>
        <v>45.031859499453084</v>
      </c>
      <c r="AM132" s="14">
        <f t="shared" si="171"/>
        <v>9.1700280472920603</v>
      </c>
      <c r="AN132" s="14">
        <f t="shared" si="172"/>
        <v>3.1205115832238106</v>
      </c>
      <c r="AO132" s="11">
        <f t="shared" si="173"/>
        <v>9.6069838150500998E-3</v>
      </c>
      <c r="AP132" s="11">
        <f t="shared" si="174"/>
        <v>1.2102265798287611E-2</v>
      </c>
      <c r="AQ132" s="11">
        <f t="shared" si="175"/>
        <v>1.0978282073792509E-2</v>
      </c>
      <c r="AR132" s="1">
        <f t="shared" si="181"/>
        <v>156370.0292704897</v>
      </c>
      <c r="AS132" s="1">
        <f t="shared" si="176"/>
        <v>53902.721484046568</v>
      </c>
      <c r="AT132" s="1">
        <f t="shared" si="177"/>
        <v>20640.086958526837</v>
      </c>
      <c r="AU132" s="1">
        <f t="shared" si="136"/>
        <v>31274.005854097941</v>
      </c>
      <c r="AV132" s="1">
        <f t="shared" si="137"/>
        <v>10780.544296809314</v>
      </c>
      <c r="AW132" s="1">
        <f t="shared" si="138"/>
        <v>4128.017391705368</v>
      </c>
      <c r="AX132" s="2">
        <v>0</v>
      </c>
      <c r="AY132" s="2">
        <v>0</v>
      </c>
      <c r="AZ132" s="2">
        <v>0</v>
      </c>
      <c r="BA132" s="2">
        <f t="shared" si="129"/>
        <v>0</v>
      </c>
      <c r="BB132" s="2">
        <f t="shared" si="123"/>
        <v>0</v>
      </c>
      <c r="BC132" s="2">
        <f t="shared" si="124"/>
        <v>0</v>
      </c>
      <c r="BD132" s="2">
        <f t="shared" si="130"/>
        <v>0</v>
      </c>
      <c r="BE132" s="2">
        <f t="shared" si="125"/>
        <v>0</v>
      </c>
      <c r="BF132" s="2">
        <f t="shared" si="126"/>
        <v>0</v>
      </c>
      <c r="BG132" s="2">
        <f t="shared" si="131"/>
        <v>0</v>
      </c>
      <c r="BH132" s="2">
        <f t="shared" si="127"/>
        <v>0</v>
      </c>
      <c r="BI132" s="2">
        <f t="shared" si="128"/>
        <v>0</v>
      </c>
      <c r="BJ132" s="11">
        <f t="shared" si="132"/>
        <v>4.3130251323657082E-2</v>
      </c>
      <c r="BK132" s="11"/>
      <c r="BL132" s="11"/>
    </row>
    <row r="133" spans="1:64">
      <c r="A133" s="2">
        <f t="shared" si="139"/>
        <v>2087</v>
      </c>
      <c r="B133" s="5">
        <f t="shared" si="140"/>
        <v>1163.654979978214</v>
      </c>
      <c r="C133" s="5">
        <f t="shared" si="141"/>
        <v>2955.4040829178134</v>
      </c>
      <c r="D133" s="5">
        <f t="shared" si="142"/>
        <v>4343.6159530809819</v>
      </c>
      <c r="E133" s="15">
        <f t="shared" si="143"/>
        <v>7.9130804175860434E-5</v>
      </c>
      <c r="F133" s="15">
        <f t="shared" si="144"/>
        <v>1.5589299038055378E-4</v>
      </c>
      <c r="G133" s="15">
        <f t="shared" si="145"/>
        <v>3.1824999441488387E-4</v>
      </c>
      <c r="H133" s="5">
        <f t="shared" si="146"/>
        <v>158292.66354201169</v>
      </c>
      <c r="I133" s="5">
        <f t="shared" si="147"/>
        <v>54740.895171233533</v>
      </c>
      <c r="J133" s="5">
        <f t="shared" si="148"/>
        <v>20935.763875290624</v>
      </c>
      <c r="K133" s="5">
        <f t="shared" si="149"/>
        <v>136030.58145720756</v>
      </c>
      <c r="L133" s="5">
        <f t="shared" si="150"/>
        <v>18522.304779787984</v>
      </c>
      <c r="M133" s="5">
        <f t="shared" si="151"/>
        <v>4819.8929420637714</v>
      </c>
      <c r="N133" s="15">
        <f t="shared" si="152"/>
        <v>1.2215316744341509E-2</v>
      </c>
      <c r="O133" s="15">
        <f t="shared" si="153"/>
        <v>1.5391454691730422E-2</v>
      </c>
      <c r="P133" s="15">
        <f t="shared" si="154"/>
        <v>1.4002665316853236E-2</v>
      </c>
      <c r="Q133" s="5">
        <f t="shared" si="155"/>
        <v>9699.2992863487452</v>
      </c>
      <c r="R133" s="5">
        <f t="shared" si="156"/>
        <v>12769.435428226519</v>
      </c>
      <c r="S133" s="5">
        <f t="shared" si="157"/>
        <v>6474.079673999604</v>
      </c>
      <c r="T133" s="5">
        <f t="shared" si="158"/>
        <v>61.274471408300613</v>
      </c>
      <c r="U133" s="5">
        <f t="shared" si="159"/>
        <v>233.27048979164095</v>
      </c>
      <c r="V133" s="5">
        <f t="shared" si="160"/>
        <v>309.23541708648224</v>
      </c>
      <c r="W133" s="15">
        <f t="shared" si="161"/>
        <v>-1.0734613539272964E-2</v>
      </c>
      <c r="X133" s="15">
        <f t="shared" si="162"/>
        <v>-1.217998157191269E-2</v>
      </c>
      <c r="Y133" s="15">
        <f t="shared" si="163"/>
        <v>-9.7425357312937999E-3</v>
      </c>
      <c r="Z133" s="5">
        <f t="shared" si="178"/>
        <v>16402.88374637979</v>
      </c>
      <c r="AA133" s="5">
        <f t="shared" si="179"/>
        <v>37447.159297106904</v>
      </c>
      <c r="AB133" s="5">
        <f t="shared" si="180"/>
        <v>32047.358999822234</v>
      </c>
      <c r="AC133" s="16">
        <f t="shared" si="164"/>
        <v>1.6935574347149498</v>
      </c>
      <c r="AD133" s="16">
        <f t="shared" si="165"/>
        <v>2.9418884904043838</v>
      </c>
      <c r="AE133" s="16">
        <f t="shared" si="166"/>
        <v>4.9720973026323421</v>
      </c>
      <c r="AF133" s="15">
        <f t="shared" si="167"/>
        <v>-4.0504037456468023E-3</v>
      </c>
      <c r="AG133" s="15">
        <f t="shared" si="168"/>
        <v>2.9673830763510267E-4</v>
      </c>
      <c r="AH133" s="15">
        <f t="shared" si="169"/>
        <v>9.7937136394747881E-3</v>
      </c>
      <c r="AI133" s="1">
        <f t="shared" si="133"/>
        <v>279159.56233950309</v>
      </c>
      <c r="AJ133" s="1">
        <f t="shared" si="134"/>
        <v>93621.665865499963</v>
      </c>
      <c r="AK133" s="1">
        <f t="shared" si="135"/>
        <v>36177.293058597039</v>
      </c>
      <c r="AL133" s="14">
        <f t="shared" si="170"/>
        <v>45.460153641372216</v>
      </c>
      <c r="AM133" s="14">
        <f t="shared" si="171"/>
        <v>9.2798963829300813</v>
      </c>
      <c r="AN133" s="14">
        <f t="shared" si="172"/>
        <v>3.1544268610352266</v>
      </c>
      <c r="AO133" s="11">
        <f t="shared" si="173"/>
        <v>9.5109139768995987E-3</v>
      </c>
      <c r="AP133" s="11">
        <f t="shared" si="174"/>
        <v>1.1981243140304734E-2</v>
      </c>
      <c r="AQ133" s="11">
        <f t="shared" si="175"/>
        <v>1.0868499253054584E-2</v>
      </c>
      <c r="AR133" s="1">
        <f t="shared" si="181"/>
        <v>158292.66354201169</v>
      </c>
      <c r="AS133" s="1">
        <f t="shared" si="176"/>
        <v>54740.895171233533</v>
      </c>
      <c r="AT133" s="1">
        <f t="shared" si="177"/>
        <v>20935.763875290624</v>
      </c>
      <c r="AU133" s="1">
        <f t="shared" si="136"/>
        <v>31658.532708402341</v>
      </c>
      <c r="AV133" s="1">
        <f t="shared" si="137"/>
        <v>10948.179034246707</v>
      </c>
      <c r="AW133" s="1">
        <f t="shared" si="138"/>
        <v>4187.1527750581254</v>
      </c>
      <c r="AX133" s="2">
        <v>0</v>
      </c>
      <c r="AY133" s="2">
        <v>0</v>
      </c>
      <c r="AZ133" s="2">
        <v>0</v>
      </c>
      <c r="BA133" s="2">
        <f t="shared" si="129"/>
        <v>0</v>
      </c>
      <c r="BB133" s="2">
        <f t="shared" si="123"/>
        <v>0</v>
      </c>
      <c r="BC133" s="2">
        <f t="shared" si="124"/>
        <v>0</v>
      </c>
      <c r="BD133" s="2">
        <f t="shared" si="130"/>
        <v>0</v>
      </c>
      <c r="BE133" s="2">
        <f t="shared" si="125"/>
        <v>0</v>
      </c>
      <c r="BF133" s="2">
        <f t="shared" si="126"/>
        <v>0</v>
      </c>
      <c r="BG133" s="2">
        <f t="shared" si="131"/>
        <v>0</v>
      </c>
      <c r="BH133" s="2">
        <f t="shared" si="127"/>
        <v>0</v>
      </c>
      <c r="BI133" s="2">
        <f t="shared" si="128"/>
        <v>0</v>
      </c>
      <c r="BJ133" s="11">
        <f t="shared" si="132"/>
        <v>4.300489564321161E-2</v>
      </c>
      <c r="BK133" s="11"/>
      <c r="BL133" s="11"/>
    </row>
    <row r="134" spans="1:64">
      <c r="A134" s="2">
        <f t="shared" si="139"/>
        <v>2088</v>
      </c>
      <c r="B134" s="5">
        <f t="shared" si="140"/>
        <v>1163.7424568848455</v>
      </c>
      <c r="C134" s="5">
        <f t="shared" si="141"/>
        <v>2955.8417733590686</v>
      </c>
      <c r="D134" s="5">
        <f t="shared" si="142"/>
        <v>4344.9291910461498</v>
      </c>
      <c r="E134" s="15">
        <f t="shared" si="143"/>
        <v>7.5174263967067411E-5</v>
      </c>
      <c r="F134" s="15">
        <f t="shared" si="144"/>
        <v>1.4809834086152609E-4</v>
      </c>
      <c r="G134" s="15">
        <f t="shared" si="145"/>
        <v>3.0233749469413967E-4</v>
      </c>
      <c r="H134" s="5">
        <f t="shared" si="146"/>
        <v>160218.9011825737</v>
      </c>
      <c r="I134" s="5">
        <f t="shared" si="147"/>
        <v>55583.195398240598</v>
      </c>
      <c r="J134" s="5">
        <f t="shared" si="148"/>
        <v>21232.36148609735</v>
      </c>
      <c r="K134" s="5">
        <f t="shared" si="149"/>
        <v>137675.56578751485</v>
      </c>
      <c r="L134" s="5">
        <f t="shared" si="150"/>
        <v>18804.523266167565</v>
      </c>
      <c r="M134" s="5">
        <f t="shared" si="151"/>
        <v>4886.6990812766571</v>
      </c>
      <c r="N134" s="15">
        <f t="shared" si="152"/>
        <v>1.2092753796136391E-2</v>
      </c>
      <c r="O134" s="15">
        <f t="shared" si="153"/>
        <v>1.5236683001110363E-2</v>
      </c>
      <c r="P134" s="15">
        <f t="shared" si="154"/>
        <v>1.3860502715705714E-2</v>
      </c>
      <c r="Q134" s="5">
        <f t="shared" si="155"/>
        <v>9711.9432523645537</v>
      </c>
      <c r="R134" s="5">
        <f t="shared" si="156"/>
        <v>12807.994557633723</v>
      </c>
      <c r="S134" s="5">
        <f t="shared" si="157"/>
        <v>6501.83063670714</v>
      </c>
      <c r="T134" s="5">
        <f t="shared" si="158"/>
        <v>60.616713637909278</v>
      </c>
      <c r="U134" s="5">
        <f t="shared" si="159"/>
        <v>230.42925952470773</v>
      </c>
      <c r="V134" s="5">
        <f t="shared" si="160"/>
        <v>306.22267998613563</v>
      </c>
      <c r="W134" s="15">
        <f t="shared" si="161"/>
        <v>-1.0734613539272964E-2</v>
      </c>
      <c r="X134" s="15">
        <f t="shared" si="162"/>
        <v>-1.217998157191269E-2</v>
      </c>
      <c r="Y134" s="15">
        <f t="shared" si="163"/>
        <v>-9.7425357312937999E-3</v>
      </c>
      <c r="Z134" s="5">
        <f t="shared" si="178"/>
        <v>16359.787188173381</v>
      </c>
      <c r="AA134" s="5">
        <f t="shared" si="179"/>
        <v>37577.40246222866</v>
      </c>
      <c r="AB134" s="5">
        <f t="shared" si="180"/>
        <v>32505.011317745291</v>
      </c>
      <c r="AC134" s="16">
        <f t="shared" si="164"/>
        <v>1.6866978433379123</v>
      </c>
      <c r="AD134" s="16">
        <f t="shared" si="165"/>
        <v>2.9427614614162776</v>
      </c>
      <c r="AE134" s="16">
        <f t="shared" si="166"/>
        <v>5.0207925998019283</v>
      </c>
      <c r="AF134" s="15">
        <f t="shared" si="167"/>
        <v>-4.0504037456468023E-3</v>
      </c>
      <c r="AG134" s="15">
        <f t="shared" si="168"/>
        <v>2.9673830763510267E-4</v>
      </c>
      <c r="AH134" s="15">
        <f t="shared" si="169"/>
        <v>9.7937136394747881E-3</v>
      </c>
      <c r="AI134" s="1">
        <f t="shared" si="133"/>
        <v>282902.13881395513</v>
      </c>
      <c r="AJ134" s="1">
        <f t="shared" si="134"/>
        <v>95207.678313196666</v>
      </c>
      <c r="AK134" s="1">
        <f t="shared" si="135"/>
        <v>36746.716527795463</v>
      </c>
      <c r="AL134" s="14">
        <f t="shared" si="170"/>
        <v>45.888197575925354</v>
      </c>
      <c r="AM134" s="14">
        <f t="shared" si="171"/>
        <v>9.3899692308619951</v>
      </c>
      <c r="AN134" s="14">
        <f t="shared" si="172"/>
        <v>3.1883679081583738</v>
      </c>
      <c r="AO134" s="11">
        <f t="shared" si="173"/>
        <v>9.4158048371306025E-3</v>
      </c>
      <c r="AP134" s="11">
        <f t="shared" si="174"/>
        <v>1.1861430708901687E-2</v>
      </c>
      <c r="AQ134" s="11">
        <f t="shared" si="175"/>
        <v>1.0759814260524039E-2</v>
      </c>
      <c r="AR134" s="1">
        <f t="shared" si="181"/>
        <v>160218.9011825737</v>
      </c>
      <c r="AS134" s="1">
        <f t="shared" si="176"/>
        <v>55583.195398240598</v>
      </c>
      <c r="AT134" s="1">
        <f t="shared" si="177"/>
        <v>21232.36148609735</v>
      </c>
      <c r="AU134" s="1">
        <f t="shared" si="136"/>
        <v>32043.78023651474</v>
      </c>
      <c r="AV134" s="1">
        <f t="shared" si="137"/>
        <v>11116.639079648121</v>
      </c>
      <c r="AW134" s="1">
        <f t="shared" si="138"/>
        <v>4246.4722972194704</v>
      </c>
      <c r="AX134" s="2">
        <v>0</v>
      </c>
      <c r="AY134" s="2">
        <v>0</v>
      </c>
      <c r="AZ134" s="2">
        <v>0</v>
      </c>
      <c r="BA134" s="2">
        <f t="shared" si="129"/>
        <v>0</v>
      </c>
      <c r="BB134" s="2">
        <f t="shared" ref="BB134:BB197" si="182">BB$5*AY134^2</f>
        <v>0</v>
      </c>
      <c r="BC134" s="2">
        <f t="shared" ref="BC134:BC197" si="183">BC$5*AZ134^2</f>
        <v>0</v>
      </c>
      <c r="BD134" s="2">
        <f t="shared" si="130"/>
        <v>0</v>
      </c>
      <c r="BE134" s="2">
        <f t="shared" ref="BE134:BE197" si="184">BB134*AS134</f>
        <v>0</v>
      </c>
      <c r="BF134" s="2">
        <f t="shared" ref="BF134:BF197" si="185">BC134*AT134</f>
        <v>0</v>
      </c>
      <c r="BG134" s="2">
        <f t="shared" si="131"/>
        <v>0</v>
      </c>
      <c r="BH134" s="2">
        <f t="shared" ref="BH134:BH197" si="186">2*BB$5*AY134*AS134/AA134*1000</f>
        <v>0</v>
      </c>
      <c r="BI134" s="2">
        <f t="shared" ref="BI134:BI197" si="187">2*BC$5*AZ134*AT134/AB134*1000</f>
        <v>0</v>
      </c>
      <c r="BJ134" s="11">
        <f t="shared" si="132"/>
        <v>4.2880552018905477E-2</v>
      </c>
      <c r="BK134" s="11"/>
      <c r="BL134" s="11"/>
    </row>
    <row r="135" spans="1:64">
      <c r="A135" s="2">
        <f t="shared" si="139"/>
        <v>2089</v>
      </c>
      <c r="B135" s="5">
        <f t="shared" si="140"/>
        <v>1163.8255661933567</v>
      </c>
      <c r="C135" s="5">
        <f t="shared" si="141"/>
        <v>2956.2576408584277</v>
      </c>
      <c r="D135" s="5">
        <f t="shared" si="142"/>
        <v>4346.1771443020816</v>
      </c>
      <c r="E135" s="15">
        <f t="shared" si="143"/>
        <v>7.1415550768714036E-5</v>
      </c>
      <c r="F135" s="15">
        <f t="shared" si="144"/>
        <v>1.4069342381844977E-4</v>
      </c>
      <c r="G135" s="15">
        <f t="shared" si="145"/>
        <v>2.8722061995943267E-4</v>
      </c>
      <c r="H135" s="5">
        <f t="shared" si="146"/>
        <v>162148.53146063152</v>
      </c>
      <c r="I135" s="5">
        <f t="shared" si="147"/>
        <v>56429.523047744726</v>
      </c>
      <c r="J135" s="5">
        <f t="shared" si="148"/>
        <v>21529.84863302653</v>
      </c>
      <c r="K135" s="5">
        <f t="shared" si="149"/>
        <v>139323.74074835569</v>
      </c>
      <c r="L135" s="5">
        <f t="shared" si="150"/>
        <v>19088.161419976546</v>
      </c>
      <c r="M135" s="5">
        <f t="shared" si="151"/>
        <v>4953.7439267178879</v>
      </c>
      <c r="N135" s="15">
        <f t="shared" si="152"/>
        <v>1.1971441347730538E-2</v>
      </c>
      <c r="O135" s="15">
        <f t="shared" si="153"/>
        <v>1.508350676027459E-2</v>
      </c>
      <c r="P135" s="15">
        <f t="shared" si="154"/>
        <v>1.3719863721118442E-2</v>
      </c>
      <c r="Q135" s="5">
        <f t="shared" si="155"/>
        <v>9723.4015362038954</v>
      </c>
      <c r="R135" s="5">
        <f t="shared" si="156"/>
        <v>12844.636749932199</v>
      </c>
      <c r="S135" s="5">
        <f t="shared" si="157"/>
        <v>6528.6961119930011</v>
      </c>
      <c r="T135" s="5">
        <f t="shared" si="158"/>
        <v>59.966016642985544</v>
      </c>
      <c r="U135" s="5">
        <f t="shared" si="159"/>
        <v>227.6226353900673</v>
      </c>
      <c r="V135" s="5">
        <f t="shared" si="160"/>
        <v>303.23929458463817</v>
      </c>
      <c r="W135" s="15">
        <f t="shared" si="161"/>
        <v>-1.0734613539272964E-2</v>
      </c>
      <c r="X135" s="15">
        <f t="shared" si="162"/>
        <v>-1.217998157191269E-2</v>
      </c>
      <c r="Y135" s="15">
        <f t="shared" si="163"/>
        <v>-9.7425357312937999E-3</v>
      </c>
      <c r="Z135" s="5">
        <f t="shared" si="178"/>
        <v>16314.763613939667</v>
      </c>
      <c r="AA135" s="5">
        <f t="shared" si="179"/>
        <v>37702.057108036635</v>
      </c>
      <c r="AB135" s="5">
        <f t="shared" si="180"/>
        <v>32964.052494664807</v>
      </c>
      <c r="AC135" s="16">
        <f t="shared" si="164"/>
        <v>1.679866036075482</v>
      </c>
      <c r="AD135" s="16">
        <f t="shared" si="165"/>
        <v>2.9436346914721119</v>
      </c>
      <c r="AE135" s="16">
        <f t="shared" si="166"/>
        <v>5.0699648047675829</v>
      </c>
      <c r="AF135" s="15">
        <f t="shared" si="167"/>
        <v>-4.0504037456468023E-3</v>
      </c>
      <c r="AG135" s="15">
        <f t="shared" si="168"/>
        <v>2.9673830763510267E-4</v>
      </c>
      <c r="AH135" s="15">
        <f t="shared" si="169"/>
        <v>9.7937136394747881E-3</v>
      </c>
      <c r="AI135" s="1">
        <f t="shared" si="133"/>
        <v>286655.70516907435</v>
      </c>
      <c r="AJ135" s="1">
        <f t="shared" si="134"/>
        <v>96803.549561525113</v>
      </c>
      <c r="AK135" s="1">
        <f t="shared" si="135"/>
        <v>37318.517172235392</v>
      </c>
      <c r="AL135" s="14">
        <f t="shared" si="170"/>
        <v>46.315951145500932</v>
      </c>
      <c r="AM135" s="14">
        <f t="shared" si="171"/>
        <v>9.5002339155586775</v>
      </c>
      <c r="AN135" s="14">
        <f t="shared" si="172"/>
        <v>3.2223310921795134</v>
      </c>
      <c r="AO135" s="11">
        <f t="shared" si="173"/>
        <v>9.3216467887592969E-3</v>
      </c>
      <c r="AP135" s="11">
        <f t="shared" si="174"/>
        <v>1.174281640181267E-2</v>
      </c>
      <c r="AQ135" s="11">
        <f t="shared" si="175"/>
        <v>1.0652216117918799E-2</v>
      </c>
      <c r="AR135" s="1">
        <f t="shared" si="181"/>
        <v>162148.53146063152</v>
      </c>
      <c r="AS135" s="1">
        <f t="shared" si="176"/>
        <v>56429.523047744726</v>
      </c>
      <c r="AT135" s="1">
        <f t="shared" si="177"/>
        <v>21529.84863302653</v>
      </c>
      <c r="AU135" s="1">
        <f t="shared" si="136"/>
        <v>32429.706292126306</v>
      </c>
      <c r="AV135" s="1">
        <f t="shared" si="137"/>
        <v>11285.904609548947</v>
      </c>
      <c r="AW135" s="1">
        <f t="shared" si="138"/>
        <v>4305.9697266053063</v>
      </c>
      <c r="AX135" s="2">
        <v>0</v>
      </c>
      <c r="AY135" s="2">
        <v>0</v>
      </c>
      <c r="AZ135" s="2">
        <v>0</v>
      </c>
      <c r="BA135" s="2">
        <f t="shared" ref="BA135:BA198" si="188">BA$5*AX135^2</f>
        <v>0</v>
      </c>
      <c r="BB135" s="2">
        <f t="shared" si="182"/>
        <v>0</v>
      </c>
      <c r="BC135" s="2">
        <f t="shared" si="183"/>
        <v>0</v>
      </c>
      <c r="BD135" s="2">
        <f t="shared" ref="BD135:BD198" si="189">BA135*AR135</f>
        <v>0</v>
      </c>
      <c r="BE135" s="2">
        <f t="shared" si="184"/>
        <v>0</v>
      </c>
      <c r="BF135" s="2">
        <f t="shared" si="185"/>
        <v>0</v>
      </c>
      <c r="BG135" s="2">
        <f t="shared" ref="BG135:BG198" si="190">2*BA$5*AX135*AR135/Z135*1000</f>
        <v>0</v>
      </c>
      <c r="BH135" s="2">
        <f t="shared" si="186"/>
        <v>0</v>
      </c>
      <c r="BI135" s="2">
        <f t="shared" si="187"/>
        <v>0</v>
      </c>
      <c r="BJ135" s="11">
        <f t="shared" si="132"/>
        <v>4.2757221799945427E-2</v>
      </c>
      <c r="BK135" s="11"/>
      <c r="BL135" s="11"/>
    </row>
    <row r="136" spans="1:64">
      <c r="A136" s="2">
        <f t="shared" si="139"/>
        <v>2090</v>
      </c>
      <c r="B136" s="5">
        <f t="shared" si="140"/>
        <v>1163.9045256749748</v>
      </c>
      <c r="C136" s="5">
        <f t="shared" si="141"/>
        <v>2956.6527705671506</v>
      </c>
      <c r="D136" s="5">
        <f t="shared" si="142"/>
        <v>4347.3630404112291</v>
      </c>
      <c r="E136" s="15">
        <f t="shared" si="143"/>
        <v>6.7844773230278332E-5</v>
      </c>
      <c r="F136" s="15">
        <f t="shared" si="144"/>
        <v>1.3365875262752726E-4</v>
      </c>
      <c r="G136" s="15">
        <f t="shared" si="145"/>
        <v>2.7285958896146101E-4</v>
      </c>
      <c r="H136" s="5">
        <f t="shared" si="146"/>
        <v>164081.34432283838</v>
      </c>
      <c r="I136" s="5">
        <f t="shared" si="147"/>
        <v>57279.778408418555</v>
      </c>
      <c r="J136" s="5">
        <f t="shared" si="148"/>
        <v>21828.194075532912</v>
      </c>
      <c r="K136" s="5">
        <f t="shared" si="149"/>
        <v>140974.91736075506</v>
      </c>
      <c r="L136" s="5">
        <f t="shared" si="150"/>
        <v>19373.184087974943</v>
      </c>
      <c r="M136" s="5">
        <f t="shared" si="151"/>
        <v>5021.0193794783982</v>
      </c>
      <c r="N136" s="15">
        <f t="shared" si="152"/>
        <v>1.1851365772483025E-2</v>
      </c>
      <c r="O136" s="15">
        <f t="shared" si="153"/>
        <v>1.4931907884020212E-2</v>
      </c>
      <c r="P136" s="15">
        <f t="shared" si="154"/>
        <v>1.3580728789322816E-2</v>
      </c>
      <c r="Q136" s="5">
        <f t="shared" si="155"/>
        <v>9733.6834918279365</v>
      </c>
      <c r="R136" s="5">
        <f t="shared" si="156"/>
        <v>12879.369395420457</v>
      </c>
      <c r="S136" s="5">
        <f t="shared" si="157"/>
        <v>6554.678710564277</v>
      </c>
      <c r="T136" s="5">
        <f t="shared" si="158"/>
        <v>59.322304628833486</v>
      </c>
      <c r="U136" s="5">
        <f t="shared" si="159"/>
        <v>224.85019588566607</v>
      </c>
      <c r="V136" s="5">
        <f t="shared" si="160"/>
        <v>300.28497492201501</v>
      </c>
      <c r="W136" s="15">
        <f t="shared" si="161"/>
        <v>-1.0734613539272964E-2</v>
      </c>
      <c r="X136" s="15">
        <f t="shared" si="162"/>
        <v>-1.217998157191269E-2</v>
      </c>
      <c r="Y136" s="15">
        <f t="shared" si="163"/>
        <v>-9.7425357312937999E-3</v>
      </c>
      <c r="Z136" s="5">
        <f t="shared" si="178"/>
        <v>16267.85265242389</v>
      </c>
      <c r="AA136" s="5">
        <f t="shared" si="179"/>
        <v>37821.137987636997</v>
      </c>
      <c r="AB136" s="5">
        <f t="shared" si="180"/>
        <v>33424.433971849234</v>
      </c>
      <c r="AC136" s="16">
        <f t="shared" si="164"/>
        <v>1.673061900390777</v>
      </c>
      <c r="AD136" s="16">
        <f t="shared" si="165"/>
        <v>2.9445081806487554</v>
      </c>
      <c r="AE136" s="16">
        <f t="shared" si="166"/>
        <v>5.1196185882276923</v>
      </c>
      <c r="AF136" s="15">
        <f t="shared" si="167"/>
        <v>-4.0504037456468023E-3</v>
      </c>
      <c r="AG136" s="15">
        <f t="shared" si="168"/>
        <v>2.9673830763510267E-4</v>
      </c>
      <c r="AH136" s="15">
        <f t="shared" si="169"/>
        <v>9.7937136394747881E-3</v>
      </c>
      <c r="AI136" s="1">
        <f t="shared" si="133"/>
        <v>290419.84094429325</v>
      </c>
      <c r="AJ136" s="1">
        <f t="shared" si="134"/>
        <v>98409.099214921545</v>
      </c>
      <c r="AK136" s="1">
        <f t="shared" si="135"/>
        <v>37892.635181617159</v>
      </c>
      <c r="AL136" s="14">
        <f t="shared" si="170"/>
        <v>46.743374673392083</v>
      </c>
      <c r="AM136" s="14">
        <f t="shared" si="171"/>
        <v>9.6106778231769106</v>
      </c>
      <c r="AN136" s="14">
        <f t="shared" si="172"/>
        <v>3.2563128097049252</v>
      </c>
      <c r="AO136" s="11">
        <f t="shared" si="173"/>
        <v>9.2284303208717035E-3</v>
      </c>
      <c r="AP136" s="11">
        <f t="shared" si="174"/>
        <v>1.1625388237794543E-2</v>
      </c>
      <c r="AQ136" s="11">
        <f t="shared" si="175"/>
        <v>1.0545693956739611E-2</v>
      </c>
      <c r="AR136" s="1">
        <f t="shared" si="181"/>
        <v>164081.34432283838</v>
      </c>
      <c r="AS136" s="1">
        <f t="shared" si="176"/>
        <v>57279.778408418555</v>
      </c>
      <c r="AT136" s="1">
        <f t="shared" si="177"/>
        <v>21828.194075532912</v>
      </c>
      <c r="AU136" s="1">
        <f t="shared" si="136"/>
        <v>32816.268864567675</v>
      </c>
      <c r="AV136" s="1">
        <f t="shared" si="137"/>
        <v>11455.955681683712</v>
      </c>
      <c r="AW136" s="1">
        <f t="shared" si="138"/>
        <v>4365.638815106583</v>
      </c>
      <c r="AX136" s="2">
        <v>0</v>
      </c>
      <c r="AY136" s="2">
        <v>0</v>
      </c>
      <c r="AZ136" s="2">
        <v>0</v>
      </c>
      <c r="BA136" s="2">
        <f t="shared" si="188"/>
        <v>0</v>
      </c>
      <c r="BB136" s="2">
        <f t="shared" si="182"/>
        <v>0</v>
      </c>
      <c r="BC136" s="2">
        <f t="shared" si="183"/>
        <v>0</v>
      </c>
      <c r="BD136" s="2">
        <f t="shared" si="189"/>
        <v>0</v>
      </c>
      <c r="BE136" s="2">
        <f t="shared" si="184"/>
        <v>0</v>
      </c>
      <c r="BF136" s="2">
        <f t="shared" si="185"/>
        <v>0</v>
      </c>
      <c r="BG136" s="2">
        <f t="shared" si="190"/>
        <v>0</v>
      </c>
      <c r="BH136" s="2">
        <f t="shared" si="186"/>
        <v>0</v>
      </c>
      <c r="BI136" s="2">
        <f t="shared" si="187"/>
        <v>0</v>
      </c>
      <c r="BJ136" s="11">
        <f t="shared" ref="BJ136:BJ199" si="191">SUM(H136:J136)*SUM(B135:D135)/SUM(H135:J135)/SUM(B136:D136)-1+BJ$5</f>
        <v>4.2634905731245371E-2</v>
      </c>
      <c r="BK136" s="11"/>
      <c r="BL136" s="11"/>
    </row>
    <row r="137" spans="1:64">
      <c r="A137" s="2">
        <f t="shared" si="139"/>
        <v>2091</v>
      </c>
      <c r="B137" s="5">
        <f t="shared" si="140"/>
        <v>1163.9795422716506</v>
      </c>
      <c r="C137" s="5">
        <f t="shared" si="141"/>
        <v>2957.0281939623542</v>
      </c>
      <c r="D137" s="5">
        <f t="shared" si="142"/>
        <v>4348.4899491188889</v>
      </c>
      <c r="E137" s="15">
        <f t="shared" si="143"/>
        <v>6.4452534568764416E-5</v>
      </c>
      <c r="F137" s="15">
        <f t="shared" si="144"/>
        <v>1.269758149961509E-4</v>
      </c>
      <c r="G137" s="15">
        <f t="shared" si="145"/>
        <v>2.5921660951338794E-4</v>
      </c>
      <c r="H137" s="5">
        <f t="shared" si="146"/>
        <v>166017.1304649935</v>
      </c>
      <c r="I137" s="5">
        <f t="shared" si="147"/>
        <v>58133.861220465631</v>
      </c>
      <c r="J137" s="5">
        <f t="shared" si="148"/>
        <v>22127.366501425207</v>
      </c>
      <c r="K137" s="5">
        <f t="shared" si="149"/>
        <v>142628.90749865799</v>
      </c>
      <c r="L137" s="5">
        <f t="shared" si="150"/>
        <v>19659.555948490131</v>
      </c>
      <c r="M137" s="5">
        <f t="shared" si="151"/>
        <v>5088.5173382794082</v>
      </c>
      <c r="N137" s="15">
        <f t="shared" si="152"/>
        <v>1.1732513619216123E-2</v>
      </c>
      <c r="O137" s="15">
        <f t="shared" si="153"/>
        <v>1.4781868546479116E-2</v>
      </c>
      <c r="P137" s="15">
        <f t="shared" si="154"/>
        <v>1.3443078725583923E-2</v>
      </c>
      <c r="Q137" s="5">
        <f t="shared" si="155"/>
        <v>9742.7987439358967</v>
      </c>
      <c r="R137" s="5">
        <f t="shared" si="156"/>
        <v>12912.200549081826</v>
      </c>
      <c r="S137" s="5">
        <f t="shared" si="157"/>
        <v>6579.7812633953081</v>
      </c>
      <c r="T137" s="5">
        <f t="shared" si="158"/>
        <v>58.685502614383935</v>
      </c>
      <c r="U137" s="5">
        <f t="shared" si="159"/>
        <v>222.1115246433377</v>
      </c>
      <c r="V137" s="5">
        <f t="shared" si="160"/>
        <v>297.35943782426659</v>
      </c>
      <c r="W137" s="15">
        <f t="shared" si="161"/>
        <v>-1.0734613539272964E-2</v>
      </c>
      <c r="X137" s="15">
        <f t="shared" si="162"/>
        <v>-1.217998157191269E-2</v>
      </c>
      <c r="Y137" s="15">
        <f t="shared" si="163"/>
        <v>-9.7425357312937999E-3</v>
      </c>
      <c r="Z137" s="5">
        <f t="shared" si="178"/>
        <v>16219.093952867324</v>
      </c>
      <c r="AA137" s="5">
        <f t="shared" si="179"/>
        <v>37934.661874484569</v>
      </c>
      <c r="AB137" s="5">
        <f t="shared" si="180"/>
        <v>33886.107070876322</v>
      </c>
      <c r="AC137" s="16">
        <f t="shared" si="164"/>
        <v>1.6662853242027351</v>
      </c>
      <c r="AD137" s="16">
        <f t="shared" si="165"/>
        <v>2.9453819290230987</v>
      </c>
      <c r="AE137" s="16">
        <f t="shared" si="166"/>
        <v>5.1697586666241264</v>
      </c>
      <c r="AF137" s="15">
        <f t="shared" si="167"/>
        <v>-4.0504037456468023E-3</v>
      </c>
      <c r="AG137" s="15">
        <f t="shared" si="168"/>
        <v>2.9673830763510267E-4</v>
      </c>
      <c r="AH137" s="15">
        <f t="shared" si="169"/>
        <v>9.7937136394747881E-3</v>
      </c>
      <c r="AI137" s="1">
        <f t="shared" si="133"/>
        <v>294194.12571443158</v>
      </c>
      <c r="AJ137" s="1">
        <f t="shared" si="134"/>
        <v>100024.1449751131</v>
      </c>
      <c r="AK137" s="1">
        <f t="shared" si="135"/>
        <v>38469.010478562028</v>
      </c>
      <c r="AL137" s="14">
        <f t="shared" si="170"/>
        <v>47.170428969766519</v>
      </c>
      <c r="AM137" s="14">
        <f t="shared" si="171"/>
        <v>9.7212884054904762</v>
      </c>
      <c r="AN137" s="14">
        <f t="shared" si="172"/>
        <v>3.2903094872402985</v>
      </c>
      <c r="AO137" s="11">
        <f t="shared" si="173"/>
        <v>9.1361460176629869E-3</v>
      </c>
      <c r="AP137" s="11">
        <f t="shared" si="174"/>
        <v>1.1509134355416598E-2</v>
      </c>
      <c r="AQ137" s="11">
        <f t="shared" si="175"/>
        <v>1.0440237017172215E-2</v>
      </c>
      <c r="AR137" s="1">
        <f t="shared" si="181"/>
        <v>166017.1304649935</v>
      </c>
      <c r="AS137" s="1">
        <f t="shared" si="176"/>
        <v>58133.861220465631</v>
      </c>
      <c r="AT137" s="1">
        <f t="shared" si="177"/>
        <v>22127.366501425207</v>
      </c>
      <c r="AU137" s="1">
        <f t="shared" si="136"/>
        <v>33203.426092998699</v>
      </c>
      <c r="AV137" s="1">
        <f t="shared" si="137"/>
        <v>11626.772244093127</v>
      </c>
      <c r="AW137" s="1">
        <f t="shared" si="138"/>
        <v>4425.4733002850417</v>
      </c>
      <c r="AX137" s="2">
        <v>0</v>
      </c>
      <c r="AY137" s="2">
        <v>0</v>
      </c>
      <c r="AZ137" s="2">
        <v>0</v>
      </c>
      <c r="BA137" s="2">
        <f t="shared" si="188"/>
        <v>0</v>
      </c>
      <c r="BB137" s="2">
        <f t="shared" si="182"/>
        <v>0</v>
      </c>
      <c r="BC137" s="2">
        <f t="shared" si="183"/>
        <v>0</v>
      </c>
      <c r="BD137" s="2">
        <f t="shared" si="189"/>
        <v>0</v>
      </c>
      <c r="BE137" s="2">
        <f t="shared" si="184"/>
        <v>0</v>
      </c>
      <c r="BF137" s="2">
        <f t="shared" si="185"/>
        <v>0</v>
      </c>
      <c r="BG137" s="2">
        <f t="shared" si="190"/>
        <v>0</v>
      </c>
      <c r="BH137" s="2">
        <f t="shared" si="186"/>
        <v>0</v>
      </c>
      <c r="BI137" s="2">
        <f t="shared" si="187"/>
        <v>0</v>
      </c>
      <c r="BJ137" s="11">
        <f t="shared" si="191"/>
        <v>4.2513603991253229E-2</v>
      </c>
      <c r="BK137" s="11"/>
      <c r="BL137" s="11"/>
    </row>
    <row r="138" spans="1:64">
      <c r="A138" s="2">
        <f t="shared" si="139"/>
        <v>2092</v>
      </c>
      <c r="B138" s="5">
        <f t="shared" si="140"/>
        <v>1164.050812631752</v>
      </c>
      <c r="C138" s="5">
        <f t="shared" si="141"/>
        <v>2957.3848914740047</v>
      </c>
      <c r="D138" s="5">
        <f t="shared" si="142"/>
        <v>4349.5607898989465</v>
      </c>
      <c r="E138" s="15">
        <f t="shared" si="143"/>
        <v>6.1229907840326195E-5</v>
      </c>
      <c r="F138" s="15">
        <f t="shared" si="144"/>
        <v>1.2062702424634335E-4</v>
      </c>
      <c r="G138" s="15">
        <f t="shared" si="145"/>
        <v>2.4625577903771852E-4</v>
      </c>
      <c r="H138" s="5">
        <f t="shared" si="146"/>
        <v>167955.68140165479</v>
      </c>
      <c r="I138" s="5">
        <f t="shared" si="147"/>
        <v>58991.670721069662</v>
      </c>
      <c r="J138" s="5">
        <f t="shared" si="148"/>
        <v>22427.334537988107</v>
      </c>
      <c r="K138" s="5">
        <f t="shared" si="149"/>
        <v>144285.52394713002</v>
      </c>
      <c r="L138" s="5">
        <f t="shared" si="150"/>
        <v>19947.241527857856</v>
      </c>
      <c r="M138" s="5">
        <f t="shared" si="151"/>
        <v>5156.2297025647877</v>
      </c>
      <c r="N138" s="15">
        <f t="shared" si="152"/>
        <v>1.1614871610003741E-2</v>
      </c>
      <c r="O138" s="15">
        <f t="shared" si="153"/>
        <v>1.4633371176922205E-2</v>
      </c>
      <c r="P138" s="15">
        <f t="shared" si="154"/>
        <v>1.3306894677551639E-2</v>
      </c>
      <c r="Q138" s="5">
        <f t="shared" si="155"/>
        <v>9750.7571791409009</v>
      </c>
      <c r="R138" s="5">
        <f t="shared" si="156"/>
        <v>12943.138916084881</v>
      </c>
      <c r="S138" s="5">
        <f t="shared" si="157"/>
        <v>6604.0068181649567</v>
      </c>
      <c r="T138" s="5">
        <f t="shared" si="158"/>
        <v>58.055536423460531</v>
      </c>
      <c r="U138" s="5">
        <f t="shared" si="159"/>
        <v>219.4062103662724</v>
      </c>
      <c r="V138" s="5">
        <f t="shared" si="160"/>
        <v>294.46240287622624</v>
      </c>
      <c r="W138" s="15">
        <f t="shared" si="161"/>
        <v>-1.0734613539272964E-2</v>
      </c>
      <c r="X138" s="15">
        <f t="shared" si="162"/>
        <v>-1.217998157191269E-2</v>
      </c>
      <c r="Y138" s="15">
        <f t="shared" si="163"/>
        <v>-9.7425357312937999E-3</v>
      </c>
      <c r="Z138" s="5">
        <f t="shared" si="178"/>
        <v>16168.527164777403</v>
      </c>
      <c r="AA138" s="5">
        <f t="shared" si="179"/>
        <v>38042.647523232517</v>
      </c>
      <c r="AB138" s="5">
        <f t="shared" si="180"/>
        <v>34349.023010703168</v>
      </c>
      <c r="AC138" s="16">
        <f t="shared" si="164"/>
        <v>1.659536195884268</v>
      </c>
      <c r="AD138" s="16">
        <f t="shared" si="165"/>
        <v>2.9462559366720562</v>
      </c>
      <c r="AE138" s="16">
        <f t="shared" si="166"/>
        <v>5.220389802590236</v>
      </c>
      <c r="AF138" s="15">
        <f t="shared" si="167"/>
        <v>-4.0504037456468023E-3</v>
      </c>
      <c r="AG138" s="15">
        <f t="shared" si="168"/>
        <v>2.9673830763510267E-4</v>
      </c>
      <c r="AH138" s="15">
        <f t="shared" si="169"/>
        <v>9.7937136394747881E-3</v>
      </c>
      <c r="AI138" s="1">
        <f t="shared" si="133"/>
        <v>297978.13923598715</v>
      </c>
      <c r="AJ138" s="1">
        <f t="shared" si="134"/>
        <v>101648.50272169492</v>
      </c>
      <c r="AK138" s="1">
        <f t="shared" si="135"/>
        <v>39047.582730990864</v>
      </c>
      <c r="AL138" s="14">
        <f t="shared" si="170"/>
        <v>47.59707533728227</v>
      </c>
      <c r="AM138" s="14">
        <f t="shared" si="171"/>
        <v>9.832053183713354</v>
      </c>
      <c r="AN138" s="14">
        <f t="shared" si="172"/>
        <v>3.324317582037871</v>
      </c>
      <c r="AO138" s="11">
        <f t="shared" si="173"/>
        <v>9.0447845574863576E-3</v>
      </c>
      <c r="AP138" s="11">
        <f t="shared" si="174"/>
        <v>1.1394043011862432E-2</v>
      </c>
      <c r="AQ138" s="11">
        <f t="shared" si="175"/>
        <v>1.0335834647000492E-2</v>
      </c>
      <c r="AR138" s="1">
        <f t="shared" si="181"/>
        <v>167955.68140165479</v>
      </c>
      <c r="AS138" s="1">
        <f t="shared" si="176"/>
        <v>58991.670721069662</v>
      </c>
      <c r="AT138" s="1">
        <f t="shared" si="177"/>
        <v>22427.334537988107</v>
      </c>
      <c r="AU138" s="1">
        <f t="shared" si="136"/>
        <v>33591.13628033096</v>
      </c>
      <c r="AV138" s="1">
        <f t="shared" si="137"/>
        <v>11798.334144213934</v>
      </c>
      <c r="AW138" s="1">
        <f t="shared" si="138"/>
        <v>4485.4669075976217</v>
      </c>
      <c r="AX138" s="2">
        <v>0</v>
      </c>
      <c r="AY138" s="2">
        <v>0</v>
      </c>
      <c r="AZ138" s="2">
        <v>0</v>
      </c>
      <c r="BA138" s="2">
        <f t="shared" si="188"/>
        <v>0</v>
      </c>
      <c r="BB138" s="2">
        <f t="shared" si="182"/>
        <v>0</v>
      </c>
      <c r="BC138" s="2">
        <f t="shared" si="183"/>
        <v>0</v>
      </c>
      <c r="BD138" s="2">
        <f t="shared" si="189"/>
        <v>0</v>
      </c>
      <c r="BE138" s="2">
        <f t="shared" si="184"/>
        <v>0</v>
      </c>
      <c r="BF138" s="2">
        <f t="shared" si="185"/>
        <v>0</v>
      </c>
      <c r="BG138" s="2">
        <f t="shared" si="190"/>
        <v>0</v>
      </c>
      <c r="BH138" s="2">
        <f t="shared" si="186"/>
        <v>0</v>
      </c>
      <c r="BI138" s="2">
        <f t="shared" si="187"/>
        <v>0</v>
      </c>
      <c r="BJ138" s="11">
        <f t="shared" si="191"/>
        <v>4.2393316227651273E-2</v>
      </c>
      <c r="BK138" s="11"/>
      <c r="BL138" s="11"/>
    </row>
    <row r="139" spans="1:64">
      <c r="A139" s="2">
        <f t="shared" si="139"/>
        <v>2093</v>
      </c>
      <c r="B139" s="5">
        <f t="shared" si="140"/>
        <v>1164.118523619532</v>
      </c>
      <c r="C139" s="5">
        <f t="shared" si="141"/>
        <v>2957.7237949860637</v>
      </c>
      <c r="D139" s="5">
        <f t="shared" si="142"/>
        <v>4350.5783391556952</v>
      </c>
      <c r="E139" s="15">
        <f t="shared" si="143"/>
        <v>5.8168412448309883E-5</v>
      </c>
      <c r="F139" s="15">
        <f t="shared" si="144"/>
        <v>1.1459567303402617E-4</v>
      </c>
      <c r="G139" s="15">
        <f t="shared" si="145"/>
        <v>2.3394299008583258E-4</v>
      </c>
      <c r="H139" s="5">
        <f t="shared" si="146"/>
        <v>169896.78953436675</v>
      </c>
      <c r="I139" s="5">
        <f t="shared" si="147"/>
        <v>59853.105689706776</v>
      </c>
      <c r="J139" s="5">
        <f t="shared" si="148"/>
        <v>22728.066763220777</v>
      </c>
      <c r="K139" s="5">
        <f t="shared" si="149"/>
        <v>145944.58045914062</v>
      </c>
      <c r="L139" s="5">
        <f t="shared" si="150"/>
        <v>20236.205216717604</v>
      </c>
      <c r="M139" s="5">
        <f t="shared" si="151"/>
        <v>5224.1483755540303</v>
      </c>
      <c r="N139" s="15">
        <f t="shared" si="152"/>
        <v>1.1498426637855497E-2</v>
      </c>
      <c r="O139" s="15">
        <f t="shared" si="153"/>
        <v>1.4486398455455074E-2</v>
      </c>
      <c r="P139" s="15">
        <f t="shared" si="154"/>
        <v>1.3172158128536893E-2</v>
      </c>
      <c r="Q139" s="5">
        <f t="shared" si="155"/>
        <v>9757.5689371458066</v>
      </c>
      <c r="R139" s="5">
        <f t="shared" si="156"/>
        <v>12972.193837096807</v>
      </c>
      <c r="S139" s="5">
        <f t="shared" si="157"/>
        <v>6627.3586356737187</v>
      </c>
      <c r="T139" s="5">
        <f t="shared" si="158"/>
        <v>57.432332676139495</v>
      </c>
      <c r="U139" s="5">
        <f t="shared" si="159"/>
        <v>216.733846767248</v>
      </c>
      <c r="V139" s="5">
        <f t="shared" si="160"/>
        <v>291.59359239468199</v>
      </c>
      <c r="W139" s="15">
        <f t="shared" si="161"/>
        <v>-1.0734613539272964E-2</v>
      </c>
      <c r="X139" s="15">
        <f t="shared" si="162"/>
        <v>-1.217998157191269E-2</v>
      </c>
      <c r="Y139" s="15">
        <f t="shared" si="163"/>
        <v>-9.7425357312937999E-3</v>
      </c>
      <c r="Z139" s="5">
        <f t="shared" si="178"/>
        <v>16116.191918129802</v>
      </c>
      <c r="AA139" s="5">
        <f t="shared" si="179"/>
        <v>38145.11562992353</v>
      </c>
      <c r="AB139" s="5">
        <f t="shared" si="180"/>
        <v>34813.132924954145</v>
      </c>
      <c r="AC139" s="16">
        <f t="shared" si="164"/>
        <v>1.652814404260422</v>
      </c>
      <c r="AD139" s="16">
        <f t="shared" si="165"/>
        <v>2.9471302036725642</v>
      </c>
      <c r="AE139" s="16">
        <f t="shared" si="166"/>
        <v>5.2715168054032393</v>
      </c>
      <c r="AF139" s="15">
        <f t="shared" si="167"/>
        <v>-4.0504037456468023E-3</v>
      </c>
      <c r="AG139" s="15">
        <f t="shared" si="168"/>
        <v>2.9673830763510267E-4</v>
      </c>
      <c r="AH139" s="15">
        <f t="shared" si="169"/>
        <v>9.7937136394747881E-3</v>
      </c>
      <c r="AI139" s="1">
        <f t="shared" si="133"/>
        <v>301771.46159271937</v>
      </c>
      <c r="AJ139" s="1">
        <f t="shared" si="134"/>
        <v>103281.98659373936</v>
      </c>
      <c r="AK139" s="1">
        <f t="shared" si="135"/>
        <v>39628.2913654894</v>
      </c>
      <c r="AL139" s="14">
        <f t="shared" si="170"/>
        <v>48.023275576354521</v>
      </c>
      <c r="AM139" s="14">
        <f t="shared" si="171"/>
        <v>9.9429597522148008</v>
      </c>
      <c r="AN139" s="14">
        <f t="shared" si="172"/>
        <v>3.3583335829115106</v>
      </c>
      <c r="AO139" s="11">
        <f t="shared" si="173"/>
        <v>8.9543367119114935E-3</v>
      </c>
      <c r="AP139" s="11">
        <f t="shared" si="174"/>
        <v>1.1280102581743808E-2</v>
      </c>
      <c r="AQ139" s="11">
        <f t="shared" si="175"/>
        <v>1.0232476300530487E-2</v>
      </c>
      <c r="AR139" s="1">
        <f t="shared" si="181"/>
        <v>169896.78953436675</v>
      </c>
      <c r="AS139" s="1">
        <f t="shared" si="176"/>
        <v>59853.105689706776</v>
      </c>
      <c r="AT139" s="1">
        <f t="shared" si="177"/>
        <v>22728.066763220777</v>
      </c>
      <c r="AU139" s="1">
        <f t="shared" si="136"/>
        <v>33979.357906873352</v>
      </c>
      <c r="AV139" s="1">
        <f t="shared" si="137"/>
        <v>11970.621137941356</v>
      </c>
      <c r="AW139" s="1">
        <f t="shared" si="138"/>
        <v>4545.6133526441554</v>
      </c>
      <c r="AX139" s="2">
        <v>0</v>
      </c>
      <c r="AY139" s="2">
        <v>0</v>
      </c>
      <c r="AZ139" s="2">
        <v>0</v>
      </c>
      <c r="BA139" s="2">
        <f t="shared" si="188"/>
        <v>0</v>
      </c>
      <c r="BB139" s="2">
        <f t="shared" si="182"/>
        <v>0</v>
      </c>
      <c r="BC139" s="2">
        <f t="shared" si="183"/>
        <v>0</v>
      </c>
      <c r="BD139" s="2">
        <f t="shared" si="189"/>
        <v>0</v>
      </c>
      <c r="BE139" s="2">
        <f t="shared" si="184"/>
        <v>0</v>
      </c>
      <c r="BF139" s="2">
        <f t="shared" si="185"/>
        <v>0</v>
      </c>
      <c r="BG139" s="2">
        <f t="shared" si="190"/>
        <v>0</v>
      </c>
      <c r="BH139" s="2">
        <f t="shared" si="186"/>
        <v>0</v>
      </c>
      <c r="BI139" s="2">
        <f t="shared" si="187"/>
        <v>0</v>
      </c>
      <c r="BJ139" s="11">
        <f t="shared" si="191"/>
        <v>4.2274041591010975E-2</v>
      </c>
      <c r="BK139" s="11"/>
      <c r="BL139" s="11"/>
    </row>
    <row r="140" spans="1:64">
      <c r="A140" s="2">
        <f t="shared" si="139"/>
        <v>2094</v>
      </c>
      <c r="B140" s="5">
        <f t="shared" si="140"/>
        <v>1164.1828527996317</v>
      </c>
      <c r="C140" s="5">
        <f t="shared" si="141"/>
        <v>2958.0457902175522</v>
      </c>
      <c r="D140" s="5">
        <f t="shared" si="142"/>
        <v>4351.5452370956973</v>
      </c>
      <c r="E140" s="15">
        <f t="shared" si="143"/>
        <v>5.5259991825894384E-5</v>
      </c>
      <c r="F140" s="15">
        <f t="shared" si="144"/>
        <v>1.0886588938232486E-4</v>
      </c>
      <c r="G140" s="15">
        <f t="shared" si="145"/>
        <v>2.2224584058154093E-4</v>
      </c>
      <c r="H140" s="5">
        <f t="shared" si="146"/>
        <v>171840.24821846196</v>
      </c>
      <c r="I140" s="5">
        <f t="shared" si="147"/>
        <v>60718.064493275189</v>
      </c>
      <c r="J140" s="5">
        <f t="shared" si="148"/>
        <v>23029.53171716434</v>
      </c>
      <c r="K140" s="5">
        <f t="shared" si="149"/>
        <v>147605.89181091255</v>
      </c>
      <c r="L140" s="5">
        <f t="shared" si="150"/>
        <v>20526.411286151735</v>
      </c>
      <c r="M140" s="5">
        <f t="shared" si="151"/>
        <v>5292.2652672535887</v>
      </c>
      <c r="N140" s="15">
        <f t="shared" si="152"/>
        <v>1.1383165764329517E-2</v>
      </c>
      <c r="O140" s="15">
        <f t="shared" si="153"/>
        <v>1.4340933308700787E-2</v>
      </c>
      <c r="P140" s="15">
        <f t="shared" si="154"/>
        <v>1.3038850890664921E-2</v>
      </c>
      <c r="Q140" s="5">
        <f t="shared" si="155"/>
        <v>9763.2444019250943</v>
      </c>
      <c r="R140" s="5">
        <f t="shared" si="156"/>
        <v>12999.375273422613</v>
      </c>
      <c r="S140" s="5">
        <f t="shared" si="157"/>
        <v>6649.8401862346782</v>
      </c>
      <c r="T140" s="5">
        <f t="shared" si="158"/>
        <v>56.815818780202179</v>
      </c>
      <c r="U140" s="5">
        <f t="shared" si="159"/>
        <v>214.09403250761318</v>
      </c>
      <c r="V140" s="5">
        <f t="shared" si="160"/>
        <v>288.75273140176046</v>
      </c>
      <c r="W140" s="15">
        <f t="shared" si="161"/>
        <v>-1.0734613539272964E-2</v>
      </c>
      <c r="X140" s="15">
        <f t="shared" si="162"/>
        <v>-1.217998157191269E-2</v>
      </c>
      <c r="Y140" s="15">
        <f t="shared" si="163"/>
        <v>-9.7425357312937999E-3</v>
      </c>
      <c r="Z140" s="5">
        <f t="shared" si="178"/>
        <v>16062.127804006706</v>
      </c>
      <c r="AA140" s="5">
        <f t="shared" si="179"/>
        <v>38242.088791555987</v>
      </c>
      <c r="AB140" s="5">
        <f t="shared" si="180"/>
        <v>35278.387879385096</v>
      </c>
      <c r="AC140" s="16">
        <f t="shared" si="164"/>
        <v>1.6461198386065465</v>
      </c>
      <c r="AD140" s="16">
        <f t="shared" si="165"/>
        <v>2.9480047301015824</v>
      </c>
      <c r="AE140" s="16">
        <f t="shared" si="166"/>
        <v>5.3231445314410379</v>
      </c>
      <c r="AF140" s="15">
        <f t="shared" si="167"/>
        <v>-4.0504037456468023E-3</v>
      </c>
      <c r="AG140" s="15">
        <f t="shared" si="168"/>
        <v>2.9673830763510267E-4</v>
      </c>
      <c r="AH140" s="15">
        <f t="shared" si="169"/>
        <v>9.7937136394747881E-3</v>
      </c>
      <c r="AI140" s="1">
        <f t="shared" si="133"/>
        <v>305573.67334032076</v>
      </c>
      <c r="AJ140" s="1">
        <f t="shared" si="134"/>
        <v>104924.40907230679</v>
      </c>
      <c r="AK140" s="1">
        <f t="shared" si="135"/>
        <v>40211.075581584613</v>
      </c>
      <c r="AL140" s="14">
        <f t="shared" si="170"/>
        <v>48.448991990078916</v>
      </c>
      <c r="AM140" s="14">
        <f t="shared" si="171"/>
        <v>10.053995782126222</v>
      </c>
      <c r="AN140" s="14">
        <f t="shared" si="172"/>
        <v>3.3923540110199641</v>
      </c>
      <c r="AO140" s="11">
        <f t="shared" si="173"/>
        <v>8.864793344792378E-3</v>
      </c>
      <c r="AP140" s="11">
        <f t="shared" si="174"/>
        <v>1.116730155592637E-2</v>
      </c>
      <c r="AQ140" s="11">
        <f t="shared" si="175"/>
        <v>1.0130151537525181E-2</v>
      </c>
      <c r="AR140" s="1">
        <f t="shared" si="181"/>
        <v>171840.24821846196</v>
      </c>
      <c r="AS140" s="1">
        <f t="shared" si="176"/>
        <v>60718.064493275189</v>
      </c>
      <c r="AT140" s="1">
        <f t="shared" si="177"/>
        <v>23029.53171716434</v>
      </c>
      <c r="AU140" s="1">
        <f t="shared" si="136"/>
        <v>34368.049643692393</v>
      </c>
      <c r="AV140" s="1">
        <f t="shared" si="137"/>
        <v>12143.612898655039</v>
      </c>
      <c r="AW140" s="1">
        <f t="shared" si="138"/>
        <v>4605.9063434328682</v>
      </c>
      <c r="AX140" s="2">
        <v>0</v>
      </c>
      <c r="AY140" s="2">
        <v>0</v>
      </c>
      <c r="AZ140" s="2">
        <v>0</v>
      </c>
      <c r="BA140" s="2">
        <f t="shared" si="188"/>
        <v>0</v>
      </c>
      <c r="BB140" s="2">
        <f t="shared" si="182"/>
        <v>0</v>
      </c>
      <c r="BC140" s="2">
        <f t="shared" si="183"/>
        <v>0</v>
      </c>
      <c r="BD140" s="2">
        <f t="shared" si="189"/>
        <v>0</v>
      </c>
      <c r="BE140" s="2">
        <f t="shared" si="184"/>
        <v>0</v>
      </c>
      <c r="BF140" s="2">
        <f t="shared" si="185"/>
        <v>0</v>
      </c>
      <c r="BG140" s="2">
        <f t="shared" si="190"/>
        <v>0</v>
      </c>
      <c r="BH140" s="2">
        <f t="shared" si="186"/>
        <v>0</v>
      </c>
      <c r="BI140" s="2">
        <f t="shared" si="187"/>
        <v>0</v>
      </c>
      <c r="BJ140" s="11">
        <f t="shared" si="191"/>
        <v>4.2155778766542279E-2</v>
      </c>
      <c r="BK140" s="11"/>
      <c r="BL140" s="11"/>
    </row>
    <row r="141" spans="1:64">
      <c r="A141" s="2">
        <f t="shared" si="139"/>
        <v>2095</v>
      </c>
      <c r="B141" s="5">
        <f t="shared" si="140"/>
        <v>1164.243968897815</v>
      </c>
      <c r="C141" s="5">
        <f t="shared" si="141"/>
        <v>2958.3517189890485</v>
      </c>
      <c r="D141" s="5">
        <f t="shared" si="142"/>
        <v>4352.4639942832919</v>
      </c>
      <c r="E141" s="15">
        <f t="shared" si="143"/>
        <v>5.249699223459966E-5</v>
      </c>
      <c r="F141" s="15">
        <f t="shared" si="144"/>
        <v>1.0342259491320861E-4</v>
      </c>
      <c r="G141" s="15">
        <f t="shared" si="145"/>
        <v>2.1113354855246388E-4</v>
      </c>
      <c r="H141" s="5">
        <f t="shared" si="146"/>
        <v>173785.8518284015</v>
      </c>
      <c r="I141" s="5">
        <f t="shared" si="147"/>
        <v>61586.445130995744</v>
      </c>
      <c r="J141" s="5">
        <f t="shared" si="148"/>
        <v>23331.69791329341</v>
      </c>
      <c r="K141" s="5">
        <f t="shared" si="149"/>
        <v>149269.27385582583</v>
      </c>
      <c r="L141" s="5">
        <f t="shared" si="150"/>
        <v>20817.823903657252</v>
      </c>
      <c r="M141" s="5">
        <f t="shared" si="151"/>
        <v>5360.5722974246864</v>
      </c>
      <c r="N141" s="15">
        <f t="shared" si="152"/>
        <v>1.126907621712081E-2</v>
      </c>
      <c r="O141" s="15">
        <f t="shared" si="153"/>
        <v>1.4196958905433155E-2</v>
      </c>
      <c r="P141" s="15">
        <f t="shared" si="154"/>
        <v>1.290695509799078E-2</v>
      </c>
      <c r="Q141" s="5">
        <f t="shared" si="155"/>
        <v>9767.7941929193075</v>
      </c>
      <c r="R141" s="5">
        <f t="shared" si="156"/>
        <v>13024.693791983113</v>
      </c>
      <c r="S141" s="5">
        <f t="shared" si="157"/>
        <v>6671.4551460336206</v>
      </c>
      <c r="T141" s="5">
        <f t="shared" si="158"/>
        <v>56.205922922679342</v>
      </c>
      <c r="U141" s="5">
        <f t="shared" si="159"/>
        <v>211.48637113701398</v>
      </c>
      <c r="V141" s="5">
        <f t="shared" si="160"/>
        <v>285.93954759857013</v>
      </c>
      <c r="W141" s="15">
        <f t="shared" si="161"/>
        <v>-1.0734613539272964E-2</v>
      </c>
      <c r="X141" s="15">
        <f t="shared" si="162"/>
        <v>-1.217998157191269E-2</v>
      </c>
      <c r="Y141" s="15">
        <f t="shared" si="163"/>
        <v>-9.7425357312937999E-3</v>
      </c>
      <c r="Z141" s="5">
        <f t="shared" si="178"/>
        <v>16006.374355675383</v>
      </c>
      <c r="AA141" s="5">
        <f t="shared" si="179"/>
        <v>38333.591465062025</v>
      </c>
      <c r="AB141" s="5">
        <f t="shared" si="180"/>
        <v>35744.738889480926</v>
      </c>
      <c r="AC141" s="16">
        <f t="shared" si="164"/>
        <v>1.6394523886464711</v>
      </c>
      <c r="AD141" s="16">
        <f t="shared" si="165"/>
        <v>2.9488795160360928</v>
      </c>
      <c r="AE141" s="16">
        <f t="shared" si="166"/>
        <v>5.3752778846435074</v>
      </c>
      <c r="AF141" s="15">
        <f t="shared" si="167"/>
        <v>-4.0504037456468023E-3</v>
      </c>
      <c r="AG141" s="15">
        <f t="shared" si="168"/>
        <v>2.9673830763510267E-4</v>
      </c>
      <c r="AH141" s="15">
        <f t="shared" si="169"/>
        <v>9.7937136394747881E-3</v>
      </c>
      <c r="AI141" s="1">
        <f t="shared" si="133"/>
        <v>309384.35564998107</v>
      </c>
      <c r="AJ141" s="1">
        <f t="shared" si="134"/>
        <v>106575.58106373117</v>
      </c>
      <c r="AK141" s="1">
        <f t="shared" si="135"/>
        <v>40795.874366859025</v>
      </c>
      <c r="AL141" s="14">
        <f t="shared" si="170"/>
        <v>48.874187388816907</v>
      </c>
      <c r="AM141" s="14">
        <f t="shared" si="171"/>
        <v>10.165149024839828</v>
      </c>
      <c r="AN141" s="14">
        <f t="shared" si="172"/>
        <v>3.426375420618522</v>
      </c>
      <c r="AO141" s="11">
        <f t="shared" si="173"/>
        <v>8.7761454113444541E-3</v>
      </c>
      <c r="AP141" s="11">
        <f t="shared" si="174"/>
        <v>1.1055628540367107E-2</v>
      </c>
      <c r="AQ141" s="11">
        <f t="shared" si="175"/>
        <v>1.0028850022149928E-2</v>
      </c>
      <c r="AR141" s="1">
        <f t="shared" si="181"/>
        <v>173785.8518284015</v>
      </c>
      <c r="AS141" s="1">
        <f t="shared" si="176"/>
        <v>61586.445130995744</v>
      </c>
      <c r="AT141" s="1">
        <f t="shared" si="177"/>
        <v>23331.69791329341</v>
      </c>
      <c r="AU141" s="1">
        <f t="shared" si="136"/>
        <v>34757.1703656803</v>
      </c>
      <c r="AV141" s="1">
        <f t="shared" si="137"/>
        <v>12317.289026199149</v>
      </c>
      <c r="AW141" s="1">
        <f t="shared" si="138"/>
        <v>4666.339582658682</v>
      </c>
      <c r="AX141" s="2">
        <v>0</v>
      </c>
      <c r="AY141" s="2">
        <v>0</v>
      </c>
      <c r="AZ141" s="2">
        <v>0</v>
      </c>
      <c r="BA141" s="2">
        <f t="shared" si="188"/>
        <v>0</v>
      </c>
      <c r="BB141" s="2">
        <f t="shared" si="182"/>
        <v>0</v>
      </c>
      <c r="BC141" s="2">
        <f t="shared" si="183"/>
        <v>0</v>
      </c>
      <c r="BD141" s="2">
        <f t="shared" si="189"/>
        <v>0</v>
      </c>
      <c r="BE141" s="2">
        <f t="shared" si="184"/>
        <v>0</v>
      </c>
      <c r="BF141" s="2">
        <f t="shared" si="185"/>
        <v>0</v>
      </c>
      <c r="BG141" s="2">
        <f t="shared" si="190"/>
        <v>0</v>
      </c>
      <c r="BH141" s="2">
        <f t="shared" si="186"/>
        <v>0</v>
      </c>
      <c r="BI141" s="2">
        <f t="shared" si="187"/>
        <v>0</v>
      </c>
      <c r="BJ141" s="11">
        <f t="shared" si="191"/>
        <v>4.2038526004057192E-2</v>
      </c>
      <c r="BK141" s="11"/>
      <c r="BL141" s="11"/>
    </row>
    <row r="142" spans="1:64">
      <c r="A142" s="2">
        <f t="shared" si="139"/>
        <v>2096</v>
      </c>
      <c r="B142" s="5">
        <f t="shared" si="140"/>
        <v>1164.3020322390798</v>
      </c>
      <c r="C142" s="5">
        <f t="shared" si="141"/>
        <v>2958.6423813799202</v>
      </c>
      <c r="D142" s="5">
        <f t="shared" si="142"/>
        <v>4353.3369978929486</v>
      </c>
      <c r="E142" s="15">
        <f t="shared" si="143"/>
        <v>4.9872142622869677E-5</v>
      </c>
      <c r="F142" s="15">
        <f t="shared" si="144"/>
        <v>9.8251465167548176E-5</v>
      </c>
      <c r="G142" s="15">
        <f t="shared" si="145"/>
        <v>2.0057687112484069E-4</v>
      </c>
      <c r="H142" s="5">
        <f t="shared" si="146"/>
        <v>175733.39582161693</v>
      </c>
      <c r="I142" s="5">
        <f t="shared" si="147"/>
        <v>62458.145279040276</v>
      </c>
      <c r="J142" s="5">
        <f t="shared" si="148"/>
        <v>23634.533849947828</v>
      </c>
      <c r="K142" s="5">
        <f t="shared" si="149"/>
        <v>150934.54357686077</v>
      </c>
      <c r="L142" s="5">
        <f t="shared" si="150"/>
        <v>21110.407148940252</v>
      </c>
      <c r="M142" s="5">
        <f t="shared" si="151"/>
        <v>5429.0613985058217</v>
      </c>
      <c r="N142" s="15">
        <f t="shared" si="152"/>
        <v>1.1156145387585692E-2</v>
      </c>
      <c r="O142" s="15">
        <f t="shared" si="153"/>
        <v>1.4054458652212887E-2</v>
      </c>
      <c r="P142" s="15">
        <f t="shared" si="154"/>
        <v>1.2776453199603077E-2</v>
      </c>
      <c r="Q142" s="5">
        <f t="shared" si="155"/>
        <v>9771.2291562479277</v>
      </c>
      <c r="R142" s="5">
        <f t="shared" si="156"/>
        <v>13048.160550145218</v>
      </c>
      <c r="S142" s="5">
        <f t="shared" si="157"/>
        <v>6692.2073934543714</v>
      </c>
      <c r="T142" s="5">
        <f t="shared" si="158"/>
        <v>55.602574061486216</v>
      </c>
      <c r="U142" s="5">
        <f t="shared" si="159"/>
        <v>208.91047103385446</v>
      </c>
      <c r="V142" s="5">
        <f t="shared" si="160"/>
        <v>283.15377133910107</v>
      </c>
      <c r="W142" s="15">
        <f t="shared" si="161"/>
        <v>-1.0734613539272964E-2</v>
      </c>
      <c r="X142" s="15">
        <f t="shared" si="162"/>
        <v>-1.217998157191269E-2</v>
      </c>
      <c r="Y142" s="15">
        <f t="shared" si="163"/>
        <v>-9.7425357312937999E-3</v>
      </c>
      <c r="Z142" s="5">
        <f t="shared" si="178"/>
        <v>15948.971030111492</v>
      </c>
      <c r="AA142" s="5">
        <f t="shared" si="179"/>
        <v>38419.649925734549</v>
      </c>
      <c r="AB142" s="5">
        <f t="shared" si="180"/>
        <v>36212.136938148091</v>
      </c>
      <c r="AC142" s="16">
        <f t="shared" si="164"/>
        <v>1.6328119445506879</v>
      </c>
      <c r="AD142" s="16">
        <f t="shared" si="165"/>
        <v>2.9497545615531013</v>
      </c>
      <c r="AE142" s="16">
        <f t="shared" si="166"/>
        <v>5.4279218169783077</v>
      </c>
      <c r="AF142" s="15">
        <f t="shared" si="167"/>
        <v>-4.0504037456468023E-3</v>
      </c>
      <c r="AG142" s="15">
        <f t="shared" si="168"/>
        <v>2.9673830763510267E-4</v>
      </c>
      <c r="AH142" s="15">
        <f t="shared" si="169"/>
        <v>9.7937136394747881E-3</v>
      </c>
      <c r="AI142" s="1">
        <f t="shared" si="133"/>
        <v>313203.09045066329</v>
      </c>
      <c r="AJ142" s="1">
        <f t="shared" si="134"/>
        <v>108235.31198355721</v>
      </c>
      <c r="AK142" s="1">
        <f t="shared" si="135"/>
        <v>41382.626512831805</v>
      </c>
      <c r="AL142" s="14">
        <f t="shared" si="170"/>
        <v>49.298825094448603</v>
      </c>
      <c r="AM142" s="14">
        <f t="shared" si="171"/>
        <v>10.276407315399169</v>
      </c>
      <c r="AN142" s="14">
        <f t="shared" si="172"/>
        <v>3.4603943997793563</v>
      </c>
      <c r="AO142" s="11">
        <f t="shared" si="173"/>
        <v>8.6883839572310089E-3</v>
      </c>
      <c r="AP142" s="11">
        <f t="shared" si="174"/>
        <v>1.0945072254963436E-2</v>
      </c>
      <c r="AQ142" s="11">
        <f t="shared" si="175"/>
        <v>9.9285615219284282E-3</v>
      </c>
      <c r="AR142" s="1">
        <f t="shared" si="181"/>
        <v>175733.39582161693</v>
      </c>
      <c r="AS142" s="1">
        <f t="shared" si="176"/>
        <v>62458.145279040276</v>
      </c>
      <c r="AT142" s="1">
        <f t="shared" si="177"/>
        <v>23634.533849947828</v>
      </c>
      <c r="AU142" s="1">
        <f t="shared" si="136"/>
        <v>35146.679164323388</v>
      </c>
      <c r="AV142" s="1">
        <f t="shared" si="137"/>
        <v>12491.629055808056</v>
      </c>
      <c r="AW142" s="1">
        <f t="shared" si="138"/>
        <v>4726.9067699895659</v>
      </c>
      <c r="AX142" s="2">
        <v>0</v>
      </c>
      <c r="AY142" s="2">
        <v>0</v>
      </c>
      <c r="AZ142" s="2">
        <v>0</v>
      </c>
      <c r="BA142" s="2">
        <f t="shared" si="188"/>
        <v>0</v>
      </c>
      <c r="BB142" s="2">
        <f t="shared" si="182"/>
        <v>0</v>
      </c>
      <c r="BC142" s="2">
        <f t="shared" si="183"/>
        <v>0</v>
      </c>
      <c r="BD142" s="2">
        <f t="shared" si="189"/>
        <v>0</v>
      </c>
      <c r="BE142" s="2">
        <f t="shared" si="184"/>
        <v>0</v>
      </c>
      <c r="BF142" s="2">
        <f t="shared" si="185"/>
        <v>0</v>
      </c>
      <c r="BG142" s="2">
        <f t="shared" si="190"/>
        <v>0</v>
      </c>
      <c r="BH142" s="2">
        <f t="shared" si="186"/>
        <v>0</v>
      </c>
      <c r="BI142" s="2">
        <f t="shared" si="187"/>
        <v>0</v>
      </c>
      <c r="BJ142" s="11">
        <f t="shared" si="191"/>
        <v>4.1922281146218737E-2</v>
      </c>
      <c r="BK142" s="11"/>
      <c r="BL142" s="11"/>
    </row>
    <row r="143" spans="1:64">
      <c r="A143" s="2">
        <f t="shared" si="139"/>
        <v>2097</v>
      </c>
      <c r="B143" s="5">
        <f t="shared" si="140"/>
        <v>1164.3571951642373</v>
      </c>
      <c r="C143" s="5">
        <f t="shared" si="141"/>
        <v>2958.9185377813533</v>
      </c>
      <c r="D143" s="5">
        <f t="shared" si="142"/>
        <v>4354.1665176712386</v>
      </c>
      <c r="E143" s="15">
        <f t="shared" si="143"/>
        <v>4.737853549172619E-5</v>
      </c>
      <c r="F143" s="15">
        <f t="shared" si="144"/>
        <v>9.3338891909170766E-5</v>
      </c>
      <c r="G143" s="15">
        <f t="shared" si="145"/>
        <v>1.9054802756859865E-4</v>
      </c>
      <c r="H143" s="5">
        <f t="shared" si="146"/>
        <v>177682.67680082406</v>
      </c>
      <c r="I143" s="5">
        <f t="shared" si="147"/>
        <v>63333.06233484597</v>
      </c>
      <c r="J143" s="5">
        <f t="shared" si="148"/>
        <v>23938.008021781021</v>
      </c>
      <c r="K143" s="5">
        <f t="shared" si="149"/>
        <v>152601.51913757119</v>
      </c>
      <c r="L143" s="5">
        <f t="shared" si="150"/>
        <v>21404.125029523173</v>
      </c>
      <c r="M143" s="5">
        <f t="shared" si="151"/>
        <v>5497.7245184880785</v>
      </c>
      <c r="N143" s="15">
        <f t="shared" si="152"/>
        <v>1.104436082825222E-2</v>
      </c>
      <c r="O143" s="15">
        <f t="shared" si="153"/>
        <v>1.3913416189022421E-2</v>
      </c>
      <c r="P143" s="15">
        <f t="shared" si="154"/>
        <v>1.2647327952701737E-2</v>
      </c>
      <c r="Q143" s="5">
        <f t="shared" si="155"/>
        <v>9773.5603559469619</v>
      </c>
      <c r="R143" s="5">
        <f t="shared" si="156"/>
        <v>13069.787280418193</v>
      </c>
      <c r="S143" s="5">
        <f t="shared" si="157"/>
        <v>6712.1010053660084</v>
      </c>
      <c r="T143" s="5">
        <f t="shared" si="158"/>
        <v>55.005701917147356</v>
      </c>
      <c r="U143" s="5">
        <f t="shared" si="159"/>
        <v>206.3659453464825</v>
      </c>
      <c r="V143" s="5">
        <f t="shared" si="160"/>
        <v>280.39513560437928</v>
      </c>
      <c r="W143" s="15">
        <f t="shared" si="161"/>
        <v>-1.0734613539272964E-2</v>
      </c>
      <c r="X143" s="15">
        <f t="shared" si="162"/>
        <v>-1.217998157191269E-2</v>
      </c>
      <c r="Y143" s="15">
        <f t="shared" si="163"/>
        <v>-9.7425357312937999E-3</v>
      </c>
      <c r="Z143" s="5">
        <f t="shared" si="178"/>
        <v>15889.957189970448</v>
      </c>
      <c r="AA143" s="5">
        <f t="shared" si="179"/>
        <v>38500.292225141871</v>
      </c>
      <c r="AB143" s="5">
        <f t="shared" si="180"/>
        <v>36680.532993464585</v>
      </c>
      <c r="AC143" s="16">
        <f t="shared" si="164"/>
        <v>1.626198396934543</v>
      </c>
      <c r="AD143" s="16">
        <f t="shared" si="165"/>
        <v>2.9506298667296353</v>
      </c>
      <c r="AE143" s="16">
        <f t="shared" si="166"/>
        <v>5.4810813289112508</v>
      </c>
      <c r="AF143" s="15">
        <f t="shared" si="167"/>
        <v>-4.0504037456468023E-3</v>
      </c>
      <c r="AG143" s="15">
        <f t="shared" si="168"/>
        <v>2.9673830763510267E-4</v>
      </c>
      <c r="AH143" s="15">
        <f t="shared" si="169"/>
        <v>9.7937136394747881E-3</v>
      </c>
      <c r="AI143" s="1">
        <f t="shared" si="133"/>
        <v>317029.46056992037</v>
      </c>
      <c r="AJ143" s="1">
        <f t="shared" si="134"/>
        <v>109903.40984100955</v>
      </c>
      <c r="AK143" s="1">
        <f t="shared" si="135"/>
        <v>41971.270631538195</v>
      </c>
      <c r="AL143" s="14">
        <f t="shared" si="170"/>
        <v>49.722868944298938</v>
      </c>
      <c r="AM143" s="14">
        <f t="shared" si="171"/>
        <v>10.387758575781763</v>
      </c>
      <c r="AN143" s="14">
        <f t="shared" si="172"/>
        <v>3.4944075710808185</v>
      </c>
      <c r="AO143" s="11">
        <f t="shared" si="173"/>
        <v>8.6015001176586985E-3</v>
      </c>
      <c r="AP143" s="11">
        <f t="shared" si="174"/>
        <v>1.0835621532413801E-2</v>
      </c>
      <c r="AQ143" s="11">
        <f t="shared" si="175"/>
        <v>9.8292759067091437E-3</v>
      </c>
      <c r="AR143" s="1">
        <f t="shared" si="181"/>
        <v>177682.67680082406</v>
      </c>
      <c r="AS143" s="1">
        <f t="shared" si="176"/>
        <v>63333.06233484597</v>
      </c>
      <c r="AT143" s="1">
        <f t="shared" si="177"/>
        <v>23938.008021781021</v>
      </c>
      <c r="AU143" s="1">
        <f t="shared" si="136"/>
        <v>35536.535360164817</v>
      </c>
      <c r="AV143" s="1">
        <f t="shared" si="137"/>
        <v>12666.612466969194</v>
      </c>
      <c r="AW143" s="1">
        <f t="shared" si="138"/>
        <v>4787.601604356204</v>
      </c>
      <c r="AX143" s="2">
        <v>0</v>
      </c>
      <c r="AY143" s="2">
        <v>0</v>
      </c>
      <c r="AZ143" s="2">
        <v>0</v>
      </c>
      <c r="BA143" s="2">
        <f t="shared" si="188"/>
        <v>0</v>
      </c>
      <c r="BB143" s="2">
        <f t="shared" si="182"/>
        <v>0</v>
      </c>
      <c r="BC143" s="2">
        <f t="shared" si="183"/>
        <v>0</v>
      </c>
      <c r="BD143" s="2">
        <f t="shared" si="189"/>
        <v>0</v>
      </c>
      <c r="BE143" s="2">
        <f t="shared" si="184"/>
        <v>0</v>
      </c>
      <c r="BF143" s="2">
        <f t="shared" si="185"/>
        <v>0</v>
      </c>
      <c r="BG143" s="2">
        <f t="shared" si="190"/>
        <v>0</v>
      </c>
      <c r="BH143" s="2">
        <f t="shared" si="186"/>
        <v>0</v>
      </c>
      <c r="BI143" s="2">
        <f t="shared" si="187"/>
        <v>0</v>
      </c>
      <c r="BJ143" s="11">
        <f t="shared" si="191"/>
        <v>4.1807041655201188E-2</v>
      </c>
      <c r="BK143" s="11"/>
      <c r="BL143" s="11"/>
    </row>
    <row r="144" spans="1:64">
      <c r="A144" s="2">
        <f t="shared" si="139"/>
        <v>2098</v>
      </c>
      <c r="B144" s="5">
        <f t="shared" si="140"/>
        <v>1164.4096024259986</v>
      </c>
      <c r="C144" s="5">
        <f t="shared" si="141"/>
        <v>2959.1809108500406</v>
      </c>
      <c r="D144" s="5">
        <f t="shared" si="142"/>
        <v>4354.9547116208032</v>
      </c>
      <c r="E144" s="15">
        <f t="shared" si="143"/>
        <v>4.5009608717139881E-5</v>
      </c>
      <c r="F144" s="15">
        <f t="shared" si="144"/>
        <v>8.8671947313712221E-5</v>
      </c>
      <c r="G144" s="15">
        <f t="shared" si="145"/>
        <v>1.8102062619016873E-4</v>
      </c>
      <c r="H144" s="5">
        <f t="shared" si="146"/>
        <v>179633.49257478313</v>
      </c>
      <c r="I144" s="5">
        <f t="shared" si="147"/>
        <v>64211.093461076081</v>
      </c>
      <c r="J144" s="5">
        <f t="shared" si="148"/>
        <v>24242.088931204427</v>
      </c>
      <c r="K144" s="5">
        <f t="shared" si="149"/>
        <v>154270.01993158102</v>
      </c>
      <c r="L144" s="5">
        <f t="shared" si="150"/>
        <v>21698.941496155807</v>
      </c>
      <c r="M144" s="5">
        <f t="shared" si="151"/>
        <v>5566.5536237418501</v>
      </c>
      <c r="N144" s="15">
        <f t="shared" si="152"/>
        <v>1.0933710250326412E-2</v>
      </c>
      <c r="O144" s="15">
        <f t="shared" si="153"/>
        <v>1.3773815384930943E-2</v>
      </c>
      <c r="P144" s="15">
        <f t="shared" si="154"/>
        <v>1.2519562415742813E-2</v>
      </c>
      <c r="Q144" s="5">
        <f t="shared" si="155"/>
        <v>9774.7990652373937</v>
      </c>
      <c r="R144" s="5">
        <f t="shared" si="156"/>
        <v>13089.586275029975</v>
      </c>
      <c r="S144" s="5">
        <f t="shared" si="157"/>
        <v>6731.1402533697983</v>
      </c>
      <c r="T144" s="5">
        <f t="shared" si="158"/>
        <v>54.41523696461033</v>
      </c>
      <c r="U144" s="5">
        <f t="shared" si="159"/>
        <v>203.85241193509199</v>
      </c>
      <c r="V144" s="5">
        <f t="shared" si="160"/>
        <v>277.66337597687266</v>
      </c>
      <c r="W144" s="15">
        <f t="shared" si="161"/>
        <v>-1.0734613539272964E-2</v>
      </c>
      <c r="X144" s="15">
        <f t="shared" si="162"/>
        <v>-1.217998157191269E-2</v>
      </c>
      <c r="Y144" s="15">
        <f t="shared" si="163"/>
        <v>-9.7425357312937999E-3</v>
      </c>
      <c r="Z144" s="5">
        <f t="shared" si="178"/>
        <v>15829.372086010417</v>
      </c>
      <c r="AA144" s="5">
        <f t="shared" si="179"/>
        <v>38575.548148569578</v>
      </c>
      <c r="AB144" s="5">
        <f t="shared" si="180"/>
        <v>37149.878026451181</v>
      </c>
      <c r="AC144" s="16">
        <f t="shared" si="164"/>
        <v>1.6196116368564346</v>
      </c>
      <c r="AD144" s="16">
        <f t="shared" si="165"/>
        <v>2.9515054316427465</v>
      </c>
      <c r="AE144" s="16">
        <f t="shared" si="166"/>
        <v>5.5347614698812793</v>
      </c>
      <c r="AF144" s="15">
        <f t="shared" si="167"/>
        <v>-4.0504037456468023E-3</v>
      </c>
      <c r="AG144" s="15">
        <f t="shared" si="168"/>
        <v>2.9673830763510267E-4</v>
      </c>
      <c r="AH144" s="15">
        <f t="shared" si="169"/>
        <v>9.7937136394747881E-3</v>
      </c>
      <c r="AI144" s="1">
        <f t="shared" si="133"/>
        <v>320863.04987309314</v>
      </c>
      <c r="AJ144" s="1">
        <f t="shared" si="134"/>
        <v>111579.68132387778</v>
      </c>
      <c r="AK144" s="1">
        <f t="shared" si="135"/>
        <v>42561.745172740579</v>
      </c>
      <c r="AL144" s="14">
        <f t="shared" si="170"/>
        <v>50.146283294742908</v>
      </c>
      <c r="AM144" s="14">
        <f t="shared" si="171"/>
        <v>10.499190818074046</v>
      </c>
      <c r="AN144" s="14">
        <f t="shared" si="172"/>
        <v>3.5284115922659987</v>
      </c>
      <c r="AO144" s="11">
        <f t="shared" si="173"/>
        <v>8.5154851164821119E-3</v>
      </c>
      <c r="AP144" s="11">
        <f t="shared" si="174"/>
        <v>1.0727265317089663E-2</v>
      </c>
      <c r="AQ144" s="11">
        <f t="shared" si="175"/>
        <v>9.7309831476420517E-3</v>
      </c>
      <c r="AR144" s="1">
        <f t="shared" si="181"/>
        <v>179633.49257478313</v>
      </c>
      <c r="AS144" s="1">
        <f t="shared" si="176"/>
        <v>64211.093461076081</v>
      </c>
      <c r="AT144" s="1">
        <f t="shared" si="177"/>
        <v>24242.088931204427</v>
      </c>
      <c r="AU144" s="1">
        <f t="shared" si="136"/>
        <v>35926.698514956624</v>
      </c>
      <c r="AV144" s="1">
        <f t="shared" si="137"/>
        <v>12842.218692215218</v>
      </c>
      <c r="AW144" s="1">
        <f t="shared" si="138"/>
        <v>4848.417786240886</v>
      </c>
      <c r="AX144" s="2">
        <v>0</v>
      </c>
      <c r="AY144" s="2">
        <v>0</v>
      </c>
      <c r="AZ144" s="2">
        <v>0</v>
      </c>
      <c r="BA144" s="2">
        <f t="shared" si="188"/>
        <v>0</v>
      </c>
      <c r="BB144" s="2">
        <f t="shared" si="182"/>
        <v>0</v>
      </c>
      <c r="BC144" s="2">
        <f t="shared" si="183"/>
        <v>0</v>
      </c>
      <c r="BD144" s="2">
        <f t="shared" si="189"/>
        <v>0</v>
      </c>
      <c r="BE144" s="2">
        <f t="shared" si="184"/>
        <v>0</v>
      </c>
      <c r="BF144" s="2">
        <f t="shared" si="185"/>
        <v>0</v>
      </c>
      <c r="BG144" s="2">
        <f t="shared" si="190"/>
        <v>0</v>
      </c>
      <c r="BH144" s="2">
        <f t="shared" si="186"/>
        <v>0</v>
      </c>
      <c r="BI144" s="2">
        <f t="shared" si="187"/>
        <v>0</v>
      </c>
      <c r="BJ144" s="11">
        <f t="shared" si="191"/>
        <v>4.1692804637847719E-2</v>
      </c>
      <c r="BK144" s="11"/>
      <c r="BL144" s="11"/>
    </row>
    <row r="145" spans="1:64">
      <c r="A145" s="2">
        <f t="shared" si="139"/>
        <v>2099</v>
      </c>
      <c r="B145" s="5">
        <f t="shared" si="140"/>
        <v>1164.4593915655607</v>
      </c>
      <c r="C145" s="5">
        <f t="shared" si="141"/>
        <v>2959.4301873671679</v>
      </c>
      <c r="D145" s="5">
        <f t="shared" si="142"/>
        <v>4355.7036314182842</v>
      </c>
      <c r="E145" s="15">
        <f t="shared" si="143"/>
        <v>4.2759128281282883E-5</v>
      </c>
      <c r="F145" s="15">
        <f t="shared" si="144"/>
        <v>8.42383499480266E-5</v>
      </c>
      <c r="G145" s="15">
        <f t="shared" si="145"/>
        <v>1.7196959488066028E-4</v>
      </c>
      <c r="H145" s="5">
        <f t="shared" si="146"/>
        <v>181585.64221747787</v>
      </c>
      <c r="I145" s="5">
        <f t="shared" si="147"/>
        <v>65092.135629189332</v>
      </c>
      <c r="J145" s="5">
        <f t="shared" si="148"/>
        <v>24546.745099806685</v>
      </c>
      <c r="K145" s="5">
        <f t="shared" si="149"/>
        <v>155939.86663059544</v>
      </c>
      <c r="L145" s="5">
        <f t="shared" si="150"/>
        <v>21994.820458021346</v>
      </c>
      <c r="M145" s="5">
        <f t="shared" si="151"/>
        <v>5635.5407017933148</v>
      </c>
      <c r="N145" s="15">
        <f t="shared" si="152"/>
        <v>1.0824181521173148E-2</v>
      </c>
      <c r="O145" s="15">
        <f t="shared" si="153"/>
        <v>1.3635640333790278E-2</v>
      </c>
      <c r="P145" s="15">
        <f t="shared" si="154"/>
        <v>1.2393139941601961E-2</v>
      </c>
      <c r="Q145" s="5">
        <f t="shared" si="155"/>
        <v>9774.9567578303358</v>
      </c>
      <c r="R145" s="5">
        <f t="shared" si="156"/>
        <v>13107.570370397674</v>
      </c>
      <c r="S145" s="5">
        <f t="shared" si="157"/>
        <v>6749.329600003859</v>
      </c>
      <c r="T145" s="5">
        <f t="shared" si="158"/>
        <v>53.83111042514728</v>
      </c>
      <c r="U145" s="5">
        <f t="shared" si="159"/>
        <v>201.36949331433263</v>
      </c>
      <c r="V145" s="5">
        <f t="shared" si="160"/>
        <v>274.95823061514631</v>
      </c>
      <c r="W145" s="15">
        <f t="shared" si="161"/>
        <v>-1.0734613539272964E-2</v>
      </c>
      <c r="X145" s="15">
        <f t="shared" si="162"/>
        <v>-1.217998157191269E-2</v>
      </c>
      <c r="Y145" s="15">
        <f t="shared" si="163"/>
        <v>-9.7425357312937999E-3</v>
      </c>
      <c r="Z145" s="5">
        <f t="shared" si="178"/>
        <v>15767.254839970137</v>
      </c>
      <c r="AA145" s="5">
        <f t="shared" si="179"/>
        <v>38645.449172030065</v>
      </c>
      <c r="AB145" s="5">
        <f t="shared" si="180"/>
        <v>37620.123028831775</v>
      </c>
      <c r="AC145" s="16">
        <f t="shared" si="164"/>
        <v>1.6130515558160181</v>
      </c>
      <c r="AD145" s="16">
        <f t="shared" si="165"/>
        <v>2.9523812563695078</v>
      </c>
      <c r="AE145" s="16">
        <f t="shared" si="166"/>
        <v>5.5889673387800949</v>
      </c>
      <c r="AF145" s="15">
        <f t="shared" si="167"/>
        <v>-4.0504037456468023E-3</v>
      </c>
      <c r="AG145" s="15">
        <f t="shared" si="168"/>
        <v>2.9673830763510267E-4</v>
      </c>
      <c r="AH145" s="15">
        <f t="shared" si="169"/>
        <v>9.7937136394747881E-3</v>
      </c>
      <c r="AI145" s="1">
        <f t="shared" si="133"/>
        <v>324703.44340074045</v>
      </c>
      <c r="AJ145" s="1">
        <f t="shared" si="134"/>
        <v>113263.93188370523</v>
      </c>
      <c r="AK145" s="1">
        <f t="shared" si="135"/>
        <v>43153.988441707406</v>
      </c>
      <c r="AL145" s="14">
        <f t="shared" si="170"/>
        <v>50.569033024495752</v>
      </c>
      <c r="AM145" s="14">
        <f t="shared" si="171"/>
        <v>10.610692147539076</v>
      </c>
      <c r="AN145" s="14">
        <f t="shared" si="172"/>
        <v>3.5624031568708614</v>
      </c>
      <c r="AO145" s="11">
        <f t="shared" si="173"/>
        <v>8.4303302653172905E-3</v>
      </c>
      <c r="AP145" s="11">
        <f t="shared" si="174"/>
        <v>1.0619992663918767E-2</v>
      </c>
      <c r="AQ145" s="11">
        <f t="shared" si="175"/>
        <v>9.6336733161656307E-3</v>
      </c>
      <c r="AR145" s="1">
        <f t="shared" si="181"/>
        <v>181585.64221747787</v>
      </c>
      <c r="AS145" s="1">
        <f t="shared" si="176"/>
        <v>65092.135629189332</v>
      </c>
      <c r="AT145" s="1">
        <f t="shared" si="177"/>
        <v>24546.745099806685</v>
      </c>
      <c r="AU145" s="1">
        <f t="shared" si="136"/>
        <v>36317.128443495574</v>
      </c>
      <c r="AV145" s="1">
        <f t="shared" si="137"/>
        <v>13018.427125837867</v>
      </c>
      <c r="AW145" s="1">
        <f t="shared" si="138"/>
        <v>4909.349019961337</v>
      </c>
      <c r="AX145" s="2">
        <v>0</v>
      </c>
      <c r="AY145" s="2">
        <v>0</v>
      </c>
      <c r="AZ145" s="2">
        <v>0</v>
      </c>
      <c r="BA145" s="2">
        <f t="shared" si="188"/>
        <v>0</v>
      </c>
      <c r="BB145" s="2">
        <f t="shared" si="182"/>
        <v>0</v>
      </c>
      <c r="BC145" s="2">
        <f t="shared" si="183"/>
        <v>0</v>
      </c>
      <c r="BD145" s="2">
        <f t="shared" si="189"/>
        <v>0</v>
      </c>
      <c r="BE145" s="2">
        <f t="shared" si="184"/>
        <v>0</v>
      </c>
      <c r="BF145" s="2">
        <f t="shared" si="185"/>
        <v>0</v>
      </c>
      <c r="BG145" s="2">
        <f t="shared" si="190"/>
        <v>0</v>
      </c>
      <c r="BH145" s="2">
        <f t="shared" si="186"/>
        <v>0</v>
      </c>
      <c r="BI145" s="2">
        <f t="shared" si="187"/>
        <v>0</v>
      </c>
      <c r="BJ145" s="11">
        <f t="shared" si="191"/>
        <v>4.1579566869390766E-2</v>
      </c>
      <c r="BK145" s="11"/>
      <c r="BL145" s="11"/>
    </row>
    <row r="146" spans="1:64">
      <c r="A146" s="2">
        <f t="shared" si="139"/>
        <v>2100</v>
      </c>
      <c r="B146" s="5">
        <f t="shared" si="140"/>
        <v>1164.5066932706379</v>
      </c>
      <c r="C146" s="5">
        <f t="shared" si="141"/>
        <v>2959.6670200071494</v>
      </c>
      <c r="D146" s="5">
        <f t="shared" si="142"/>
        <v>4356.4152275777533</v>
      </c>
      <c r="E146" s="15">
        <f t="shared" si="143"/>
        <v>4.0621171867218736E-5</v>
      </c>
      <c r="F146" s="15">
        <f t="shared" si="144"/>
        <v>8.0026432450625273E-5</v>
      </c>
      <c r="G146" s="15">
        <f t="shared" si="145"/>
        <v>1.6337111513662725E-4</v>
      </c>
      <c r="H146" s="5">
        <f t="shared" si="146"/>
        <v>183538.92612569573</v>
      </c>
      <c r="I146" s="5">
        <f t="shared" si="147"/>
        <v>65976.085662580401</v>
      </c>
      <c r="J146" s="5">
        <f t="shared" si="148"/>
        <v>24851.945079728801</v>
      </c>
      <c r="K146" s="5">
        <f t="shared" si="149"/>
        <v>157610.88123092501</v>
      </c>
      <c r="L146" s="5">
        <f t="shared" si="150"/>
        <v>22291.72579772877</v>
      </c>
      <c r="M146" s="5">
        <f t="shared" si="151"/>
        <v>5704.677764049351</v>
      </c>
      <c r="N146" s="15">
        <f t="shared" si="152"/>
        <v>1.0715762661821504E-2</v>
      </c>
      <c r="O146" s="15">
        <f t="shared" si="153"/>
        <v>1.3498875349952977E-2</v>
      </c>
      <c r="P146" s="15">
        <f t="shared" si="154"/>
        <v>1.2268044170816728E-2</v>
      </c>
      <c r="Q146" s="5">
        <f t="shared" si="155"/>
        <v>9774.0450992749793</v>
      </c>
      <c r="R146" s="5">
        <f t="shared" si="156"/>
        <v>13123.752931506308</v>
      </c>
      <c r="S146" s="5">
        <f t="shared" si="157"/>
        <v>6766.6736949045671</v>
      </c>
      <c r="T146" s="5">
        <f t="shared" si="158"/>
        <v>53.253254258343397</v>
      </c>
      <c r="U146" s="5">
        <f t="shared" si="159"/>
        <v>198.91681659661867</v>
      </c>
      <c r="V146" s="5">
        <f t="shared" si="160"/>
        <v>272.27944022876494</v>
      </c>
      <c r="W146" s="15">
        <f t="shared" si="161"/>
        <v>-1.0734613539272964E-2</v>
      </c>
      <c r="X146" s="15">
        <f t="shared" si="162"/>
        <v>-1.217998157191269E-2</v>
      </c>
      <c r="Y146" s="15">
        <f t="shared" si="163"/>
        <v>-9.7425357312937999E-3</v>
      </c>
      <c r="Z146" s="5">
        <f t="shared" si="178"/>
        <v>15703.644427903997</v>
      </c>
      <c r="AA146" s="5">
        <f t="shared" si="179"/>
        <v>38710.028418880844</v>
      </c>
      <c r="AB146" s="5">
        <f t="shared" si="180"/>
        <v>38091.219030749846</v>
      </c>
      <c r="AC146" s="16">
        <f t="shared" si="164"/>
        <v>1.6065180457524195</v>
      </c>
      <c r="AD146" s="16">
        <f t="shared" si="165"/>
        <v>2.9532573409870166</v>
      </c>
      <c r="AE146" s="16">
        <f t="shared" si="166"/>
        <v>5.643704084436485</v>
      </c>
      <c r="AF146" s="15">
        <f t="shared" si="167"/>
        <v>-4.0504037456468023E-3</v>
      </c>
      <c r="AG146" s="15">
        <f t="shared" si="168"/>
        <v>2.9673830763510267E-4</v>
      </c>
      <c r="AH146" s="15">
        <f t="shared" si="169"/>
        <v>9.7937136394747881E-3</v>
      </c>
      <c r="AI146" s="1">
        <f t="shared" si="133"/>
        <v>328550.227504162</v>
      </c>
      <c r="AJ146" s="1">
        <f t="shared" si="134"/>
        <v>114955.96582117258</v>
      </c>
      <c r="AK146" s="1">
        <f t="shared" si="135"/>
        <v>43747.938617498003</v>
      </c>
      <c r="AL146" s="14">
        <f t="shared" si="170"/>
        <v>50.991083537594044</v>
      </c>
      <c r="AM146" s="14">
        <f t="shared" si="171"/>
        <v>10.722250765577382</v>
      </c>
      <c r="AN146" s="14">
        <f t="shared" si="172"/>
        <v>3.5963789948222948</v>
      </c>
      <c r="AO146" s="11">
        <f t="shared" si="173"/>
        <v>8.346026962664118E-3</v>
      </c>
      <c r="AP146" s="11">
        <f t="shared" si="174"/>
        <v>1.0513792737279579E-2</v>
      </c>
      <c r="AQ146" s="11">
        <f t="shared" si="175"/>
        <v>9.5373365830039736E-3</v>
      </c>
      <c r="AR146" s="1">
        <f t="shared" si="181"/>
        <v>183538.92612569573</v>
      </c>
      <c r="AS146" s="1">
        <f t="shared" si="176"/>
        <v>65976.085662580401</v>
      </c>
      <c r="AT146" s="1">
        <f t="shared" si="177"/>
        <v>24851.945079728801</v>
      </c>
      <c r="AU146" s="1">
        <f t="shared" si="136"/>
        <v>36707.785225139145</v>
      </c>
      <c r="AV146" s="1">
        <f t="shared" si="137"/>
        <v>13195.217132516082</v>
      </c>
      <c r="AW146" s="1">
        <f t="shared" si="138"/>
        <v>4970.3890159457605</v>
      </c>
      <c r="AX146" s="2">
        <v>0</v>
      </c>
      <c r="AY146" s="2">
        <v>0</v>
      </c>
      <c r="AZ146" s="2">
        <v>0</v>
      </c>
      <c r="BA146" s="2">
        <f t="shared" si="188"/>
        <v>0</v>
      </c>
      <c r="BB146" s="2">
        <f t="shared" si="182"/>
        <v>0</v>
      </c>
      <c r="BC146" s="2">
        <f t="shared" si="183"/>
        <v>0</v>
      </c>
      <c r="BD146" s="2">
        <f t="shared" si="189"/>
        <v>0</v>
      </c>
      <c r="BE146" s="2">
        <f t="shared" si="184"/>
        <v>0</v>
      </c>
      <c r="BF146" s="2">
        <f t="shared" si="185"/>
        <v>0</v>
      </c>
      <c r="BG146" s="2">
        <f t="shared" si="190"/>
        <v>0</v>
      </c>
      <c r="BH146" s="2">
        <f t="shared" si="186"/>
        <v>0</v>
      </c>
      <c r="BI146" s="2">
        <f t="shared" si="187"/>
        <v>0</v>
      </c>
      <c r="BJ146" s="11">
        <f t="shared" si="191"/>
        <v>4.146732481584256E-2</v>
      </c>
      <c r="BK146" s="11"/>
      <c r="BL146" s="11"/>
    </row>
    <row r="147" spans="1:64">
      <c r="A147" s="2">
        <f t="shared" si="139"/>
        <v>2101</v>
      </c>
      <c r="B147" s="5">
        <f t="shared" si="140"/>
        <v>1164.5516317158392</v>
      </c>
      <c r="C147" s="5">
        <f t="shared" si="141"/>
        <v>2959.8920290203596</v>
      </c>
      <c r="D147" s="5">
        <f t="shared" si="142"/>
        <v>4357.0913543707948</v>
      </c>
      <c r="E147" s="15">
        <f t="shared" si="143"/>
        <v>3.8590113273857797E-5</v>
      </c>
      <c r="F147" s="15">
        <f t="shared" si="144"/>
        <v>7.6025110828094008E-5</v>
      </c>
      <c r="G147" s="15">
        <f t="shared" si="145"/>
        <v>1.5520255937979588E-4</v>
      </c>
      <c r="H147" s="5">
        <f t="shared" si="146"/>
        <v>185493.14607499103</v>
      </c>
      <c r="I147" s="5">
        <f t="shared" si="147"/>
        <v>66862.840279259719</v>
      </c>
      <c r="J147" s="5">
        <f t="shared" si="148"/>
        <v>25157.657464976688</v>
      </c>
      <c r="K147" s="5">
        <f t="shared" si="149"/>
        <v>159282.8870985198</v>
      </c>
      <c r="L147" s="5">
        <f t="shared" si="150"/>
        <v>22589.621386084622</v>
      </c>
      <c r="M147" s="5">
        <f t="shared" si="151"/>
        <v>5773.9568484695437</v>
      </c>
      <c r="N147" s="15">
        <f t="shared" si="152"/>
        <v>1.0608441844475403E-2</v>
      </c>
      <c r="O147" s="15">
        <f t="shared" si="153"/>
        <v>1.3363504964079675E-2</v>
      </c>
      <c r="P147" s="15">
        <f t="shared" si="154"/>
        <v>1.2144259024898352E-2</v>
      </c>
      <c r="Q147" s="5">
        <f t="shared" si="155"/>
        <v>9772.0759383551376</v>
      </c>
      <c r="R147" s="5">
        <f t="shared" si="156"/>
        <v>13138.147836210561</v>
      </c>
      <c r="S147" s="5">
        <f t="shared" si="157"/>
        <v>6783.1773709240015</v>
      </c>
      <c r="T147" s="5">
        <f t="shared" si="158"/>
        <v>52.681601154171439</v>
      </c>
      <c r="U147" s="5">
        <f t="shared" si="159"/>
        <v>196.49401343612831</v>
      </c>
      <c r="V147" s="5">
        <f t="shared" si="160"/>
        <v>269.62674805343954</v>
      </c>
      <c r="W147" s="15">
        <f t="shared" si="161"/>
        <v>-1.0734613539272964E-2</v>
      </c>
      <c r="X147" s="15">
        <f t="shared" si="162"/>
        <v>-1.217998157191269E-2</v>
      </c>
      <c r="Y147" s="15">
        <f t="shared" si="163"/>
        <v>-9.7425357312937999E-3</v>
      </c>
      <c r="Z147" s="5">
        <f t="shared" si="178"/>
        <v>15638.579663976969</v>
      </c>
      <c r="AA147" s="5">
        <f t="shared" si="179"/>
        <v>38769.320616092213</v>
      </c>
      <c r="AB147" s="5">
        <f t="shared" si="180"/>
        <v>38563.117118411959</v>
      </c>
      <c r="AC147" s="16">
        <f t="shared" si="164"/>
        <v>1.6000109990424547</v>
      </c>
      <c r="AD147" s="16">
        <f t="shared" si="165"/>
        <v>2.9541336855723919</v>
      </c>
      <c r="AE147" s="16">
        <f t="shared" si="166"/>
        <v>5.6989769061053899</v>
      </c>
      <c r="AF147" s="15">
        <f t="shared" si="167"/>
        <v>-4.0504037456468023E-3</v>
      </c>
      <c r="AG147" s="15">
        <f t="shared" si="168"/>
        <v>2.9673830763510267E-4</v>
      </c>
      <c r="AH147" s="15">
        <f t="shared" si="169"/>
        <v>9.7937136394747881E-3</v>
      </c>
      <c r="AI147" s="1">
        <f t="shared" si="133"/>
        <v>332402.98997888493</v>
      </c>
      <c r="AJ147" s="1">
        <f t="shared" si="134"/>
        <v>116655.58637157141</v>
      </c>
      <c r="AK147" s="1">
        <f t="shared" si="135"/>
        <v>44343.533771693961</v>
      </c>
      <c r="AL147" s="14">
        <f t="shared" si="170"/>
        <v>51.412400766073652</v>
      </c>
      <c r="AM147" s="14">
        <f t="shared" si="171"/>
        <v>10.833854972581534</v>
      </c>
      <c r="AN147" s="14">
        <f t="shared" si="172"/>
        <v>3.6303358730064237</v>
      </c>
      <c r="AO147" s="11">
        <f t="shared" si="173"/>
        <v>8.2625666930374771E-3</v>
      </c>
      <c r="AP147" s="11">
        <f t="shared" si="174"/>
        <v>1.0408654809906782E-2</v>
      </c>
      <c r="AQ147" s="11">
        <f t="shared" si="175"/>
        <v>9.4419632171739345E-3</v>
      </c>
      <c r="AR147" s="1">
        <f t="shared" si="181"/>
        <v>185493.14607499103</v>
      </c>
      <c r="AS147" s="1">
        <f t="shared" si="176"/>
        <v>66862.840279259719</v>
      </c>
      <c r="AT147" s="1">
        <f t="shared" si="177"/>
        <v>25157.657464976688</v>
      </c>
      <c r="AU147" s="1">
        <f t="shared" si="136"/>
        <v>37098.629214998211</v>
      </c>
      <c r="AV147" s="1">
        <f t="shared" si="137"/>
        <v>13372.568055851945</v>
      </c>
      <c r="AW147" s="1">
        <f t="shared" si="138"/>
        <v>5031.5314929953383</v>
      </c>
      <c r="AX147" s="2">
        <v>0</v>
      </c>
      <c r="AY147" s="2">
        <v>0</v>
      </c>
      <c r="AZ147" s="2">
        <v>0</v>
      </c>
      <c r="BA147" s="2">
        <f t="shared" si="188"/>
        <v>0</v>
      </c>
      <c r="BB147" s="2">
        <f t="shared" si="182"/>
        <v>0</v>
      </c>
      <c r="BC147" s="2">
        <f t="shared" si="183"/>
        <v>0</v>
      </c>
      <c r="BD147" s="2">
        <f t="shared" si="189"/>
        <v>0</v>
      </c>
      <c r="BE147" s="2">
        <f t="shared" si="184"/>
        <v>0</v>
      </c>
      <c r="BF147" s="2">
        <f t="shared" si="185"/>
        <v>0</v>
      </c>
      <c r="BG147" s="2">
        <f t="shared" si="190"/>
        <v>0</v>
      </c>
      <c r="BH147" s="2">
        <f t="shared" si="186"/>
        <v>0</v>
      </c>
      <c r="BI147" s="2">
        <f t="shared" si="187"/>
        <v>0</v>
      </c>
      <c r="BJ147" s="11">
        <f t="shared" si="191"/>
        <v>4.1356074655125336E-2</v>
      </c>
      <c r="BK147" s="11"/>
      <c r="BL147" s="11"/>
    </row>
    <row r="148" spans="1:64">
      <c r="A148" s="2">
        <f t="shared" si="139"/>
        <v>2102</v>
      </c>
      <c r="B148" s="5">
        <f t="shared" si="140"/>
        <v>1164.5943248862513</v>
      </c>
      <c r="C148" s="5">
        <f t="shared" si="141"/>
        <v>2960.1058038339274</v>
      </c>
      <c r="D148" s="5">
        <f t="shared" si="142"/>
        <v>4357.7337745139621</v>
      </c>
      <c r="E148" s="15">
        <f t="shared" si="143"/>
        <v>3.6660607610164905E-5</v>
      </c>
      <c r="F148" s="15">
        <f t="shared" si="144"/>
        <v>7.2223855286689307E-5</v>
      </c>
      <c r="G148" s="15">
        <f t="shared" si="145"/>
        <v>1.4744243141080607E-4</v>
      </c>
      <c r="H148" s="5">
        <f t="shared" si="146"/>
        <v>187448.10527401374</v>
      </c>
      <c r="I148" s="5">
        <f t="shared" si="147"/>
        <v>67752.296134037635</v>
      </c>
      <c r="J148" s="5">
        <f t="shared" si="148"/>
        <v>25463.850902654667</v>
      </c>
      <c r="K148" s="5">
        <f t="shared" si="149"/>
        <v>160955.70901251148</v>
      </c>
      <c r="L148" s="5">
        <f t="shared" si="150"/>
        <v>22888.471096636105</v>
      </c>
      <c r="M148" s="5">
        <f t="shared" si="151"/>
        <v>5843.370022184241</v>
      </c>
      <c r="N148" s="15">
        <f t="shared" si="152"/>
        <v>1.0502207390031826E-2</v>
      </c>
      <c r="O148" s="15">
        <f t="shared" si="153"/>
        <v>1.3229513918970648E-2</v>
      </c>
      <c r="P148" s="15">
        <f t="shared" si="154"/>
        <v>1.2021768699760127E-2</v>
      </c>
      <c r="Q148" s="5">
        <f t="shared" si="155"/>
        <v>9769.0612985399584</v>
      </c>
      <c r="R148" s="5">
        <f t="shared" si="156"/>
        <v>13150.769459473477</v>
      </c>
      <c r="S148" s="5">
        <f t="shared" si="157"/>
        <v>6798.8456402035981</v>
      </c>
      <c r="T148" s="5">
        <f t="shared" si="158"/>
        <v>52.116084525151294</v>
      </c>
      <c r="U148" s="5">
        <f t="shared" si="159"/>
        <v>194.1007199734851</v>
      </c>
      <c r="V148" s="5">
        <f t="shared" si="160"/>
        <v>266.99989982641637</v>
      </c>
      <c r="W148" s="15">
        <f t="shared" si="161"/>
        <v>-1.0734613539272964E-2</v>
      </c>
      <c r="X148" s="15">
        <f t="shared" si="162"/>
        <v>-1.217998157191269E-2</v>
      </c>
      <c r="Y148" s="15">
        <f t="shared" si="163"/>
        <v>-9.7425357312937999E-3</v>
      </c>
      <c r="Z148" s="5">
        <f t="shared" si="178"/>
        <v>15572.099184721321</v>
      </c>
      <c r="AA148" s="5">
        <f t="shared" si="179"/>
        <v>38823.36205020755</v>
      </c>
      <c r="AB148" s="5">
        <f t="shared" si="180"/>
        <v>39035.76845162933</v>
      </c>
      <c r="AC148" s="16">
        <f t="shared" si="164"/>
        <v>1.593530308498857</v>
      </c>
      <c r="AD148" s="16">
        <f t="shared" si="165"/>
        <v>2.9550102902027766</v>
      </c>
      <c r="AE148" s="16">
        <f t="shared" si="166"/>
        <v>5.7547910539617657</v>
      </c>
      <c r="AF148" s="15">
        <f t="shared" si="167"/>
        <v>-4.0504037456468023E-3</v>
      </c>
      <c r="AG148" s="15">
        <f t="shared" si="168"/>
        <v>2.9673830763510267E-4</v>
      </c>
      <c r="AH148" s="15">
        <f t="shared" si="169"/>
        <v>9.7937136394747881E-3</v>
      </c>
      <c r="AI148" s="1">
        <f t="shared" si="133"/>
        <v>336261.32019599469</v>
      </c>
      <c r="AJ148" s="1">
        <f t="shared" si="134"/>
        <v>118362.5957902662</v>
      </c>
      <c r="AK148" s="1">
        <f t="shared" si="135"/>
        <v>44940.711887519901</v>
      </c>
      <c r="AL148" s="14">
        <f t="shared" si="170"/>
        <v>51.832951172350725</v>
      </c>
      <c r="AM148" s="14">
        <f t="shared" si="171"/>
        <v>10.945493170685026</v>
      </c>
      <c r="AN148" s="14">
        <f t="shared" si="172"/>
        <v>3.6642705958075479</v>
      </c>
      <c r="AO148" s="11">
        <f t="shared" si="173"/>
        <v>8.1799410261071022E-3</v>
      </c>
      <c r="AP148" s="11">
        <f t="shared" si="174"/>
        <v>1.0304568261807714E-2</v>
      </c>
      <c r="AQ148" s="11">
        <f t="shared" si="175"/>
        <v>9.3475435850021958E-3</v>
      </c>
      <c r="AR148" s="1">
        <f t="shared" si="181"/>
        <v>187448.10527401374</v>
      </c>
      <c r="AS148" s="1">
        <f t="shared" si="176"/>
        <v>67752.296134037635</v>
      </c>
      <c r="AT148" s="1">
        <f t="shared" si="177"/>
        <v>25463.850902654667</v>
      </c>
      <c r="AU148" s="1">
        <f t="shared" si="136"/>
        <v>37489.621054802752</v>
      </c>
      <c r="AV148" s="1">
        <f t="shared" si="137"/>
        <v>13550.459226807528</v>
      </c>
      <c r="AW148" s="1">
        <f t="shared" si="138"/>
        <v>5092.7701805309334</v>
      </c>
      <c r="AX148" s="2">
        <v>0</v>
      </c>
      <c r="AY148" s="2">
        <v>0</v>
      </c>
      <c r="AZ148" s="2">
        <v>0</v>
      </c>
      <c r="BA148" s="2">
        <f t="shared" si="188"/>
        <v>0</v>
      </c>
      <c r="BB148" s="2">
        <f t="shared" si="182"/>
        <v>0</v>
      </c>
      <c r="BC148" s="2">
        <f t="shared" si="183"/>
        <v>0</v>
      </c>
      <c r="BD148" s="2">
        <f t="shared" si="189"/>
        <v>0</v>
      </c>
      <c r="BE148" s="2">
        <f t="shared" si="184"/>
        <v>0</v>
      </c>
      <c r="BF148" s="2">
        <f t="shared" si="185"/>
        <v>0</v>
      </c>
      <c r="BG148" s="2">
        <f t="shared" si="190"/>
        <v>0</v>
      </c>
      <c r="BH148" s="2">
        <f t="shared" si="186"/>
        <v>0</v>
      </c>
      <c r="BI148" s="2">
        <f t="shared" si="187"/>
        <v>0</v>
      </c>
      <c r="BJ148" s="11">
        <f t="shared" si="191"/>
        <v>4.1245812296992063E-2</v>
      </c>
      <c r="BK148" s="11"/>
      <c r="BL148" s="11"/>
    </row>
    <row r="149" spans="1:64">
      <c r="A149" s="2">
        <f t="shared" si="139"/>
        <v>2103</v>
      </c>
      <c r="B149" s="5">
        <f t="shared" si="140"/>
        <v>1164.6348848850425</v>
      </c>
      <c r="C149" s="5">
        <f t="shared" si="141"/>
        <v>2960.3089045744769</v>
      </c>
      <c r="D149" s="5">
        <f t="shared" si="142"/>
        <v>4358.3441636339594</v>
      </c>
      <c r="E149" s="15">
        <f t="shared" si="143"/>
        <v>3.4827577229656655E-5</v>
      </c>
      <c r="F149" s="15">
        <f t="shared" si="144"/>
        <v>6.8612662522354835E-5</v>
      </c>
      <c r="G149" s="15">
        <f t="shared" si="145"/>
        <v>1.4007030984026575E-4</v>
      </c>
      <c r="H149" s="5">
        <f t="shared" si="146"/>
        <v>189403.60841719274</v>
      </c>
      <c r="I149" s="5">
        <f t="shared" si="147"/>
        <v>68644.349860183298</v>
      </c>
      <c r="J149" s="5">
        <f t="shared" si="148"/>
        <v>25770.494104102727</v>
      </c>
      <c r="K149" s="5">
        <f t="shared" si="149"/>
        <v>162629.173207265</v>
      </c>
      <c r="L149" s="5">
        <f t="shared" si="150"/>
        <v>23188.238819978968</v>
      </c>
      <c r="M149" s="5">
        <f t="shared" si="151"/>
        <v>5912.9093840573278</v>
      </c>
      <c r="N149" s="15">
        <f t="shared" si="152"/>
        <v>1.0397047765627443E-2</v>
      </c>
      <c r="O149" s="15">
        <f t="shared" si="153"/>
        <v>1.3096887165474191E-2</v>
      </c>
      <c r="P149" s="15">
        <f t="shared" si="154"/>
        <v>1.1900557659207278E-2</v>
      </c>
      <c r="Q149" s="5">
        <f t="shared" si="155"/>
        <v>9765.013369494407</v>
      </c>
      <c r="R149" s="5">
        <f t="shared" si="156"/>
        <v>13161.632657556624</v>
      </c>
      <c r="S149" s="5">
        <f t="shared" si="157"/>
        <v>6813.6836902040995</v>
      </c>
      <c r="T149" s="5">
        <f t="shared" si="158"/>
        <v>51.556638498593713</v>
      </c>
      <c r="U149" s="5">
        <f t="shared" si="159"/>
        <v>191.73657678111306</v>
      </c>
      <c r="V149" s="5">
        <f t="shared" si="160"/>
        <v>264.39864376210562</v>
      </c>
      <c r="W149" s="15">
        <f t="shared" si="161"/>
        <v>-1.0734613539272964E-2</v>
      </c>
      <c r="X149" s="15">
        <f t="shared" si="162"/>
        <v>-1.217998157191269E-2</v>
      </c>
      <c r="Y149" s="15">
        <f t="shared" si="163"/>
        <v>-9.7425357312937999E-3</v>
      </c>
      <c r="Z149" s="5">
        <f t="shared" si="178"/>
        <v>15504.241433756462</v>
      </c>
      <c r="AA149" s="5">
        <f t="shared" si="179"/>
        <v>38872.190523036574</v>
      </c>
      <c r="AB149" s="5">
        <f t="shared" si="180"/>
        <v>39509.124281232216</v>
      </c>
      <c r="AC149" s="16">
        <f t="shared" si="164"/>
        <v>1.5870758673685115</v>
      </c>
      <c r="AD149" s="16">
        <f t="shared" si="165"/>
        <v>2.9558871549553358</v>
      </c>
      <c r="AE149" s="16">
        <f t="shared" si="166"/>
        <v>5.8111518295992788</v>
      </c>
      <c r="AF149" s="15">
        <f t="shared" si="167"/>
        <v>-4.0504037456468023E-3</v>
      </c>
      <c r="AG149" s="15">
        <f t="shared" si="168"/>
        <v>2.9673830763510267E-4</v>
      </c>
      <c r="AH149" s="15">
        <f t="shared" si="169"/>
        <v>9.7937136394747881E-3</v>
      </c>
      <c r="AI149" s="1">
        <f t="shared" si="133"/>
        <v>340124.80923119799</v>
      </c>
      <c r="AJ149" s="1">
        <f t="shared" si="134"/>
        <v>120076.79543804712</v>
      </c>
      <c r="AK149" s="1">
        <f t="shared" si="135"/>
        <v>45539.410879298848</v>
      </c>
      <c r="AL149" s="14">
        <f t="shared" si="170"/>
        <v>52.252701751311655</v>
      </c>
      <c r="AM149" s="14">
        <f t="shared" si="171"/>
        <v>11.057153866406136</v>
      </c>
      <c r="AN149" s="14">
        <f t="shared" si="172"/>
        <v>3.6981800056180854</v>
      </c>
      <c r="AO149" s="11">
        <f t="shared" si="173"/>
        <v>8.0981416158460318E-3</v>
      </c>
      <c r="AP149" s="11">
        <f t="shared" si="174"/>
        <v>1.0201522579189637E-2</v>
      </c>
      <c r="AQ149" s="11">
        <f t="shared" si="175"/>
        <v>9.254068149152174E-3</v>
      </c>
      <c r="AR149" s="1">
        <f t="shared" si="181"/>
        <v>189403.60841719274</v>
      </c>
      <c r="AS149" s="1">
        <f t="shared" si="176"/>
        <v>68644.349860183298</v>
      </c>
      <c r="AT149" s="1">
        <f t="shared" si="177"/>
        <v>25770.494104102727</v>
      </c>
      <c r="AU149" s="1">
        <f t="shared" si="136"/>
        <v>37880.721683438547</v>
      </c>
      <c r="AV149" s="1">
        <f t="shared" si="137"/>
        <v>13728.86997203666</v>
      </c>
      <c r="AW149" s="1">
        <f t="shared" si="138"/>
        <v>5154.0988208205454</v>
      </c>
      <c r="AX149" s="2">
        <v>0</v>
      </c>
      <c r="AY149" s="2">
        <v>0</v>
      </c>
      <c r="AZ149" s="2">
        <v>0</v>
      </c>
      <c r="BA149" s="2">
        <f t="shared" si="188"/>
        <v>0</v>
      </c>
      <c r="BB149" s="2">
        <f t="shared" si="182"/>
        <v>0</v>
      </c>
      <c r="BC149" s="2">
        <f t="shared" si="183"/>
        <v>0</v>
      </c>
      <c r="BD149" s="2">
        <f t="shared" si="189"/>
        <v>0</v>
      </c>
      <c r="BE149" s="2">
        <f t="shared" si="184"/>
        <v>0</v>
      </c>
      <c r="BF149" s="2">
        <f t="shared" si="185"/>
        <v>0</v>
      </c>
      <c r="BG149" s="2">
        <f t="shared" si="190"/>
        <v>0</v>
      </c>
      <c r="BH149" s="2">
        <f t="shared" si="186"/>
        <v>0</v>
      </c>
      <c r="BI149" s="2">
        <f t="shared" si="187"/>
        <v>0</v>
      </c>
      <c r="BJ149" s="11">
        <f t="shared" si="191"/>
        <v>4.1136533401827852E-2</v>
      </c>
      <c r="BK149" s="11"/>
      <c r="BL149" s="11"/>
    </row>
    <row r="150" spans="1:64">
      <c r="A150" s="2">
        <f t="shared" si="139"/>
        <v>2104</v>
      </c>
      <c r="B150" s="5">
        <f t="shared" si="140"/>
        <v>1164.6734182258704</v>
      </c>
      <c r="C150" s="5">
        <f t="shared" si="141"/>
        <v>2960.5018635165166</v>
      </c>
      <c r="D150" s="5">
        <f t="shared" si="142"/>
        <v>4358.9241145204805</v>
      </c>
      <c r="E150" s="15">
        <f t="shared" si="143"/>
        <v>3.3086198368173824E-5</v>
      </c>
      <c r="F150" s="15">
        <f t="shared" si="144"/>
        <v>6.5182029396237086E-5</v>
      </c>
      <c r="G150" s="15">
        <f t="shared" si="145"/>
        <v>1.3306679434825245E-4</v>
      </c>
      <c r="H150" s="5">
        <f t="shared" si="146"/>
        <v>191359.46173576606</v>
      </c>
      <c r="I150" s="5">
        <f t="shared" si="147"/>
        <v>69538.898110528782</v>
      </c>
      <c r="J150" s="5">
        <f t="shared" si="148"/>
        <v>26077.555855923671</v>
      </c>
      <c r="K150" s="5">
        <f t="shared" si="149"/>
        <v>164303.1074129442</v>
      </c>
      <c r="L150" s="5">
        <f t="shared" si="150"/>
        <v>23488.88847782373</v>
      </c>
      <c r="M150" s="5">
        <f t="shared" si="151"/>
        <v>5982.5670671930084</v>
      </c>
      <c r="N150" s="15">
        <f t="shared" si="152"/>
        <v>1.0292951582222098E-2</v>
      </c>
      <c r="O150" s="15">
        <f t="shared" si="153"/>
        <v>1.2965609858465177E-2</v>
      </c>
      <c r="P150" s="15">
        <f t="shared" si="154"/>
        <v>1.1780610628584043E-2</v>
      </c>
      <c r="Q150" s="5">
        <f t="shared" si="155"/>
        <v>9759.9444986550789</v>
      </c>
      <c r="R150" s="5">
        <f t="shared" si="156"/>
        <v>13170.752752175906</v>
      </c>
      <c r="S150" s="5">
        <f t="shared" si="157"/>
        <v>6827.6968796930068</v>
      </c>
      <c r="T150" s="5">
        <f t="shared" si="158"/>
        <v>51.003197908927305</v>
      </c>
      <c r="U150" s="5">
        <f t="shared" si="159"/>
        <v>189.40122880925747</v>
      </c>
      <c r="V150" s="5">
        <f t="shared" si="160"/>
        <v>261.82273052794767</v>
      </c>
      <c r="W150" s="15">
        <f t="shared" si="161"/>
        <v>-1.0734613539272964E-2</v>
      </c>
      <c r="X150" s="15">
        <f t="shared" si="162"/>
        <v>-1.217998157191269E-2</v>
      </c>
      <c r="Y150" s="15">
        <f t="shared" si="163"/>
        <v>-9.7425357312937999E-3</v>
      </c>
      <c r="Z150" s="5">
        <f t="shared" si="178"/>
        <v>15435.044646973089</v>
      </c>
      <c r="AA150" s="5">
        <f t="shared" si="179"/>
        <v>38915.845307124255</v>
      </c>
      <c r="AB150" s="5">
        <f t="shared" si="180"/>
        <v>39983.135966330192</v>
      </c>
      <c r="AC150" s="16">
        <f t="shared" si="164"/>
        <v>1.5806475693306965</v>
      </c>
      <c r="AD150" s="16">
        <f t="shared" si="165"/>
        <v>2.9567642799072575</v>
      </c>
      <c r="AE150" s="16">
        <f t="shared" si="166"/>
        <v>5.8680645865338841</v>
      </c>
      <c r="AF150" s="15">
        <f t="shared" si="167"/>
        <v>-4.0504037456468023E-3</v>
      </c>
      <c r="AG150" s="15">
        <f t="shared" si="168"/>
        <v>2.9673830763510267E-4</v>
      </c>
      <c r="AH150" s="15">
        <f t="shared" si="169"/>
        <v>9.7937136394747881E-3</v>
      </c>
      <c r="AI150" s="1">
        <f t="shared" si="133"/>
        <v>343993.04999151675</v>
      </c>
      <c r="AJ150" s="1">
        <f t="shared" si="134"/>
        <v>121797.98586627906</v>
      </c>
      <c r="AK150" s="1">
        <f t="shared" si="135"/>
        <v>46139.568612189512</v>
      </c>
      <c r="AL150" s="14">
        <f t="shared" si="170"/>
        <v>52.671620032118419</v>
      </c>
      <c r="AM150" s="14">
        <f t="shared" si="171"/>
        <v>11.168825673187555</v>
      </c>
      <c r="AN150" s="14">
        <f t="shared" si="172"/>
        <v>3.7320609833199088</v>
      </c>
      <c r="AO150" s="11">
        <f t="shared" si="173"/>
        <v>8.0171601996875709E-3</v>
      </c>
      <c r="AP150" s="11">
        <f t="shared" si="174"/>
        <v>1.0099507353397741E-2</v>
      </c>
      <c r="AQ150" s="11">
        <f t="shared" si="175"/>
        <v>9.1615274676606524E-3</v>
      </c>
      <c r="AR150" s="1">
        <f t="shared" si="181"/>
        <v>191359.46173576606</v>
      </c>
      <c r="AS150" s="1">
        <f t="shared" si="176"/>
        <v>69538.898110528782</v>
      </c>
      <c r="AT150" s="1">
        <f t="shared" si="177"/>
        <v>26077.555855923671</v>
      </c>
      <c r="AU150" s="1">
        <f t="shared" si="136"/>
        <v>38271.892347153211</v>
      </c>
      <c r="AV150" s="1">
        <f t="shared" si="137"/>
        <v>13907.779622105758</v>
      </c>
      <c r="AW150" s="1">
        <f t="shared" si="138"/>
        <v>5215.5111711847348</v>
      </c>
      <c r="AX150" s="2">
        <v>0</v>
      </c>
      <c r="AY150" s="2">
        <v>0</v>
      </c>
      <c r="AZ150" s="2">
        <v>0</v>
      </c>
      <c r="BA150" s="2">
        <f t="shared" si="188"/>
        <v>0</v>
      </c>
      <c r="BB150" s="2">
        <f t="shared" si="182"/>
        <v>0</v>
      </c>
      <c r="BC150" s="2">
        <f t="shared" si="183"/>
        <v>0</v>
      </c>
      <c r="BD150" s="2">
        <f t="shared" si="189"/>
        <v>0</v>
      </c>
      <c r="BE150" s="2">
        <f t="shared" si="184"/>
        <v>0</v>
      </c>
      <c r="BF150" s="2">
        <f t="shared" si="185"/>
        <v>0</v>
      </c>
      <c r="BG150" s="2">
        <f t="shared" si="190"/>
        <v>0</v>
      </c>
      <c r="BH150" s="2">
        <f t="shared" si="186"/>
        <v>0</v>
      </c>
      <c r="BI150" s="2">
        <f t="shared" si="187"/>
        <v>0</v>
      </c>
      <c r="BJ150" s="11">
        <f t="shared" si="191"/>
        <v>4.1028233398398201E-2</v>
      </c>
      <c r="BK150" s="11"/>
      <c r="BL150" s="11"/>
    </row>
    <row r="151" spans="1:64">
      <c r="A151" s="2">
        <f t="shared" si="139"/>
        <v>2105</v>
      </c>
      <c r="B151" s="5">
        <f t="shared" si="140"/>
        <v>1164.7100261108324</v>
      </c>
      <c r="C151" s="5">
        <f t="shared" si="141"/>
        <v>2960.6851864600371</v>
      </c>
      <c r="D151" s="5">
        <f t="shared" si="142"/>
        <v>4359.4751411762709</v>
      </c>
      <c r="E151" s="15">
        <f t="shared" si="143"/>
        <v>3.143188844976513E-5</v>
      </c>
      <c r="F151" s="15">
        <f t="shared" si="144"/>
        <v>6.1922927926425227E-5</v>
      </c>
      <c r="G151" s="15">
        <f t="shared" si="145"/>
        <v>1.2641345463083981E-4</v>
      </c>
      <c r="H151" s="5">
        <f t="shared" si="146"/>
        <v>193315.47304714672</v>
      </c>
      <c r="I151" s="5">
        <f t="shared" si="147"/>
        <v>70435.837597991209</v>
      </c>
      <c r="J151" s="5">
        <f t="shared" si="148"/>
        <v>26385.005030885088</v>
      </c>
      <c r="K151" s="5">
        <f t="shared" si="149"/>
        <v>165977.34089459194</v>
      </c>
      <c r="L151" s="5">
        <f t="shared" si="150"/>
        <v>23790.384036814223</v>
      </c>
      <c r="M151" s="5">
        <f t="shared" si="151"/>
        <v>6052.3352413854809</v>
      </c>
      <c r="N151" s="15">
        <f t="shared" si="152"/>
        <v>1.0189907592190961E-2</v>
      </c>
      <c r="O151" s="15">
        <f t="shared" si="153"/>
        <v>1.2835667352890656E-2</v>
      </c>
      <c r="P151" s="15">
        <f t="shared" si="154"/>
        <v>1.1661912588504908E-2</v>
      </c>
      <c r="Q151" s="5">
        <f t="shared" si="155"/>
        <v>9753.8671828763236</v>
      </c>
      <c r="R151" s="5">
        <f t="shared" si="156"/>
        <v>13178.14551463719</v>
      </c>
      <c r="S151" s="5">
        <f t="shared" si="157"/>
        <v>6840.8907346904707</v>
      </c>
      <c r="T151" s="5">
        <f t="shared" si="158"/>
        <v>50.455698290107918</v>
      </c>
      <c r="U151" s="5">
        <f t="shared" si="159"/>
        <v>187.09432533266309</v>
      </c>
      <c r="V151" s="5">
        <f t="shared" si="160"/>
        <v>259.27191322051425</v>
      </c>
      <c r="W151" s="15">
        <f t="shared" si="161"/>
        <v>-1.0734613539272964E-2</v>
      </c>
      <c r="X151" s="15">
        <f t="shared" si="162"/>
        <v>-1.217998157191269E-2</v>
      </c>
      <c r="Y151" s="15">
        <f t="shared" si="163"/>
        <v>-9.7425357312937999E-3</v>
      </c>
      <c r="Z151" s="5">
        <f t="shared" si="178"/>
        <v>15364.546838182581</v>
      </c>
      <c r="AA151" s="5">
        <f t="shared" si="179"/>
        <v>38954.367101036849</v>
      </c>
      <c r="AB151" s="5">
        <f t="shared" si="180"/>
        <v>40457.754991397189</v>
      </c>
      <c r="AC151" s="16">
        <f t="shared" si="164"/>
        <v>1.5742453084953318</v>
      </c>
      <c r="AD151" s="16">
        <f t="shared" si="165"/>
        <v>2.9576416651357533</v>
      </c>
      <c r="AE151" s="16">
        <f t="shared" si="166"/>
        <v>5.9255347307123403</v>
      </c>
      <c r="AF151" s="15">
        <f t="shared" si="167"/>
        <v>-4.0504037456468023E-3</v>
      </c>
      <c r="AG151" s="15">
        <f t="shared" si="168"/>
        <v>2.9673830763510267E-4</v>
      </c>
      <c r="AH151" s="15">
        <f t="shared" si="169"/>
        <v>9.7937136394747881E-3</v>
      </c>
      <c r="AI151" s="1">
        <f t="shared" si="133"/>
        <v>347865.63733951829</v>
      </c>
      <c r="AJ151" s="1">
        <f t="shared" si="134"/>
        <v>123525.96690175691</v>
      </c>
      <c r="AK151" s="1">
        <f t="shared" si="135"/>
        <v>46741.1229221553</v>
      </c>
      <c r="AL151" s="14">
        <f t="shared" si="170"/>
        <v>53.089674079735246</v>
      </c>
      <c r="AM151" s="14">
        <f t="shared" si="171"/>
        <v>11.28049731383258</v>
      </c>
      <c r="AN151" s="14">
        <f t="shared" si="172"/>
        <v>3.7659104487374822</v>
      </c>
      <c r="AO151" s="11">
        <f t="shared" si="173"/>
        <v>7.9369885976906945E-3</v>
      </c>
      <c r="AP151" s="11">
        <f t="shared" si="174"/>
        <v>9.9985122798637634E-3</v>
      </c>
      <c r="AQ151" s="11">
        <f t="shared" si="175"/>
        <v>9.0699121929840466E-3</v>
      </c>
      <c r="AR151" s="1">
        <f t="shared" si="181"/>
        <v>193315.47304714672</v>
      </c>
      <c r="AS151" s="1">
        <f t="shared" si="176"/>
        <v>70435.837597991209</v>
      </c>
      <c r="AT151" s="1">
        <f t="shared" si="177"/>
        <v>26385.005030885088</v>
      </c>
      <c r="AU151" s="1">
        <f t="shared" si="136"/>
        <v>38663.094609429347</v>
      </c>
      <c r="AV151" s="1">
        <f t="shared" si="137"/>
        <v>14087.167519598243</v>
      </c>
      <c r="AW151" s="1">
        <f t="shared" si="138"/>
        <v>5277.0010061770181</v>
      </c>
      <c r="AX151" s="2">
        <v>0</v>
      </c>
      <c r="AY151" s="2">
        <v>0</v>
      </c>
      <c r="AZ151" s="2">
        <v>0</v>
      </c>
      <c r="BA151" s="2">
        <f t="shared" si="188"/>
        <v>0</v>
      </c>
      <c r="BB151" s="2">
        <f t="shared" si="182"/>
        <v>0</v>
      </c>
      <c r="BC151" s="2">
        <f t="shared" si="183"/>
        <v>0</v>
      </c>
      <c r="BD151" s="2">
        <f t="shared" si="189"/>
        <v>0</v>
      </c>
      <c r="BE151" s="2">
        <f t="shared" si="184"/>
        <v>0</v>
      </c>
      <c r="BF151" s="2">
        <f t="shared" si="185"/>
        <v>0</v>
      </c>
      <c r="BG151" s="2">
        <f t="shared" si="190"/>
        <v>0</v>
      </c>
      <c r="BH151" s="2">
        <f t="shared" si="186"/>
        <v>0</v>
      </c>
      <c r="BI151" s="2">
        <f t="shared" si="187"/>
        <v>0</v>
      </c>
      <c r="BJ151" s="11">
        <f t="shared" si="191"/>
        <v>4.0920907500574283E-2</v>
      </c>
      <c r="BK151" s="11"/>
      <c r="BL151" s="11"/>
    </row>
    <row r="152" spans="1:64">
      <c r="A152" s="2">
        <f t="shared" si="139"/>
        <v>2106</v>
      </c>
      <c r="B152" s="5">
        <f t="shared" si="140"/>
        <v>1164.7448046946683</v>
      </c>
      <c r="C152" s="5">
        <f t="shared" si="141"/>
        <v>2960.85935404068</v>
      </c>
      <c r="D152" s="5">
        <f t="shared" si="142"/>
        <v>4359.9986826735958</v>
      </c>
      <c r="E152" s="15">
        <f t="shared" si="143"/>
        <v>2.9860294027276873E-5</v>
      </c>
      <c r="F152" s="15">
        <f t="shared" si="144"/>
        <v>5.8826781530103961E-5</v>
      </c>
      <c r="G152" s="15">
        <f t="shared" si="145"/>
        <v>1.2009278189929781E-4</v>
      </c>
      <c r="H152" s="5">
        <f t="shared" si="146"/>
        <v>195271.45180262224</v>
      </c>
      <c r="I152" s="5">
        <f t="shared" si="147"/>
        <v>71335.065135486686</v>
      </c>
      <c r="J152" s="5">
        <f t="shared" si="148"/>
        <v>26692.810598683442</v>
      </c>
      <c r="K152" s="5">
        <f t="shared" si="149"/>
        <v>167651.70448973295</v>
      </c>
      <c r="L152" s="5">
        <f t="shared" si="150"/>
        <v>24092.689522092915</v>
      </c>
      <c r="M152" s="5">
        <f t="shared" si="151"/>
        <v>6122.2061155108277</v>
      </c>
      <c r="N152" s="15">
        <f t="shared" si="152"/>
        <v>1.0087904686967741E-2</v>
      </c>
      <c r="O152" s="15">
        <f t="shared" si="153"/>
        <v>1.2707045199896294E-2</v>
      </c>
      <c r="P152" s="15">
        <f t="shared" si="154"/>
        <v>1.1544448768728843E-2</v>
      </c>
      <c r="Q152" s="5">
        <f t="shared" si="155"/>
        <v>9746.7940601519658</v>
      </c>
      <c r="R152" s="5">
        <f t="shared" si="156"/>
        <v>13183.827149965662</v>
      </c>
      <c r="S152" s="5">
        <f t="shared" si="157"/>
        <v>6853.2709443753547</v>
      </c>
      <c r="T152" s="5">
        <f t="shared" si="158"/>
        <v>49.914075868109457</v>
      </c>
      <c r="U152" s="5">
        <f t="shared" si="159"/>
        <v>184.81551989790182</v>
      </c>
      <c r="V152" s="5">
        <f t="shared" si="160"/>
        <v>256.74594734184251</v>
      </c>
      <c r="W152" s="15">
        <f t="shared" si="161"/>
        <v>-1.0734613539272964E-2</v>
      </c>
      <c r="X152" s="15">
        <f t="shared" si="162"/>
        <v>-1.217998157191269E-2</v>
      </c>
      <c r="Y152" s="15">
        <f t="shared" si="163"/>
        <v>-9.7425357312937999E-3</v>
      </c>
      <c r="Z152" s="5">
        <f t="shared" si="178"/>
        <v>15292.785785231505</v>
      </c>
      <c r="AA152" s="5">
        <f t="shared" si="179"/>
        <v>38987.797984506673</v>
      </c>
      <c r="AB152" s="5">
        <f t="shared" si="180"/>
        <v>40932.932983157683</v>
      </c>
      <c r="AC152" s="16">
        <f t="shared" si="164"/>
        <v>1.5678689794012355</v>
      </c>
      <c r="AD152" s="16">
        <f t="shared" si="165"/>
        <v>2.958519310718057</v>
      </c>
      <c r="AE152" s="16">
        <f t="shared" si="166"/>
        <v>5.9835677210256994</v>
      </c>
      <c r="AF152" s="15">
        <f t="shared" si="167"/>
        <v>-4.0504037456468023E-3</v>
      </c>
      <c r="AG152" s="15">
        <f t="shared" si="168"/>
        <v>2.9673830763510267E-4</v>
      </c>
      <c r="AH152" s="15">
        <f t="shared" si="169"/>
        <v>9.7937136394747881E-3</v>
      </c>
      <c r="AI152" s="1">
        <f t="shared" si="133"/>
        <v>351742.16821499582</v>
      </c>
      <c r="AJ152" s="1">
        <f t="shared" si="134"/>
        <v>125260.53773117946</v>
      </c>
      <c r="AK152" s="1">
        <f t="shared" si="135"/>
        <v>47344.011636116789</v>
      </c>
      <c r="AL152" s="14">
        <f t="shared" si="170"/>
        <v>53.506832496182966</v>
      </c>
      <c r="AM152" s="14">
        <f t="shared" si="171"/>
        <v>11.39215762283875</v>
      </c>
      <c r="AN152" s="14">
        <f t="shared" si="172"/>
        <v>3.7997253610632056</v>
      </c>
      <c r="AO152" s="11">
        <f t="shared" si="173"/>
        <v>7.8576187117137871E-3</v>
      </c>
      <c r="AP152" s="11">
        <f t="shared" si="174"/>
        <v>9.8985271570651255E-3</v>
      </c>
      <c r="AQ152" s="11">
        <f t="shared" si="175"/>
        <v>8.9792130710542057E-3</v>
      </c>
      <c r="AR152" s="1">
        <f t="shared" si="181"/>
        <v>195271.45180262224</v>
      </c>
      <c r="AS152" s="1">
        <f t="shared" si="176"/>
        <v>71335.065135486686</v>
      </c>
      <c r="AT152" s="1">
        <f t="shared" si="177"/>
        <v>26692.810598683442</v>
      </c>
      <c r="AU152" s="1">
        <f t="shared" si="136"/>
        <v>39054.29036052445</v>
      </c>
      <c r="AV152" s="1">
        <f t="shared" si="137"/>
        <v>14267.013027097339</v>
      </c>
      <c r="AW152" s="1">
        <f t="shared" si="138"/>
        <v>5338.5621197366891</v>
      </c>
      <c r="AX152" s="2">
        <v>0</v>
      </c>
      <c r="AY152" s="2">
        <v>0</v>
      </c>
      <c r="AZ152" s="2">
        <v>0</v>
      </c>
      <c r="BA152" s="2">
        <f t="shared" si="188"/>
        <v>0</v>
      </c>
      <c r="BB152" s="2">
        <f t="shared" si="182"/>
        <v>0</v>
      </c>
      <c r="BC152" s="2">
        <f t="shared" si="183"/>
        <v>0</v>
      </c>
      <c r="BD152" s="2">
        <f t="shared" si="189"/>
        <v>0</v>
      </c>
      <c r="BE152" s="2">
        <f t="shared" si="184"/>
        <v>0</v>
      </c>
      <c r="BF152" s="2">
        <f t="shared" si="185"/>
        <v>0</v>
      </c>
      <c r="BG152" s="2">
        <f t="shared" si="190"/>
        <v>0</v>
      </c>
      <c r="BH152" s="2">
        <f t="shared" si="186"/>
        <v>0</v>
      </c>
      <c r="BI152" s="2">
        <f t="shared" si="187"/>
        <v>0</v>
      </c>
      <c r="BJ152" s="11">
        <f t="shared" si="191"/>
        <v>4.0814550723125648E-2</v>
      </c>
      <c r="BK152" s="11"/>
      <c r="BL152" s="11"/>
    </row>
    <row r="153" spans="1:64">
      <c r="A153" s="2">
        <f t="shared" si="139"/>
        <v>2107</v>
      </c>
      <c r="B153" s="5">
        <f t="shared" si="140"/>
        <v>1164.7778453358867</v>
      </c>
      <c r="C153" s="5">
        <f t="shared" si="141"/>
        <v>2961.0248229757231</v>
      </c>
      <c r="D153" s="5">
        <f t="shared" si="142"/>
        <v>4360.4961068259317</v>
      </c>
      <c r="E153" s="15">
        <f t="shared" si="143"/>
        <v>2.8367279325913028E-5</v>
      </c>
      <c r="F153" s="15">
        <f t="shared" si="144"/>
        <v>5.5885442453598761E-5</v>
      </c>
      <c r="G153" s="15">
        <f t="shared" si="145"/>
        <v>1.1408814280433292E-4</v>
      </c>
      <c r="H153" s="5">
        <f t="shared" si="146"/>
        <v>197227.20913338504</v>
      </c>
      <c r="I153" s="5">
        <f t="shared" si="147"/>
        <v>72236.477675212096</v>
      </c>
      <c r="J153" s="5">
        <f t="shared" si="148"/>
        <v>27000.941636557862</v>
      </c>
      <c r="K153" s="5">
        <f t="shared" si="149"/>
        <v>169326.03064450514</v>
      </c>
      <c r="L153" s="5">
        <f t="shared" si="150"/>
        <v>24395.769030607804</v>
      </c>
      <c r="M153" s="5">
        <f t="shared" si="151"/>
        <v>6192.1719398603564</v>
      </c>
      <c r="N153" s="15">
        <f t="shared" si="152"/>
        <v>9.9869318947169994E-3</v>
      </c>
      <c r="O153" s="15">
        <f t="shared" si="153"/>
        <v>1.257972914302341E-2</v>
      </c>
      <c r="P153" s="15">
        <f t="shared" si="154"/>
        <v>1.142820464215788E-2</v>
      </c>
      <c r="Q153" s="5">
        <f t="shared" si="155"/>
        <v>9738.7379014174676</v>
      </c>
      <c r="R153" s="5">
        <f t="shared" si="156"/>
        <v>13187.814281042714</v>
      </c>
      <c r="S153" s="5">
        <f t="shared" si="157"/>
        <v>6864.8433569533063</v>
      </c>
      <c r="T153" s="5">
        <f t="shared" si="158"/>
        <v>49.378267553495348</v>
      </c>
      <c r="U153" s="5">
        <f t="shared" si="159"/>
        <v>182.56447027134192</v>
      </c>
      <c r="V153" s="5">
        <f t="shared" si="160"/>
        <v>254.24459077599974</v>
      </c>
      <c r="W153" s="15">
        <f t="shared" si="161"/>
        <v>-1.0734613539272964E-2</v>
      </c>
      <c r="X153" s="15">
        <f t="shared" si="162"/>
        <v>-1.217998157191269E-2</v>
      </c>
      <c r="Y153" s="15">
        <f t="shared" si="163"/>
        <v>-9.7425357312937999E-3</v>
      </c>
      <c r="Z153" s="5">
        <f t="shared" si="178"/>
        <v>15219.799016581355</v>
      </c>
      <c r="AA153" s="5">
        <f t="shared" si="179"/>
        <v>39016.181373476582</v>
      </c>
      <c r="AB153" s="5">
        <f t="shared" si="180"/>
        <v>41408.621727254533</v>
      </c>
      <c r="AC153" s="16">
        <f t="shared" si="164"/>
        <v>1.5615184770143853</v>
      </c>
      <c r="AD153" s="16">
        <f t="shared" si="165"/>
        <v>2.9593972167314253</v>
      </c>
      <c r="AE153" s="16">
        <f t="shared" si="166"/>
        <v>6.0421690698278301</v>
      </c>
      <c r="AF153" s="15">
        <f t="shared" si="167"/>
        <v>-4.0504037456468023E-3</v>
      </c>
      <c r="AG153" s="15">
        <f t="shared" si="168"/>
        <v>2.9673830763510267E-4</v>
      </c>
      <c r="AH153" s="15">
        <f t="shared" si="169"/>
        <v>9.7937136394747881E-3</v>
      </c>
      <c r="AI153" s="1">
        <f t="shared" si="133"/>
        <v>355622.24175402068</v>
      </c>
      <c r="AJ153" s="1">
        <f t="shared" si="134"/>
        <v>127001.49698515885</v>
      </c>
      <c r="AK153" s="1">
        <f t="shared" si="135"/>
        <v>47948.172592241797</v>
      </c>
      <c r="AL153" s="14">
        <f t="shared" si="170"/>
        <v>53.923064421527243</v>
      </c>
      <c r="AM153" s="14">
        <f t="shared" si="171"/>
        <v>11.503795548629913</v>
      </c>
      <c r="AN153" s="14">
        <f t="shared" si="172"/>
        <v>3.8335027192553954</v>
      </c>
      <c r="AO153" s="11">
        <f t="shared" si="173"/>
        <v>7.779042524596649E-3</v>
      </c>
      <c r="AP153" s="11">
        <f t="shared" si="174"/>
        <v>9.7995418854944748E-3</v>
      </c>
      <c r="AQ153" s="11">
        <f t="shared" si="175"/>
        <v>8.8894209403436644E-3</v>
      </c>
      <c r="AR153" s="1">
        <f t="shared" si="181"/>
        <v>197227.20913338504</v>
      </c>
      <c r="AS153" s="1">
        <f t="shared" si="176"/>
        <v>72236.477675212096</v>
      </c>
      <c r="AT153" s="1">
        <f t="shared" si="177"/>
        <v>27000.941636557862</v>
      </c>
      <c r="AU153" s="1">
        <f t="shared" si="136"/>
        <v>39445.441826677008</v>
      </c>
      <c r="AV153" s="1">
        <f t="shared" si="137"/>
        <v>14447.29553504242</v>
      </c>
      <c r="AW153" s="1">
        <f t="shared" si="138"/>
        <v>5400.1883273115727</v>
      </c>
      <c r="AX153" s="2">
        <v>0</v>
      </c>
      <c r="AY153" s="2">
        <v>0</v>
      </c>
      <c r="AZ153" s="2">
        <v>0</v>
      </c>
      <c r="BA153" s="2">
        <f t="shared" si="188"/>
        <v>0</v>
      </c>
      <c r="BB153" s="2">
        <f t="shared" si="182"/>
        <v>0</v>
      </c>
      <c r="BC153" s="2">
        <f t="shared" si="183"/>
        <v>0</v>
      </c>
      <c r="BD153" s="2">
        <f t="shared" si="189"/>
        <v>0</v>
      </c>
      <c r="BE153" s="2">
        <f t="shared" si="184"/>
        <v>0</v>
      </c>
      <c r="BF153" s="2">
        <f t="shared" si="185"/>
        <v>0</v>
      </c>
      <c r="BG153" s="2">
        <f t="shared" si="190"/>
        <v>0</v>
      </c>
      <c r="BH153" s="2">
        <f t="shared" si="186"/>
        <v>0</v>
      </c>
      <c r="BI153" s="2">
        <f t="shared" si="187"/>
        <v>0</v>
      </c>
      <c r="BJ153" s="11">
        <f t="shared" si="191"/>
        <v>4.0709157896614084E-2</v>
      </c>
      <c r="BK153" s="11"/>
      <c r="BL153" s="11"/>
    </row>
    <row r="154" spans="1:64">
      <c r="A154" s="2">
        <f t="shared" si="139"/>
        <v>2108</v>
      </c>
      <c r="B154" s="5">
        <f t="shared" si="140"/>
        <v>1164.8092348354535</v>
      </c>
      <c r="C154" s="5">
        <f t="shared" si="141"/>
        <v>2961.1820272489535</v>
      </c>
      <c r="D154" s="5">
        <f t="shared" si="142"/>
        <v>4360.9687136833381</v>
      </c>
      <c r="E154" s="15">
        <f t="shared" si="143"/>
        <v>2.6948915359617375E-5</v>
      </c>
      <c r="F154" s="15">
        <f t="shared" si="144"/>
        <v>5.309117033091882E-5</v>
      </c>
      <c r="G154" s="15">
        <f t="shared" si="145"/>
        <v>1.0838373566411626E-4</v>
      </c>
      <c r="H154" s="5">
        <f t="shared" si="146"/>
        <v>199182.55789489075</v>
      </c>
      <c r="I154" s="5">
        <f t="shared" si="147"/>
        <v>73139.972347272647</v>
      </c>
      <c r="J154" s="5">
        <f t="shared" si="148"/>
        <v>27309.367339742261</v>
      </c>
      <c r="K154" s="5">
        <f t="shared" si="149"/>
        <v>171000.15344832686</v>
      </c>
      <c r="L154" s="5">
        <f t="shared" si="150"/>
        <v>24699.586744156473</v>
      </c>
      <c r="M154" s="5">
        <f t="shared" si="151"/>
        <v>6262.2250084147863</v>
      </c>
      <c r="N154" s="15">
        <f t="shared" si="152"/>
        <v>9.8869783780408671E-3</v>
      </c>
      <c r="O154" s="15">
        <f t="shared" si="153"/>
        <v>1.2453705114501057E-2</v>
      </c>
      <c r="P154" s="15">
        <f t="shared" si="154"/>
        <v>1.1313165918969803E-2</v>
      </c>
      <c r="Q154" s="5">
        <f t="shared" si="155"/>
        <v>9729.7116024371844</v>
      </c>
      <c r="R154" s="5">
        <f t="shared" si="156"/>
        <v>13190.123932764072</v>
      </c>
      <c r="S154" s="5">
        <f t="shared" si="157"/>
        <v>6875.6139754889955</v>
      </c>
      <c r="T154" s="5">
        <f t="shared" si="158"/>
        <v>48.848210934069755</v>
      </c>
      <c r="U154" s="5">
        <f t="shared" si="159"/>
        <v>180.34083838775098</v>
      </c>
      <c r="V154" s="5">
        <f t="shared" si="160"/>
        <v>251.7676037658764</v>
      </c>
      <c r="W154" s="15">
        <f t="shared" si="161"/>
        <v>-1.0734613539272964E-2</v>
      </c>
      <c r="X154" s="15">
        <f t="shared" si="162"/>
        <v>-1.217998157191269E-2</v>
      </c>
      <c r="Y154" s="15">
        <f t="shared" si="163"/>
        <v>-9.7425357312937999E-3</v>
      </c>
      <c r="Z154" s="5">
        <f t="shared" si="178"/>
        <v>15145.623798352884</v>
      </c>
      <c r="AA154" s="5">
        <f t="shared" si="179"/>
        <v>39039.561975084929</v>
      </c>
      <c r="AB154" s="5">
        <f t="shared" si="180"/>
        <v>41884.773184679259</v>
      </c>
      <c r="AC154" s="16">
        <f t="shared" si="164"/>
        <v>1.5551936967261895</v>
      </c>
      <c r="AD154" s="16">
        <f t="shared" si="165"/>
        <v>2.9602753832531383</v>
      </c>
      <c r="AE154" s="16">
        <f t="shared" si="166"/>
        <v>6.101344343459016</v>
      </c>
      <c r="AF154" s="15">
        <f t="shared" si="167"/>
        <v>-4.0504037456468023E-3</v>
      </c>
      <c r="AG154" s="15">
        <f t="shared" si="168"/>
        <v>2.9673830763510267E-4</v>
      </c>
      <c r="AH154" s="15">
        <f t="shared" si="169"/>
        <v>9.7937136394747881E-3</v>
      </c>
      <c r="AI154" s="1">
        <f t="shared" si="133"/>
        <v>359505.45940529561</v>
      </c>
      <c r="AJ154" s="1">
        <f t="shared" si="134"/>
        <v>128748.64282168538</v>
      </c>
      <c r="AK154" s="1">
        <f t="shared" si="135"/>
        <v>48553.543660329196</v>
      </c>
      <c r="AL154" s="14">
        <f t="shared" si="170"/>
        <v>54.338339534606952</v>
      </c>
      <c r="AM154" s="14">
        <f t="shared" si="171"/>
        <v>11.615400155687666</v>
      </c>
      <c r="AN154" s="14">
        <f t="shared" si="172"/>
        <v>3.8672395624093343</v>
      </c>
      <c r="AO154" s="11">
        <f t="shared" si="173"/>
        <v>7.7012520993506826E-3</v>
      </c>
      <c r="AP154" s="11">
        <f t="shared" si="174"/>
        <v>9.7015464666395292E-3</v>
      </c>
      <c r="AQ154" s="11">
        <f t="shared" si="175"/>
        <v>8.800526730940228E-3</v>
      </c>
      <c r="AR154" s="1">
        <f t="shared" si="181"/>
        <v>199182.55789489075</v>
      </c>
      <c r="AS154" s="1">
        <f t="shared" si="176"/>
        <v>73139.972347272647</v>
      </c>
      <c r="AT154" s="1">
        <f t="shared" si="177"/>
        <v>27309.367339742261</v>
      </c>
      <c r="AU154" s="1">
        <f t="shared" si="136"/>
        <v>39836.511578978156</v>
      </c>
      <c r="AV154" s="1">
        <f t="shared" si="137"/>
        <v>14627.99446945453</v>
      </c>
      <c r="AW154" s="1">
        <f t="shared" si="138"/>
        <v>5461.8734679484523</v>
      </c>
      <c r="AX154" s="2">
        <v>0</v>
      </c>
      <c r="AY154" s="2">
        <v>0</v>
      </c>
      <c r="AZ154" s="2">
        <v>0</v>
      </c>
      <c r="BA154" s="2">
        <f t="shared" si="188"/>
        <v>0</v>
      </c>
      <c r="BB154" s="2">
        <f t="shared" si="182"/>
        <v>0</v>
      </c>
      <c r="BC154" s="2">
        <f t="shared" si="183"/>
        <v>0</v>
      </c>
      <c r="BD154" s="2">
        <f t="shared" si="189"/>
        <v>0</v>
      </c>
      <c r="BE154" s="2">
        <f t="shared" si="184"/>
        <v>0</v>
      </c>
      <c r="BF154" s="2">
        <f t="shared" si="185"/>
        <v>0</v>
      </c>
      <c r="BG154" s="2">
        <f t="shared" si="190"/>
        <v>0</v>
      </c>
      <c r="BH154" s="2">
        <f t="shared" si="186"/>
        <v>0</v>
      </c>
      <c r="BI154" s="2">
        <f t="shared" si="187"/>
        <v>0</v>
      </c>
      <c r="BJ154" s="11">
        <f t="shared" si="191"/>
        <v>4.0604723681437277E-2</v>
      </c>
      <c r="BK154" s="11"/>
      <c r="BL154" s="11"/>
    </row>
    <row r="155" spans="1:64">
      <c r="A155" s="2">
        <f t="shared" si="139"/>
        <v>2109</v>
      </c>
      <c r="B155" s="5">
        <f t="shared" si="140"/>
        <v>1164.8390556636591</v>
      </c>
      <c r="C155" s="5">
        <f t="shared" si="141"/>
        <v>2961.3313792373738</v>
      </c>
      <c r="D155" s="5">
        <f t="shared" si="142"/>
        <v>4361.4177388596263</v>
      </c>
      <c r="E155" s="15">
        <f t="shared" si="143"/>
        <v>2.5601469591636505E-5</v>
      </c>
      <c r="F155" s="15">
        <f t="shared" si="144"/>
        <v>5.0436611814372876E-5</v>
      </c>
      <c r="G155" s="15">
        <f t="shared" si="145"/>
        <v>1.0296454888091045E-4</v>
      </c>
      <c r="H155" s="5">
        <f t="shared" si="146"/>
        <v>201137.31270955101</v>
      </c>
      <c r="I155" s="5">
        <f t="shared" si="147"/>
        <v>74045.446497632351</v>
      </c>
      <c r="J155" s="5">
        <f t="shared" si="148"/>
        <v>27618.057031744938</v>
      </c>
      <c r="K155" s="5">
        <f t="shared" si="149"/>
        <v>172673.90866711145</v>
      </c>
      <c r="L155" s="5">
        <f t="shared" si="150"/>
        <v>25004.106942162325</v>
      </c>
      <c r="M155" s="5">
        <f t="shared" si="151"/>
        <v>6332.3576610586697</v>
      </c>
      <c r="N155" s="15">
        <f t="shared" si="152"/>
        <v>9.7880334317381745E-3</v>
      </c>
      <c r="O155" s="15">
        <f t="shared" si="153"/>
        <v>1.2328959231590941E-2</v>
      </c>
      <c r="P155" s="15">
        <f t="shared" si="154"/>
        <v>1.1199318540876968E-2</v>
      </c>
      <c r="Q155" s="5">
        <f t="shared" si="155"/>
        <v>9719.7281757814399</v>
      </c>
      <c r="R155" s="5">
        <f t="shared" si="156"/>
        <v>13190.773516232157</v>
      </c>
      <c r="S155" s="5">
        <f t="shared" si="157"/>
        <v>6885.5889537048533</v>
      </c>
      <c r="T155" s="5">
        <f t="shared" si="158"/>
        <v>48.323844267607626</v>
      </c>
      <c r="U155" s="5">
        <f t="shared" si="159"/>
        <v>178.1442902995249</v>
      </c>
      <c r="V155" s="5">
        <f t="shared" si="160"/>
        <v>249.31474889020512</v>
      </c>
      <c r="W155" s="15">
        <f t="shared" si="161"/>
        <v>-1.0734613539272964E-2</v>
      </c>
      <c r="X155" s="15">
        <f t="shared" si="162"/>
        <v>-1.217998157191269E-2</v>
      </c>
      <c r="Y155" s="15">
        <f t="shared" si="163"/>
        <v>-9.7425357312937999E-3</v>
      </c>
      <c r="Z155" s="5">
        <f t="shared" si="178"/>
        <v>15070.297121833893</v>
      </c>
      <c r="AA155" s="5">
        <f t="shared" si="179"/>
        <v>39057.985742631536</v>
      </c>
      <c r="AB155" s="5">
        <f t="shared" si="180"/>
        <v>42361.339507947159</v>
      </c>
      <c r="AC155" s="16">
        <f t="shared" si="164"/>
        <v>1.5488945343517635</v>
      </c>
      <c r="AD155" s="16">
        <f t="shared" si="165"/>
        <v>2.9611538103604986</v>
      </c>
      <c r="AE155" s="16">
        <f t="shared" si="166"/>
        <v>6.1610991627746827</v>
      </c>
      <c r="AF155" s="15">
        <f t="shared" si="167"/>
        <v>-4.0504037456468023E-3</v>
      </c>
      <c r="AG155" s="15">
        <f t="shared" si="168"/>
        <v>2.9673830763510267E-4</v>
      </c>
      <c r="AH155" s="15">
        <f t="shared" si="169"/>
        <v>9.7937136394747881E-3</v>
      </c>
      <c r="AI155" s="1">
        <f t="shared" si="133"/>
        <v>363391.42504374421</v>
      </c>
      <c r="AJ155" s="1">
        <f t="shared" si="134"/>
        <v>130501.77300897137</v>
      </c>
      <c r="AK155" s="1">
        <f t="shared" si="135"/>
        <v>49160.062762244735</v>
      </c>
      <c r="AL155" s="14">
        <f t="shared" si="170"/>
        <v>54.752628053508914</v>
      </c>
      <c r="AM155" s="14">
        <f t="shared" si="171"/>
        <v>11.726960626583294</v>
      </c>
      <c r="AN155" s="14">
        <f t="shared" si="172"/>
        <v>3.9009329701018278</v>
      </c>
      <c r="AO155" s="11">
        <f t="shared" si="173"/>
        <v>7.6242395783571761E-3</v>
      </c>
      <c r="AP155" s="11">
        <f t="shared" si="174"/>
        <v>9.6045310019731347E-3</v>
      </c>
      <c r="AQ155" s="11">
        <f t="shared" si="175"/>
        <v>8.7125214636308256E-3</v>
      </c>
      <c r="AR155" s="1">
        <f t="shared" si="181"/>
        <v>201137.31270955101</v>
      </c>
      <c r="AS155" s="1">
        <f t="shared" si="176"/>
        <v>74045.446497632351</v>
      </c>
      <c r="AT155" s="1">
        <f t="shared" si="177"/>
        <v>27618.057031744938</v>
      </c>
      <c r="AU155" s="1">
        <f t="shared" si="136"/>
        <v>40227.462541910209</v>
      </c>
      <c r="AV155" s="1">
        <f t="shared" si="137"/>
        <v>14809.089299526471</v>
      </c>
      <c r="AW155" s="1">
        <f t="shared" si="138"/>
        <v>5523.6114063489877</v>
      </c>
      <c r="AX155" s="2">
        <v>0</v>
      </c>
      <c r="AY155" s="2">
        <v>0</v>
      </c>
      <c r="AZ155" s="2">
        <v>0</v>
      </c>
      <c r="BA155" s="2">
        <f t="shared" si="188"/>
        <v>0</v>
      </c>
      <c r="BB155" s="2">
        <f t="shared" si="182"/>
        <v>0</v>
      </c>
      <c r="BC155" s="2">
        <f t="shared" si="183"/>
        <v>0</v>
      </c>
      <c r="BD155" s="2">
        <f t="shared" si="189"/>
        <v>0</v>
      </c>
      <c r="BE155" s="2">
        <f t="shared" si="184"/>
        <v>0</v>
      </c>
      <c r="BF155" s="2">
        <f t="shared" si="185"/>
        <v>0</v>
      </c>
      <c r="BG155" s="2">
        <f t="shared" si="190"/>
        <v>0</v>
      </c>
      <c r="BH155" s="2">
        <f t="shared" si="186"/>
        <v>0</v>
      </c>
      <c r="BI155" s="2">
        <f t="shared" si="187"/>
        <v>0</v>
      </c>
      <c r="BJ155" s="11">
        <f t="shared" si="191"/>
        <v>4.0501242581087976E-2</v>
      </c>
      <c r="BK155" s="11"/>
      <c r="BL155" s="11"/>
    </row>
    <row r="156" spans="1:64">
      <c r="A156" s="2">
        <f t="shared" si="139"/>
        <v>2110</v>
      </c>
      <c r="B156" s="5">
        <f t="shared" si="140"/>
        <v>1164.8673861757386</v>
      </c>
      <c r="C156" s="5">
        <f t="shared" si="141"/>
        <v>2961.4732707825406</v>
      </c>
      <c r="D156" s="5">
        <f t="shared" si="142"/>
        <v>4361.8443566990909</v>
      </c>
      <c r="E156" s="15">
        <f t="shared" si="143"/>
        <v>2.4321396112054679E-5</v>
      </c>
      <c r="F156" s="15">
        <f t="shared" si="144"/>
        <v>4.7914781223654231E-5</v>
      </c>
      <c r="G156" s="15">
        <f t="shared" si="145"/>
        <v>9.7816321436864918E-5</v>
      </c>
      <c r="H156" s="5">
        <f t="shared" si="146"/>
        <v>203091.29000775676</v>
      </c>
      <c r="I156" s="5">
        <f t="shared" si="147"/>
        <v>74952.797725370314</v>
      </c>
      <c r="J156" s="5">
        <f t="shared" si="148"/>
        <v>27926.980174446548</v>
      </c>
      <c r="K156" s="5">
        <f t="shared" si="149"/>
        <v>174347.13377503492</v>
      </c>
      <c r="L156" s="5">
        <f t="shared" si="150"/>
        <v>25309.294014179897</v>
      </c>
      <c r="M156" s="5">
        <f t="shared" si="151"/>
        <v>6402.5622857347489</v>
      </c>
      <c r="N156" s="15">
        <f t="shared" si="152"/>
        <v>9.6900864805764542E-3</v>
      </c>
      <c r="O156" s="15">
        <f t="shared" si="153"/>
        <v>1.220547779304848E-2</v>
      </c>
      <c r="P156" s="15">
        <f t="shared" si="154"/>
        <v>1.1086648675548982E-2</v>
      </c>
      <c r="Q156" s="5">
        <f t="shared" si="155"/>
        <v>9708.8007428974433</v>
      </c>
      <c r="R156" s="5">
        <f t="shared" si="156"/>
        <v>13189.780812996156</v>
      </c>
      <c r="S156" s="5">
        <f t="shared" si="157"/>
        <v>6894.7745917490793</v>
      </c>
      <c r="T156" s="5">
        <f t="shared" si="158"/>
        <v>47.80510647466285</v>
      </c>
      <c r="U156" s="5">
        <f t="shared" si="159"/>
        <v>175.97449612653523</v>
      </c>
      <c r="V156" s="5">
        <f t="shared" si="160"/>
        <v>246.88579104080375</v>
      </c>
      <c r="W156" s="15">
        <f t="shared" si="161"/>
        <v>-1.0734613539272964E-2</v>
      </c>
      <c r="X156" s="15">
        <f t="shared" si="162"/>
        <v>-1.217998157191269E-2</v>
      </c>
      <c r="Y156" s="15">
        <f t="shared" si="163"/>
        <v>-9.7425357312937999E-3</v>
      </c>
      <c r="Z156" s="5">
        <f t="shared" si="178"/>
        <v>14993.855691449327</v>
      </c>
      <c r="AA156" s="5">
        <f t="shared" si="179"/>
        <v>39071.49983056316</v>
      </c>
      <c r="AB156" s="5">
        <f t="shared" si="180"/>
        <v>42838.273057000544</v>
      </c>
      <c r="AC156" s="16">
        <f t="shared" si="164"/>
        <v>1.5426208861282134</v>
      </c>
      <c r="AD156" s="16">
        <f t="shared" si="165"/>
        <v>2.9620324981308324</v>
      </c>
      <c r="AE156" s="16">
        <f t="shared" si="166"/>
        <v>6.2214392036793056</v>
      </c>
      <c r="AF156" s="15">
        <f t="shared" si="167"/>
        <v>-4.0504037456468023E-3</v>
      </c>
      <c r="AG156" s="15">
        <f t="shared" si="168"/>
        <v>2.9673830763510267E-4</v>
      </c>
      <c r="AH156" s="15">
        <f t="shared" si="169"/>
        <v>9.7937136394747881E-3</v>
      </c>
      <c r="AI156" s="1">
        <f t="shared" si="133"/>
        <v>367279.74508128001</v>
      </c>
      <c r="AJ156" s="1">
        <f t="shared" si="134"/>
        <v>132260.6850076007</v>
      </c>
      <c r="AK156" s="1">
        <f t="shared" si="135"/>
        <v>49767.667892369253</v>
      </c>
      <c r="AL156" s="14">
        <f t="shared" si="170"/>
        <v>55.165900735795297</v>
      </c>
      <c r="AM156" s="14">
        <f t="shared" si="171"/>
        <v>11.838466263911261</v>
      </c>
      <c r="AN156" s="14">
        <f t="shared" si="172"/>
        <v>3.9345800627097236</v>
      </c>
      <c r="AO156" s="11">
        <f t="shared" si="173"/>
        <v>7.5479971825736045E-3</v>
      </c>
      <c r="AP156" s="11">
        <f t="shared" si="174"/>
        <v>9.5084856919534031E-3</v>
      </c>
      <c r="AQ156" s="11">
        <f t="shared" si="175"/>
        <v>8.6253962489945164E-3</v>
      </c>
      <c r="AR156" s="1">
        <f t="shared" si="181"/>
        <v>203091.29000775676</v>
      </c>
      <c r="AS156" s="1">
        <f t="shared" si="176"/>
        <v>74952.797725370314</v>
      </c>
      <c r="AT156" s="1">
        <f t="shared" si="177"/>
        <v>27926.980174446548</v>
      </c>
      <c r="AU156" s="1">
        <f t="shared" si="136"/>
        <v>40618.258001551352</v>
      </c>
      <c r="AV156" s="1">
        <f t="shared" si="137"/>
        <v>14990.559545074064</v>
      </c>
      <c r="AW156" s="1">
        <f t="shared" si="138"/>
        <v>5585.3960348893097</v>
      </c>
      <c r="AX156" s="2">
        <v>0</v>
      </c>
      <c r="AY156" s="2">
        <v>0</v>
      </c>
      <c r="AZ156" s="2">
        <v>0</v>
      </c>
      <c r="BA156" s="2">
        <f t="shared" si="188"/>
        <v>0</v>
      </c>
      <c r="BB156" s="2">
        <f t="shared" si="182"/>
        <v>0</v>
      </c>
      <c r="BC156" s="2">
        <f t="shared" si="183"/>
        <v>0</v>
      </c>
      <c r="BD156" s="2">
        <f t="shared" si="189"/>
        <v>0</v>
      </c>
      <c r="BE156" s="2">
        <f t="shared" si="184"/>
        <v>0</v>
      </c>
      <c r="BF156" s="2">
        <f t="shared" si="185"/>
        <v>0</v>
      </c>
      <c r="BG156" s="2">
        <f t="shared" si="190"/>
        <v>0</v>
      </c>
      <c r="BH156" s="2">
        <f t="shared" si="186"/>
        <v>0</v>
      </c>
      <c r="BI156" s="2">
        <f t="shared" si="187"/>
        <v>0</v>
      </c>
      <c r="BJ156" s="11">
        <f t="shared" si="191"/>
        <v>4.0398708954637347E-2</v>
      </c>
      <c r="BK156" s="11"/>
      <c r="BL156" s="11"/>
    </row>
    <row r="157" spans="1:64">
      <c r="A157" s="2">
        <f t="shared" si="139"/>
        <v>2111</v>
      </c>
      <c r="B157" s="5">
        <f t="shared" si="140"/>
        <v>1164.8943008167998</v>
      </c>
      <c r="C157" s="5">
        <f t="shared" si="141"/>
        <v>2961.6080742092163</v>
      </c>
      <c r="D157" s="5">
        <f t="shared" si="142"/>
        <v>4362.2496832902607</v>
      </c>
      <c r="E157" s="15">
        <f t="shared" si="143"/>
        <v>2.3105326306451945E-5</v>
      </c>
      <c r="F157" s="15">
        <f t="shared" si="144"/>
        <v>4.5519042162471515E-5</v>
      </c>
      <c r="G157" s="15">
        <f t="shared" si="145"/>
        <v>9.2925505365021663E-5</v>
      </c>
      <c r="H157" s="5">
        <f t="shared" si="146"/>
        <v>205044.30806724695</v>
      </c>
      <c r="I157" s="5">
        <f t="shared" si="147"/>
        <v>75861.923919222783</v>
      </c>
      <c r="J157" s="5">
        <f t="shared" si="148"/>
        <v>28236.106378006556</v>
      </c>
      <c r="K157" s="5">
        <f t="shared" si="149"/>
        <v>176019.66798487565</v>
      </c>
      <c r="L157" s="5">
        <f t="shared" si="150"/>
        <v>25615.112472125064</v>
      </c>
      <c r="M157" s="5">
        <f t="shared" si="151"/>
        <v>6472.8313205376298</v>
      </c>
      <c r="N157" s="15">
        <f t="shared" si="152"/>
        <v>9.5931270771496546E-3</v>
      </c>
      <c r="O157" s="15">
        <f t="shared" si="153"/>
        <v>1.2083247275638254E-2</v>
      </c>
      <c r="P157" s="15">
        <f t="shared" si="154"/>
        <v>1.0975142711136865E-2</v>
      </c>
      <c r="Q157" s="5">
        <f t="shared" si="155"/>
        <v>9696.9425262786372</v>
      </c>
      <c r="R157" s="5">
        <f t="shared" si="156"/>
        <v>13187.163959352258</v>
      </c>
      <c r="S157" s="5">
        <f t="shared" si="157"/>
        <v>6903.1773319354843</v>
      </c>
      <c r="T157" s="5">
        <f t="shared" si="158"/>
        <v>47.291937131453551</v>
      </c>
      <c r="U157" s="5">
        <f t="shared" si="159"/>
        <v>173.83113000658741</v>
      </c>
      <c r="V157" s="5">
        <f t="shared" si="160"/>
        <v>244.48049740003998</v>
      </c>
      <c r="W157" s="15">
        <f t="shared" si="161"/>
        <v>-1.0734613539272964E-2</v>
      </c>
      <c r="X157" s="15">
        <f t="shared" si="162"/>
        <v>-1.217998157191269E-2</v>
      </c>
      <c r="Y157" s="15">
        <f t="shared" si="163"/>
        <v>-9.7425357312937999E-3</v>
      </c>
      <c r="Z157" s="5">
        <f t="shared" si="178"/>
        <v>14916.335913191375</v>
      </c>
      <c r="AA157" s="5">
        <f t="shared" si="179"/>
        <v>39080.152549518578</v>
      </c>
      <c r="AB157" s="5">
        <f t="shared" si="180"/>
        <v>43315.526414826025</v>
      </c>
      <c r="AC157" s="16">
        <f t="shared" si="164"/>
        <v>1.5363726487129266</v>
      </c>
      <c r="AD157" s="16">
        <f t="shared" si="165"/>
        <v>2.9629114466414879</v>
      </c>
      <c r="AE157" s="16">
        <f t="shared" si="166"/>
        <v>6.2823701976655428</v>
      </c>
      <c r="AF157" s="15">
        <f t="shared" si="167"/>
        <v>-4.0504037456468023E-3</v>
      </c>
      <c r="AG157" s="15">
        <f t="shared" si="168"/>
        <v>2.9673830763510267E-4</v>
      </c>
      <c r="AH157" s="15">
        <f t="shared" si="169"/>
        <v>9.7937136394747881E-3</v>
      </c>
      <c r="AI157" s="1">
        <f t="shared" si="133"/>
        <v>371170.02857470338</v>
      </c>
      <c r="AJ157" s="1">
        <f t="shared" si="134"/>
        <v>134025.17605191469</v>
      </c>
      <c r="AK157" s="1">
        <f t="shared" si="135"/>
        <v>50376.29713802164</v>
      </c>
      <c r="AL157" s="14">
        <f t="shared" si="170"/>
        <v>55.578128878489942</v>
      </c>
      <c r="AM157" s="14">
        <f t="shared" si="171"/>
        <v>11.949906492125484</v>
      </c>
      <c r="AN157" s="14">
        <f t="shared" si="172"/>
        <v>3.9681780017028463</v>
      </c>
      <c r="AO157" s="11">
        <f t="shared" si="173"/>
        <v>7.4725172107478685E-3</v>
      </c>
      <c r="AP157" s="11">
        <f t="shared" si="174"/>
        <v>9.413400835033869E-3</v>
      </c>
      <c r="AQ157" s="11">
        <f t="shared" si="175"/>
        <v>8.5391422865045714E-3</v>
      </c>
      <c r="AR157" s="1">
        <f t="shared" si="181"/>
        <v>205044.30806724695</v>
      </c>
      <c r="AS157" s="1">
        <f t="shared" si="176"/>
        <v>75861.923919222783</v>
      </c>
      <c r="AT157" s="1">
        <f t="shared" si="177"/>
        <v>28236.106378006556</v>
      </c>
      <c r="AU157" s="1">
        <f t="shared" si="136"/>
        <v>41008.861613449393</v>
      </c>
      <c r="AV157" s="1">
        <f t="shared" si="137"/>
        <v>15172.384783844558</v>
      </c>
      <c r="AW157" s="1">
        <f t="shared" si="138"/>
        <v>5647.2212756013114</v>
      </c>
      <c r="AX157" s="2">
        <v>0</v>
      </c>
      <c r="AY157" s="2">
        <v>0</v>
      </c>
      <c r="AZ157" s="2">
        <v>0</v>
      </c>
      <c r="BA157" s="2">
        <f t="shared" si="188"/>
        <v>0</v>
      </c>
      <c r="BB157" s="2">
        <f t="shared" si="182"/>
        <v>0</v>
      </c>
      <c r="BC157" s="2">
        <f t="shared" si="183"/>
        <v>0</v>
      </c>
      <c r="BD157" s="2">
        <f t="shared" si="189"/>
        <v>0</v>
      </c>
      <c r="BE157" s="2">
        <f t="shared" si="184"/>
        <v>0</v>
      </c>
      <c r="BF157" s="2">
        <f t="shared" si="185"/>
        <v>0</v>
      </c>
      <c r="BG157" s="2">
        <f t="shared" si="190"/>
        <v>0</v>
      </c>
      <c r="BH157" s="2">
        <f t="shared" si="186"/>
        <v>0</v>
      </c>
      <c r="BI157" s="2">
        <f t="shared" si="187"/>
        <v>0</v>
      </c>
      <c r="BJ157" s="11">
        <f t="shared" si="191"/>
        <v>4.0297117028539969E-2</v>
      </c>
      <c r="BK157" s="11"/>
      <c r="BL157" s="11"/>
    </row>
    <row r="158" spans="1:64">
      <c r="A158" s="2">
        <f t="shared" si="139"/>
        <v>2112</v>
      </c>
      <c r="B158" s="5">
        <f t="shared" si="140"/>
        <v>1164.9198703165862</v>
      </c>
      <c r="C158" s="5">
        <f t="shared" si="141"/>
        <v>2961.7361432938751</v>
      </c>
      <c r="D158" s="5">
        <f t="shared" si="142"/>
        <v>4362.6347793337909</v>
      </c>
      <c r="E158" s="15">
        <f t="shared" si="143"/>
        <v>2.1950059991129345E-5</v>
      </c>
      <c r="F158" s="15">
        <f t="shared" si="144"/>
        <v>4.3243090054347937E-5</v>
      </c>
      <c r="G158" s="15">
        <f t="shared" si="145"/>
        <v>8.8279230096770575E-5</v>
      </c>
      <c r="H158" s="5">
        <f t="shared" si="146"/>
        <v>206996.18705082068</v>
      </c>
      <c r="I158" s="5">
        <f t="shared" si="147"/>
        <v>76772.723293395029</v>
      </c>
      <c r="J158" s="5">
        <f t="shared" si="148"/>
        <v>28545.405410570631</v>
      </c>
      <c r="K158" s="5">
        <f t="shared" si="149"/>
        <v>177691.35227693047</v>
      </c>
      <c r="L158" s="5">
        <f t="shared" si="150"/>
        <v>25921.526962227214</v>
      </c>
      <c r="M158" s="5">
        <f t="shared" si="151"/>
        <v>6543.1572557466616</v>
      </c>
      <c r="N158" s="15">
        <f t="shared" si="152"/>
        <v>9.4971448997305252E-3</v>
      </c>
      <c r="O158" s="15">
        <f t="shared" si="153"/>
        <v>1.1962254330743161E-2</v>
      </c>
      <c r="P158" s="15">
        <f t="shared" si="154"/>
        <v>1.0864787250966179E-2</v>
      </c>
      <c r="Q158" s="5">
        <f t="shared" si="155"/>
        <v>9684.1668417359833</v>
      </c>
      <c r="R158" s="5">
        <f t="shared" si="156"/>
        <v>13182.941430716588</v>
      </c>
      <c r="S158" s="5">
        <f t="shared" si="157"/>
        <v>6910.803754458273</v>
      </c>
      <c r="T158" s="5">
        <f t="shared" si="158"/>
        <v>46.784276462823804</v>
      </c>
      <c r="U158" s="5">
        <f t="shared" si="159"/>
        <v>171.71387004648241</v>
      </c>
      <c r="V158" s="5">
        <f t="shared" si="160"/>
        <v>242.09863741851561</v>
      </c>
      <c r="W158" s="15">
        <f t="shared" si="161"/>
        <v>-1.0734613539272964E-2</v>
      </c>
      <c r="X158" s="15">
        <f t="shared" si="162"/>
        <v>-1.217998157191269E-2</v>
      </c>
      <c r="Y158" s="15">
        <f t="shared" si="163"/>
        <v>-9.7425357312937999E-3</v>
      </c>
      <c r="Z158" s="5">
        <f t="shared" si="178"/>
        <v>14837.773883507994</v>
      </c>
      <c r="AA158" s="5">
        <f t="shared" si="179"/>
        <v>39083.993321470422</v>
      </c>
      <c r="AB158" s="5">
        <f t="shared" si="180"/>
        <v>43793.05240277062</v>
      </c>
      <c r="AC158" s="16">
        <f t="shared" si="164"/>
        <v>1.5301497191818705</v>
      </c>
      <c r="AD158" s="16">
        <f t="shared" si="165"/>
        <v>2.963790655969837</v>
      </c>
      <c r="AE158" s="16">
        <f t="shared" si="166"/>
        <v>6.34389793235865</v>
      </c>
      <c r="AF158" s="15">
        <f t="shared" si="167"/>
        <v>-4.0504037456468023E-3</v>
      </c>
      <c r="AG158" s="15">
        <f t="shared" si="168"/>
        <v>2.9673830763510267E-4</v>
      </c>
      <c r="AH158" s="15">
        <f t="shared" si="169"/>
        <v>9.7937136394747881E-3</v>
      </c>
      <c r="AI158" s="1">
        <f t="shared" si="133"/>
        <v>375061.88733068248</v>
      </c>
      <c r="AJ158" s="1">
        <f t="shared" si="134"/>
        <v>135795.0432305678</v>
      </c>
      <c r="AK158" s="1">
        <f t="shared" si="135"/>
        <v>50985.888699820789</v>
      </c>
      <c r="AL158" s="14">
        <f t="shared" si="170"/>
        <v>55.989284317829764</v>
      </c>
      <c r="AM158" s="14">
        <f t="shared" si="171"/>
        <v>12.061270859279519</v>
      </c>
      <c r="AN158" s="14">
        <f t="shared" si="172"/>
        <v>4.0017239899118175</v>
      </c>
      <c r="AO158" s="11">
        <f t="shared" si="173"/>
        <v>7.3977920386403898E-3</v>
      </c>
      <c r="AP158" s="11">
        <f t="shared" si="174"/>
        <v>9.3192668266835303E-3</v>
      </c>
      <c r="AQ158" s="11">
        <f t="shared" si="175"/>
        <v>8.4537508636395257E-3</v>
      </c>
      <c r="AR158" s="1">
        <f t="shared" si="181"/>
        <v>206996.18705082068</v>
      </c>
      <c r="AS158" s="1">
        <f t="shared" si="176"/>
        <v>76772.723293395029</v>
      </c>
      <c r="AT158" s="1">
        <f t="shared" si="177"/>
        <v>28545.405410570631</v>
      </c>
      <c r="AU158" s="1">
        <f t="shared" si="136"/>
        <v>41399.23741016414</v>
      </c>
      <c r="AV158" s="1">
        <f t="shared" si="137"/>
        <v>15354.544658679006</v>
      </c>
      <c r="AW158" s="1">
        <f t="shared" si="138"/>
        <v>5709.0810821141267</v>
      </c>
      <c r="AX158" s="2">
        <v>0</v>
      </c>
      <c r="AY158" s="2">
        <v>0</v>
      </c>
      <c r="AZ158" s="2">
        <v>0</v>
      </c>
      <c r="BA158" s="2">
        <f t="shared" si="188"/>
        <v>0</v>
      </c>
      <c r="BB158" s="2">
        <f t="shared" si="182"/>
        <v>0</v>
      </c>
      <c r="BC158" s="2">
        <f t="shared" si="183"/>
        <v>0</v>
      </c>
      <c r="BD158" s="2">
        <f t="shared" si="189"/>
        <v>0</v>
      </c>
      <c r="BE158" s="2">
        <f t="shared" si="184"/>
        <v>0</v>
      </c>
      <c r="BF158" s="2">
        <f t="shared" si="185"/>
        <v>0</v>
      </c>
      <c r="BG158" s="2">
        <f t="shared" si="190"/>
        <v>0</v>
      </c>
      <c r="BH158" s="2">
        <f t="shared" si="186"/>
        <v>0</v>
      </c>
      <c r="BI158" s="2">
        <f t="shared" si="187"/>
        <v>0</v>
      </c>
      <c r="BJ158" s="11">
        <f t="shared" si="191"/>
        <v>4.0196460907728965E-2</v>
      </c>
      <c r="BK158" s="11"/>
      <c r="BL158" s="11"/>
    </row>
    <row r="159" spans="1:64">
      <c r="A159" s="2">
        <f t="shared" si="139"/>
        <v>2113</v>
      </c>
      <c r="B159" s="5">
        <f t="shared" si="140"/>
        <v>1164.9441618745725</v>
      </c>
      <c r="C159" s="5">
        <f t="shared" si="141"/>
        <v>2961.8578141854987</v>
      </c>
      <c r="D159" s="5">
        <f t="shared" si="142"/>
        <v>4363.0006528713284</v>
      </c>
      <c r="E159" s="15">
        <f t="shared" si="143"/>
        <v>2.0852556991572876E-5</v>
      </c>
      <c r="F159" s="15">
        <f t="shared" si="144"/>
        <v>4.1080935551630536E-5</v>
      </c>
      <c r="G159" s="15">
        <f t="shared" si="145"/>
        <v>8.3865268591932045E-5</v>
      </c>
      <c r="H159" s="5">
        <f t="shared" si="146"/>
        <v>208946.74904240773</v>
      </c>
      <c r="I159" s="5">
        <f t="shared" si="147"/>
        <v>77685.094422628288</v>
      </c>
      <c r="J159" s="5">
        <f t="shared" si="148"/>
        <v>28854.847207771316</v>
      </c>
      <c r="K159" s="5">
        <f t="shared" si="149"/>
        <v>179362.02942652683</v>
      </c>
      <c r="L159" s="5">
        <f t="shared" si="150"/>
        <v>26228.502276700758</v>
      </c>
      <c r="M159" s="5">
        <f t="shared" si="151"/>
        <v>6613.5326357977256</v>
      </c>
      <c r="N159" s="15">
        <f t="shared" si="152"/>
        <v>9.4021297502009382E-3</v>
      </c>
      <c r="O159" s="15">
        <f t="shared" si="153"/>
        <v>1.1842485781060175E-2</v>
      </c>
      <c r="P159" s="15">
        <f t="shared" si="154"/>
        <v>1.0755569108362062E-2</v>
      </c>
      <c r="Q159" s="5">
        <f t="shared" si="155"/>
        <v>9670.4870907752538</v>
      </c>
      <c r="R159" s="5">
        <f t="shared" si="156"/>
        <v>13177.13202608306</v>
      </c>
      <c r="S159" s="5">
        <f t="shared" si="157"/>
        <v>6917.6605730848214</v>
      </c>
      <c r="T159" s="5">
        <f t="shared" si="158"/>
        <v>46.282065335280883</v>
      </c>
      <c r="U159" s="5">
        <f t="shared" si="159"/>
        <v>169.62239827367443</v>
      </c>
      <c r="V159" s="5">
        <f t="shared" si="160"/>
        <v>239.73998279296816</v>
      </c>
      <c r="W159" s="15">
        <f t="shared" si="161"/>
        <v>-1.0734613539272964E-2</v>
      </c>
      <c r="X159" s="15">
        <f t="shared" si="162"/>
        <v>-1.217998157191269E-2</v>
      </c>
      <c r="Y159" s="15">
        <f t="shared" si="163"/>
        <v>-9.7425357312937999E-3</v>
      </c>
      <c r="Z159" s="5">
        <f t="shared" si="178"/>
        <v>14758.205378646549</v>
      </c>
      <c r="AA159" s="5">
        <f t="shared" si="179"/>
        <v>39083.072635001095</v>
      </c>
      <c r="AB159" s="5">
        <f t="shared" si="180"/>
        <v>44270.804095545049</v>
      </c>
      <c r="AC159" s="16">
        <f t="shared" si="164"/>
        <v>1.5239519950278959</v>
      </c>
      <c r="AD159" s="16">
        <f t="shared" si="165"/>
        <v>2.9646701261932744</v>
      </c>
      <c r="AE159" s="16">
        <f t="shared" si="166"/>
        <v>6.4060282520662266</v>
      </c>
      <c r="AF159" s="15">
        <f t="shared" si="167"/>
        <v>-4.0504037456468023E-3</v>
      </c>
      <c r="AG159" s="15">
        <f t="shared" si="168"/>
        <v>2.9673830763510267E-4</v>
      </c>
      <c r="AH159" s="15">
        <f t="shared" si="169"/>
        <v>9.7937136394747881E-3</v>
      </c>
      <c r="AI159" s="1">
        <f t="shared" si="133"/>
        <v>378954.93600777839</v>
      </c>
      <c r="AJ159" s="1">
        <f t="shared" si="134"/>
        <v>137570.08356619003</v>
      </c>
      <c r="AK159" s="1">
        <f t="shared" si="135"/>
        <v>51596.380911952838</v>
      </c>
      <c r="AL159" s="14">
        <f t="shared" si="170"/>
        <v>56.39933942878762</v>
      </c>
      <c r="AM159" s="14">
        <f t="shared" si="171"/>
        <v>12.172549038671983</v>
      </c>
      <c r="AN159" s="14">
        <f t="shared" si="172"/>
        <v>4.0352152717712233</v>
      </c>
      <c r="AO159" s="11">
        <f t="shared" si="173"/>
        <v>7.3238141182539861E-3</v>
      </c>
      <c r="AP159" s="11">
        <f t="shared" si="174"/>
        <v>9.2260741584166955E-3</v>
      </c>
      <c r="AQ159" s="11">
        <f t="shared" si="175"/>
        <v>8.3692133550031297E-3</v>
      </c>
      <c r="AR159" s="1">
        <f t="shared" si="181"/>
        <v>208946.74904240773</v>
      </c>
      <c r="AS159" s="1">
        <f t="shared" si="176"/>
        <v>77685.094422628288</v>
      </c>
      <c r="AT159" s="1">
        <f t="shared" si="177"/>
        <v>28854.847207771316</v>
      </c>
      <c r="AU159" s="1">
        <f t="shared" si="136"/>
        <v>41789.349808481551</v>
      </c>
      <c r="AV159" s="1">
        <f t="shared" si="137"/>
        <v>15537.018884525658</v>
      </c>
      <c r="AW159" s="1">
        <f t="shared" si="138"/>
        <v>5770.9694415542635</v>
      </c>
      <c r="AX159" s="2">
        <v>0</v>
      </c>
      <c r="AY159" s="2">
        <v>0</v>
      </c>
      <c r="AZ159" s="2">
        <v>0</v>
      </c>
      <c r="BA159" s="2">
        <f t="shared" si="188"/>
        <v>0</v>
      </c>
      <c r="BB159" s="2">
        <f t="shared" si="182"/>
        <v>0</v>
      </c>
      <c r="BC159" s="2">
        <f t="shared" si="183"/>
        <v>0</v>
      </c>
      <c r="BD159" s="2">
        <f t="shared" si="189"/>
        <v>0</v>
      </c>
      <c r="BE159" s="2">
        <f t="shared" si="184"/>
        <v>0</v>
      </c>
      <c r="BF159" s="2">
        <f t="shared" si="185"/>
        <v>0</v>
      </c>
      <c r="BG159" s="2">
        <f t="shared" si="190"/>
        <v>0</v>
      </c>
      <c r="BH159" s="2">
        <f t="shared" si="186"/>
        <v>0</v>
      </c>
      <c r="BI159" s="2">
        <f t="shared" si="187"/>
        <v>0</v>
      </c>
      <c r="BJ159" s="11">
        <f t="shared" si="191"/>
        <v>4.0096734586107602E-2</v>
      </c>
      <c r="BK159" s="11"/>
      <c r="BL159" s="11"/>
    </row>
    <row r="160" spans="1:64">
      <c r="A160" s="2">
        <f t="shared" si="139"/>
        <v>2114</v>
      </c>
      <c r="B160" s="5">
        <f t="shared" si="140"/>
        <v>1164.9672393358735</v>
      </c>
      <c r="C160" s="5">
        <f t="shared" si="141"/>
        <v>2961.9734062809771</v>
      </c>
      <c r="D160" s="5">
        <f t="shared" si="142"/>
        <v>4363.3482618818671</v>
      </c>
      <c r="E160" s="15">
        <f t="shared" si="143"/>
        <v>1.9809929141994232E-5</v>
      </c>
      <c r="F160" s="15">
        <f t="shared" si="144"/>
        <v>3.9026888774049008E-5</v>
      </c>
      <c r="G160" s="15">
        <f t="shared" si="145"/>
        <v>7.9672005162335436E-5</v>
      </c>
      <c r="H160" s="5">
        <f t="shared" si="146"/>
        <v>210895.81808150507</v>
      </c>
      <c r="I160" s="5">
        <f t="shared" si="147"/>
        <v>78598.936276506545</v>
      </c>
      <c r="J160" s="5">
        <f t="shared" si="148"/>
        <v>29164.401882014641</v>
      </c>
      <c r="K160" s="5">
        <f t="shared" si="149"/>
        <v>181031.54403014193</v>
      </c>
      <c r="L160" s="5">
        <f t="shared" si="150"/>
        <v>26536.003365133027</v>
      </c>
      <c r="M160" s="5">
        <f t="shared" si="151"/>
        <v>6683.9500611936801</v>
      </c>
      <c r="N160" s="15">
        <f t="shared" si="152"/>
        <v>9.3080715520059698E-3</v>
      </c>
      <c r="O160" s="15">
        <f t="shared" si="153"/>
        <v>1.1723928617358714E-2</v>
      </c>
      <c r="P160" s="15">
        <f t="shared" si="154"/>
        <v>1.0647475301595932E-2</v>
      </c>
      <c r="Q160" s="5">
        <f t="shared" si="155"/>
        <v>9655.9167530837149</v>
      </c>
      <c r="R160" s="5">
        <f t="shared" si="156"/>
        <v>13169.754852577686</v>
      </c>
      <c r="S160" s="5">
        <f t="shared" si="157"/>
        <v>6923.7546308294886</v>
      </c>
      <c r="T160" s="5">
        <f t="shared" si="158"/>
        <v>45.785245250107259</v>
      </c>
      <c r="U160" s="5">
        <f t="shared" si="159"/>
        <v>167.55640058851745</v>
      </c>
      <c r="V160" s="5">
        <f t="shared" si="160"/>
        <v>237.40430744438791</v>
      </c>
      <c r="W160" s="15">
        <f t="shared" si="161"/>
        <v>-1.0734613539272964E-2</v>
      </c>
      <c r="X160" s="15">
        <f t="shared" si="162"/>
        <v>-1.217998157191269E-2</v>
      </c>
      <c r="Y160" s="15">
        <f t="shared" si="163"/>
        <v>-9.7425357312937999E-3</v>
      </c>
      <c r="Z160" s="5">
        <f t="shared" si="178"/>
        <v>14677.665844450028</v>
      </c>
      <c r="AA160" s="5">
        <f t="shared" si="179"/>
        <v>39077.442000749506</v>
      </c>
      <c r="AB160" s="5">
        <f t="shared" si="180"/>
        <v>44748.734835902484</v>
      </c>
      <c r="AC160" s="16">
        <f t="shared" si="164"/>
        <v>1.5177793741590491</v>
      </c>
      <c r="AD160" s="16">
        <f t="shared" si="165"/>
        <v>2.9655498573892172</v>
      </c>
      <c r="AE160" s="16">
        <f t="shared" si="166"/>
        <v>6.4687670583333485</v>
      </c>
      <c r="AF160" s="15">
        <f t="shared" si="167"/>
        <v>-4.0504037456468023E-3</v>
      </c>
      <c r="AG160" s="15">
        <f t="shared" si="168"/>
        <v>2.9673830763510267E-4</v>
      </c>
      <c r="AH160" s="15">
        <f t="shared" si="169"/>
        <v>9.7937136394747881E-3</v>
      </c>
      <c r="AI160" s="1">
        <f t="shared" si="133"/>
        <v>382848.7922154821</v>
      </c>
      <c r="AJ160" s="1">
        <f t="shared" si="134"/>
        <v>139350.09409409668</v>
      </c>
      <c r="AK160" s="1">
        <f t="shared" si="135"/>
        <v>52207.712262311819</v>
      </c>
      <c r="AL160" s="14">
        <f t="shared" si="170"/>
        <v>56.808267124372684</v>
      </c>
      <c r="AM160" s="14">
        <f t="shared" si="171"/>
        <v>12.283730830398458</v>
      </c>
      <c r="AN160" s="14">
        <f t="shared" si="172"/>
        <v>4.0686491335386155</v>
      </c>
      <c r="AO160" s="11">
        <f t="shared" si="173"/>
        <v>7.2505759770714459E-3</v>
      </c>
      <c r="AP160" s="11">
        <f t="shared" si="174"/>
        <v>9.1338134168325279E-3</v>
      </c>
      <c r="AQ160" s="11">
        <f t="shared" si="175"/>
        <v>8.2855212214530977E-3</v>
      </c>
      <c r="AR160" s="1">
        <f t="shared" si="181"/>
        <v>210895.81808150507</v>
      </c>
      <c r="AS160" s="1">
        <f t="shared" si="176"/>
        <v>78598.936276506545</v>
      </c>
      <c r="AT160" s="1">
        <f t="shared" si="177"/>
        <v>29164.401882014641</v>
      </c>
      <c r="AU160" s="1">
        <f t="shared" si="136"/>
        <v>42179.163616301019</v>
      </c>
      <c r="AV160" s="1">
        <f t="shared" si="137"/>
        <v>15719.787255301309</v>
      </c>
      <c r="AW160" s="1">
        <f t="shared" si="138"/>
        <v>5832.880376402929</v>
      </c>
      <c r="AX160" s="2">
        <v>0</v>
      </c>
      <c r="AY160" s="2">
        <v>0</v>
      </c>
      <c r="AZ160" s="2">
        <v>0</v>
      </c>
      <c r="BA160" s="2">
        <f t="shared" si="188"/>
        <v>0</v>
      </c>
      <c r="BB160" s="2">
        <f t="shared" si="182"/>
        <v>0</v>
      </c>
      <c r="BC160" s="2">
        <f t="shared" si="183"/>
        <v>0</v>
      </c>
      <c r="BD160" s="2">
        <f t="shared" si="189"/>
        <v>0</v>
      </c>
      <c r="BE160" s="2">
        <f t="shared" si="184"/>
        <v>0</v>
      </c>
      <c r="BF160" s="2">
        <f t="shared" si="185"/>
        <v>0</v>
      </c>
      <c r="BG160" s="2">
        <f t="shared" si="190"/>
        <v>0</v>
      </c>
      <c r="BH160" s="2">
        <f t="shared" si="186"/>
        <v>0</v>
      </c>
      <c r="BI160" s="2">
        <f t="shared" si="187"/>
        <v>0</v>
      </c>
      <c r="BJ160" s="11">
        <f t="shared" si="191"/>
        <v>3.9997931956420291E-2</v>
      </c>
      <c r="BK160" s="11"/>
      <c r="BL160" s="11"/>
    </row>
    <row r="161" spans="1:64">
      <c r="A161" s="2">
        <f t="shared" si="139"/>
        <v>2115</v>
      </c>
      <c r="B161" s="5">
        <f t="shared" si="140"/>
        <v>1164.9891633584143</v>
      </c>
      <c r="C161" s="5">
        <f t="shared" si="141"/>
        <v>2962.0832230573214</v>
      </c>
      <c r="D161" s="5">
        <f t="shared" si="142"/>
        <v>4363.678516751851</v>
      </c>
      <c r="E161" s="15">
        <f t="shared" si="143"/>
        <v>1.8819432684894519E-5</v>
      </c>
      <c r="F161" s="15">
        <f t="shared" si="144"/>
        <v>3.7075544335346559E-5</v>
      </c>
      <c r="G161" s="15">
        <f t="shared" si="145"/>
        <v>7.5688404904218658E-5</v>
      </c>
      <c r="H161" s="5">
        <f t="shared" si="146"/>
        <v>212843.22019599233</v>
      </c>
      <c r="I161" s="5">
        <f t="shared" si="147"/>
        <v>79514.148252992469</v>
      </c>
      <c r="J161" s="5">
        <f t="shared" si="148"/>
        <v>29474.039731547444</v>
      </c>
      <c r="K161" s="5">
        <f t="shared" si="149"/>
        <v>182699.74253014586</v>
      </c>
      <c r="L161" s="5">
        <f t="shared" si="150"/>
        <v>26843.995345587133</v>
      </c>
      <c r="M161" s="5">
        <f t="shared" si="151"/>
        <v>6754.4021903535522</v>
      </c>
      <c r="N161" s="15">
        <f t="shared" si="152"/>
        <v>9.2149603481599396E-3</v>
      </c>
      <c r="O161" s="15">
        <f t="shared" si="153"/>
        <v>1.1606569995344262E-2</v>
      </c>
      <c r="P161" s="15">
        <f t="shared" si="154"/>
        <v>1.0540493048999622E-2</v>
      </c>
      <c r="Q161" s="5">
        <f t="shared" si="155"/>
        <v>9640.4693791296359</v>
      </c>
      <c r="R161" s="5">
        <f t="shared" si="156"/>
        <v>13160.829310121022</v>
      </c>
      <c r="S161" s="5">
        <f t="shared" si="157"/>
        <v>6929.0928956119733</v>
      </c>
      <c r="T161" s="5">
        <f t="shared" si="158"/>
        <v>45.293758336546524</v>
      </c>
      <c r="U161" s="5">
        <f t="shared" si="159"/>
        <v>165.51556671709329</v>
      </c>
      <c r="V161" s="5">
        <f t="shared" si="160"/>
        <v>235.09138749634789</v>
      </c>
      <c r="W161" s="15">
        <f t="shared" si="161"/>
        <v>-1.0734613539272964E-2</v>
      </c>
      <c r="X161" s="15">
        <f t="shared" si="162"/>
        <v>-1.217998157191269E-2</v>
      </c>
      <c r="Y161" s="15">
        <f t="shared" si="163"/>
        <v>-9.7425357312937999E-3</v>
      </c>
      <c r="Z161" s="5">
        <f t="shared" si="178"/>
        <v>14596.190386602215</v>
      </c>
      <c r="AA161" s="5">
        <f t="shared" si="179"/>
        <v>39067.153907063235</v>
      </c>
      <c r="AB161" s="5">
        <f t="shared" si="180"/>
        <v>45226.798248981424</v>
      </c>
      <c r="AC161" s="16">
        <f t="shared" si="164"/>
        <v>1.5116317548968898</v>
      </c>
      <c r="AD161" s="16">
        <f t="shared" si="165"/>
        <v>2.9664298496351065</v>
      </c>
      <c r="AE161" s="16">
        <f t="shared" si="166"/>
        <v>6.5321203105031334</v>
      </c>
      <c r="AF161" s="15">
        <f t="shared" si="167"/>
        <v>-4.0504037456468023E-3</v>
      </c>
      <c r="AG161" s="15">
        <f t="shared" si="168"/>
        <v>2.9673830763510267E-4</v>
      </c>
      <c r="AH161" s="15">
        <f t="shared" si="169"/>
        <v>9.7937136394747881E-3</v>
      </c>
      <c r="AI161" s="1">
        <f t="shared" si="133"/>
        <v>386743.07661023492</v>
      </c>
      <c r="AJ161" s="1">
        <f t="shared" si="134"/>
        <v>141134.87193998831</v>
      </c>
      <c r="AK161" s="1">
        <f t="shared" si="135"/>
        <v>52819.821412483565</v>
      </c>
      <c r="AL161" s="14">
        <f t="shared" si="170"/>
        <v>57.216040854714606</v>
      </c>
      <c r="AM161" s="14">
        <f t="shared" si="171"/>
        <v>12.394806162811236</v>
      </c>
      <c r="AN161" s="14">
        <f t="shared" si="172"/>
        <v>4.1020229034898099</v>
      </c>
      <c r="AO161" s="11">
        <f t="shared" si="173"/>
        <v>7.1780702173007312E-3</v>
      </c>
      <c r="AP161" s="11">
        <f t="shared" si="174"/>
        <v>9.0424752826642023E-3</v>
      </c>
      <c r="AQ161" s="11">
        <f t="shared" si="175"/>
        <v>8.2026660092385673E-3</v>
      </c>
      <c r="AR161" s="1">
        <f t="shared" si="181"/>
        <v>212843.22019599233</v>
      </c>
      <c r="AS161" s="1">
        <f t="shared" si="176"/>
        <v>79514.148252992469</v>
      </c>
      <c r="AT161" s="1">
        <f t="shared" si="177"/>
        <v>29474.039731547444</v>
      </c>
      <c r="AU161" s="1">
        <f t="shared" si="136"/>
        <v>42568.644039198465</v>
      </c>
      <c r="AV161" s="1">
        <f t="shared" si="137"/>
        <v>15902.829650598494</v>
      </c>
      <c r="AW161" s="1">
        <f t="shared" si="138"/>
        <v>5894.8079463094891</v>
      </c>
      <c r="AX161" s="2">
        <v>0</v>
      </c>
      <c r="AY161" s="2">
        <v>0</v>
      </c>
      <c r="AZ161" s="2">
        <v>0</v>
      </c>
      <c r="BA161" s="2">
        <f t="shared" si="188"/>
        <v>0</v>
      </c>
      <c r="BB161" s="2">
        <f t="shared" si="182"/>
        <v>0</v>
      </c>
      <c r="BC161" s="2">
        <f t="shared" si="183"/>
        <v>0</v>
      </c>
      <c r="BD161" s="2">
        <f t="shared" si="189"/>
        <v>0</v>
      </c>
      <c r="BE161" s="2">
        <f t="shared" si="184"/>
        <v>0</v>
      </c>
      <c r="BF161" s="2">
        <f t="shared" si="185"/>
        <v>0</v>
      </c>
      <c r="BG161" s="2">
        <f t="shared" si="190"/>
        <v>0</v>
      </c>
      <c r="BH161" s="2">
        <f t="shared" si="186"/>
        <v>0</v>
      </c>
      <c r="BI161" s="2">
        <f t="shared" si="187"/>
        <v>0</v>
      </c>
      <c r="BJ161" s="11">
        <f t="shared" si="191"/>
        <v>3.9900046819570684E-2</v>
      </c>
      <c r="BK161" s="11"/>
      <c r="BL161" s="11"/>
    </row>
    <row r="162" spans="1:64">
      <c r="A162" s="2">
        <f t="shared" si="139"/>
        <v>2116</v>
      </c>
      <c r="B162" s="5">
        <f t="shared" si="140"/>
        <v>1165.009991571796</v>
      </c>
      <c r="C162" s="5">
        <f t="shared" si="141"/>
        <v>2962.1875528627902</v>
      </c>
      <c r="D162" s="5">
        <f t="shared" si="142"/>
        <v>4363.9922826249767</v>
      </c>
      <c r="E162" s="15">
        <f t="shared" si="143"/>
        <v>1.7878461050649794E-5</v>
      </c>
      <c r="F162" s="15">
        <f t="shared" si="144"/>
        <v>3.5221767118579231E-5</v>
      </c>
      <c r="G162" s="15">
        <f t="shared" si="145"/>
        <v>7.1903984659007724E-5</v>
      </c>
      <c r="H162" s="5">
        <f t="shared" si="146"/>
        <v>214788.78343333965</v>
      </c>
      <c r="I162" s="5">
        <f t="shared" si="147"/>
        <v>80430.630211179174</v>
      </c>
      <c r="J162" s="5">
        <f t="shared" si="148"/>
        <v>29783.731249298799</v>
      </c>
      <c r="K162" s="5">
        <f t="shared" si="149"/>
        <v>184366.47323818499</v>
      </c>
      <c r="L162" s="5">
        <f t="shared" si="150"/>
        <v>27152.443515417322</v>
      </c>
      <c r="M162" s="5">
        <f t="shared" si="151"/>
        <v>6824.8817414002488</v>
      </c>
      <c r="N162" s="15">
        <f t="shared" si="152"/>
        <v>9.122786299297081E-3</v>
      </c>
      <c r="O162" s="15">
        <f t="shared" si="153"/>
        <v>1.1490397232575056E-2</v>
      </c>
      <c r="P162" s="15">
        <f t="shared" si="154"/>
        <v>1.0434609764185199E-2</v>
      </c>
      <c r="Q162" s="5">
        <f t="shared" si="155"/>
        <v>9624.158582877737</v>
      </c>
      <c r="R162" s="5">
        <f t="shared" si="156"/>
        <v>13150.375076209448</v>
      </c>
      <c r="S162" s="5">
        <f t="shared" si="157"/>
        <v>6933.6824559032657</v>
      </c>
      <c r="T162" s="5">
        <f t="shared" si="158"/>
        <v>44.807547345062474</v>
      </c>
      <c r="U162" s="5">
        <f t="shared" si="159"/>
        <v>163.4995901646144</v>
      </c>
      <c r="V162" s="5">
        <f t="shared" si="160"/>
        <v>232.80100125354528</v>
      </c>
      <c r="W162" s="15">
        <f t="shared" si="161"/>
        <v>-1.0734613539272964E-2</v>
      </c>
      <c r="X162" s="15">
        <f t="shared" si="162"/>
        <v>-1.217998157191269E-2</v>
      </c>
      <c r="Y162" s="15">
        <f t="shared" si="163"/>
        <v>-9.7425357312937999E-3</v>
      </c>
      <c r="Z162" s="5">
        <f t="shared" si="178"/>
        <v>14513.813761318199</v>
      </c>
      <c r="AA162" s="5">
        <f t="shared" si="179"/>
        <v>39052.261775891246</v>
      </c>
      <c r="AB162" s="5">
        <f t="shared" si="180"/>
        <v>45704.948256304713</v>
      </c>
      <c r="AC162" s="16">
        <f t="shared" si="164"/>
        <v>1.5055090359748169</v>
      </c>
      <c r="AD162" s="16">
        <f t="shared" si="165"/>
        <v>2.9673101030084053</v>
      </c>
      <c r="AE162" s="16">
        <f t="shared" si="166"/>
        <v>6.5960940262827981</v>
      </c>
      <c r="AF162" s="15">
        <f t="shared" si="167"/>
        <v>-4.0504037456468023E-3</v>
      </c>
      <c r="AG162" s="15">
        <f t="shared" si="168"/>
        <v>2.9673830763510267E-4</v>
      </c>
      <c r="AH162" s="15">
        <f t="shared" si="169"/>
        <v>9.7937136394747881E-3</v>
      </c>
      <c r="AI162" s="1">
        <f t="shared" si="133"/>
        <v>390637.41298840992</v>
      </c>
      <c r="AJ162" s="1">
        <f t="shared" si="134"/>
        <v>142924.21439658798</v>
      </c>
      <c r="AK162" s="1">
        <f t="shared" si="135"/>
        <v>53432.647217544698</v>
      </c>
      <c r="AL162" s="14">
        <f t="shared" si="170"/>
        <v>57.622634605937584</v>
      </c>
      <c r="AM162" s="14">
        <f t="shared" si="171"/>
        <v>12.505765093888263</v>
      </c>
      <c r="AN162" s="14">
        <f t="shared" si="172"/>
        <v>4.1353339520909884</v>
      </c>
      <c r="AO162" s="11">
        <f t="shared" si="173"/>
        <v>7.1062895151277235E-3</v>
      </c>
      <c r="AP162" s="11">
        <f t="shared" si="174"/>
        <v>8.9520505298375606E-3</v>
      </c>
      <c r="AQ162" s="11">
        <f t="shared" si="175"/>
        <v>8.1206393491461814E-3</v>
      </c>
      <c r="AR162" s="1">
        <f t="shared" si="181"/>
        <v>214788.78343333965</v>
      </c>
      <c r="AS162" s="1">
        <f t="shared" si="176"/>
        <v>80430.630211179174</v>
      </c>
      <c r="AT162" s="1">
        <f t="shared" si="177"/>
        <v>29783.731249298799</v>
      </c>
      <c r="AU162" s="1">
        <f t="shared" si="136"/>
        <v>42957.756686667934</v>
      </c>
      <c r="AV162" s="1">
        <f t="shared" si="137"/>
        <v>16086.126042235835</v>
      </c>
      <c r="AW162" s="1">
        <f t="shared" si="138"/>
        <v>5956.7462498597597</v>
      </c>
      <c r="AX162" s="2">
        <v>0</v>
      </c>
      <c r="AY162" s="2">
        <v>0</v>
      </c>
      <c r="AZ162" s="2">
        <v>0</v>
      </c>
      <c r="BA162" s="2">
        <f t="shared" si="188"/>
        <v>0</v>
      </c>
      <c r="BB162" s="2">
        <f t="shared" si="182"/>
        <v>0</v>
      </c>
      <c r="BC162" s="2">
        <f t="shared" si="183"/>
        <v>0</v>
      </c>
      <c r="BD162" s="2">
        <f t="shared" si="189"/>
        <v>0</v>
      </c>
      <c r="BE162" s="2">
        <f t="shared" si="184"/>
        <v>0</v>
      </c>
      <c r="BF162" s="2">
        <f t="shared" si="185"/>
        <v>0</v>
      </c>
      <c r="BG162" s="2">
        <f t="shared" si="190"/>
        <v>0</v>
      </c>
      <c r="BH162" s="2">
        <f t="shared" si="186"/>
        <v>0</v>
      </c>
      <c r="BI162" s="2">
        <f t="shared" si="187"/>
        <v>0</v>
      </c>
      <c r="BJ162" s="11">
        <f t="shared" si="191"/>
        <v>3.9803072893396657E-2</v>
      </c>
      <c r="BK162" s="11"/>
      <c r="BL162" s="11"/>
    </row>
    <row r="163" spans="1:64">
      <c r="A163" s="2">
        <f t="shared" si="139"/>
        <v>2117</v>
      </c>
      <c r="B163" s="5">
        <f t="shared" si="140"/>
        <v>1165.0297787282659</v>
      </c>
      <c r="C163" s="5">
        <f t="shared" si="141"/>
        <v>2962.2866696689312</v>
      </c>
      <c r="D163" s="5">
        <f t="shared" si="142"/>
        <v>4364.2903816374119</v>
      </c>
      <c r="E163" s="15">
        <f t="shared" si="143"/>
        <v>1.6984537998117304E-5</v>
      </c>
      <c r="F163" s="15">
        <f t="shared" si="144"/>
        <v>3.3460678762650268E-5</v>
      </c>
      <c r="G163" s="15">
        <f t="shared" si="145"/>
        <v>6.8308785426057333E-5</v>
      </c>
      <c r="H163" s="5">
        <f t="shared" si="146"/>
        <v>216732.33789022046</v>
      </c>
      <c r="I163" s="5">
        <f t="shared" si="147"/>
        <v>81348.28250324972</v>
      </c>
      <c r="J163" s="5">
        <f t="shared" si="148"/>
        <v>30093.447131491332</v>
      </c>
      <c r="K163" s="5">
        <f t="shared" si="149"/>
        <v>186031.58635722013</v>
      </c>
      <c r="L163" s="5">
        <f t="shared" si="150"/>
        <v>27461.313361796045</v>
      </c>
      <c r="M163" s="5">
        <f t="shared" si="151"/>
        <v>6895.3814938869291</v>
      </c>
      <c r="N163" s="15">
        <f t="shared" si="152"/>
        <v>9.0315396817508553E-3</v>
      </c>
      <c r="O163" s="15">
        <f t="shared" si="153"/>
        <v>1.1375397805480914E-2</v>
      </c>
      <c r="P163" s="15">
        <f t="shared" si="154"/>
        <v>1.0329813051415115E-2</v>
      </c>
      <c r="Q163" s="5">
        <f t="shared" si="155"/>
        <v>9606.9980346234679</v>
      </c>
      <c r="R163" s="5">
        <f t="shared" si="156"/>
        <v>13138.412090826236</v>
      </c>
      <c r="S163" s="5">
        <f t="shared" si="157"/>
        <v>6937.5305163627654</v>
      </c>
      <c r="T163" s="5">
        <f t="shared" si="158"/>
        <v>44.326555640670556</v>
      </c>
      <c r="U163" s="5">
        <f t="shared" si="159"/>
        <v>161.50816816939411</v>
      </c>
      <c r="V163" s="5">
        <f t="shared" si="160"/>
        <v>230.53292918055163</v>
      </c>
      <c r="W163" s="15">
        <f t="shared" si="161"/>
        <v>-1.0734613539272964E-2</v>
      </c>
      <c r="X163" s="15">
        <f t="shared" si="162"/>
        <v>-1.217998157191269E-2</v>
      </c>
      <c r="Y163" s="15">
        <f t="shared" si="163"/>
        <v>-9.7425357312937999E-3</v>
      </c>
      <c r="Z163" s="5">
        <f t="shared" si="178"/>
        <v>14430.57036647608</v>
      </c>
      <c r="AA163" s="5">
        <f t="shared" si="179"/>
        <v>39032.819918949557</v>
      </c>
      <c r="AB163" s="5">
        <f t="shared" si="180"/>
        <v>46183.139089424527</v>
      </c>
      <c r="AC163" s="16">
        <f t="shared" si="164"/>
        <v>1.4994111165363995</v>
      </c>
      <c r="AD163" s="16">
        <f t="shared" si="165"/>
        <v>2.9681906175866004</v>
      </c>
      <c r="AE163" s="16">
        <f t="shared" si="166"/>
        <v>6.6606942823152622</v>
      </c>
      <c r="AF163" s="15">
        <f t="shared" si="167"/>
        <v>-4.0504037456468023E-3</v>
      </c>
      <c r="AG163" s="15">
        <f t="shared" si="168"/>
        <v>2.9673830763510267E-4</v>
      </c>
      <c r="AH163" s="15">
        <f t="shared" si="169"/>
        <v>9.7937136394747881E-3</v>
      </c>
      <c r="AI163" s="1">
        <f t="shared" si="133"/>
        <v>394531.42837623687</v>
      </c>
      <c r="AJ163" s="1">
        <f t="shared" si="134"/>
        <v>144717.91899916503</v>
      </c>
      <c r="AK163" s="1">
        <f t="shared" si="135"/>
        <v>54046.128745649992</v>
      </c>
      <c r="AL163" s="14">
        <f t="shared" si="170"/>
        <v>58.02802289883045</v>
      </c>
      <c r="AM163" s="14">
        <f t="shared" si="171"/>
        <v>12.616597812512683</v>
      </c>
      <c r="AN163" s="14">
        <f t="shared" si="172"/>
        <v>4.1685796921480671</v>
      </c>
      <c r="AO163" s="11">
        <f t="shared" si="173"/>
        <v>7.0352266199764464E-3</v>
      </c>
      <c r="AP163" s="11">
        <f t="shared" si="174"/>
        <v>8.8625300245391853E-3</v>
      </c>
      <c r="AQ163" s="11">
        <f t="shared" si="175"/>
        <v>8.0394329556547194E-3</v>
      </c>
      <c r="AR163" s="1">
        <f t="shared" si="181"/>
        <v>216732.33789022046</v>
      </c>
      <c r="AS163" s="1">
        <f t="shared" si="176"/>
        <v>81348.28250324972</v>
      </c>
      <c r="AT163" s="1">
        <f t="shared" si="177"/>
        <v>30093.447131491332</v>
      </c>
      <c r="AU163" s="1">
        <f t="shared" si="136"/>
        <v>43346.467578044096</v>
      </c>
      <c r="AV163" s="1">
        <f t="shared" si="137"/>
        <v>16269.656500649944</v>
      </c>
      <c r="AW163" s="1">
        <f t="shared" si="138"/>
        <v>6018.6894262982669</v>
      </c>
      <c r="AX163" s="2">
        <v>0</v>
      </c>
      <c r="AY163" s="2">
        <v>0</v>
      </c>
      <c r="AZ163" s="2">
        <v>0</v>
      </c>
      <c r="BA163" s="2">
        <f t="shared" si="188"/>
        <v>0</v>
      </c>
      <c r="BB163" s="2">
        <f t="shared" si="182"/>
        <v>0</v>
      </c>
      <c r="BC163" s="2">
        <f t="shared" si="183"/>
        <v>0</v>
      </c>
      <c r="BD163" s="2">
        <f t="shared" si="189"/>
        <v>0</v>
      </c>
      <c r="BE163" s="2">
        <f t="shared" si="184"/>
        <v>0</v>
      </c>
      <c r="BF163" s="2">
        <f t="shared" si="185"/>
        <v>0</v>
      </c>
      <c r="BG163" s="2">
        <f t="shared" si="190"/>
        <v>0</v>
      </c>
      <c r="BH163" s="2">
        <f t="shared" si="186"/>
        <v>0</v>
      </c>
      <c r="BI163" s="2">
        <f t="shared" si="187"/>
        <v>0</v>
      </c>
      <c r="BJ163" s="11">
        <f t="shared" si="191"/>
        <v>3.9707003820939696E-2</v>
      </c>
      <c r="BK163" s="11"/>
      <c r="BL163" s="11"/>
    </row>
    <row r="164" spans="1:64">
      <c r="A164" s="2">
        <f t="shared" si="139"/>
        <v>2118</v>
      </c>
      <c r="B164" s="5">
        <f t="shared" si="140"/>
        <v>1165.0485768461842</v>
      </c>
      <c r="C164" s="5">
        <f t="shared" si="141"/>
        <v>2962.3808337854553</v>
      </c>
      <c r="D164" s="5">
        <f t="shared" si="142"/>
        <v>4364.5735950438666</v>
      </c>
      <c r="E164" s="15">
        <f t="shared" si="143"/>
        <v>1.6135311098211439E-5</v>
      </c>
      <c r="F164" s="15">
        <f t="shared" si="144"/>
        <v>3.1787644824517755E-5</v>
      </c>
      <c r="G164" s="15">
        <f t="shared" si="145"/>
        <v>6.4893346154754468E-5</v>
      </c>
      <c r="H164" s="5">
        <f t="shared" si="146"/>
        <v>218673.71574054868</v>
      </c>
      <c r="I164" s="5">
        <f t="shared" si="147"/>
        <v>82267.006005634568</v>
      </c>
      <c r="J164" s="5">
        <f t="shared" si="148"/>
        <v>30403.158286018064</v>
      </c>
      <c r="K164" s="5">
        <f t="shared" si="149"/>
        <v>187694.93400224042</v>
      </c>
      <c r="L164" s="5">
        <f t="shared" si="150"/>
        <v>27770.570571951183</v>
      </c>
      <c r="M164" s="5">
        <f t="shared" si="151"/>
        <v>6965.8942904621808</v>
      </c>
      <c r="N164" s="15">
        <f t="shared" si="152"/>
        <v>8.9412108856949946E-3</v>
      </c>
      <c r="O164" s="15">
        <f t="shared" si="153"/>
        <v>1.1261559346443129E-2</v>
      </c>
      <c r="P164" s="15">
        <f t="shared" si="154"/>
        <v>1.0226090701111357E-2</v>
      </c>
      <c r="Q164" s="5">
        <f t="shared" si="155"/>
        <v>9589.0014539489912</v>
      </c>
      <c r="R164" s="5">
        <f t="shared" si="156"/>
        <v>13124.96054149243</v>
      </c>
      <c r="S164" s="5">
        <f t="shared" si="157"/>
        <v>6940.6443934699655</v>
      </c>
      <c r="T164" s="5">
        <f t="shared" si="158"/>
        <v>43.850727196340877</v>
      </c>
      <c r="U164" s="5">
        <f t="shared" si="159"/>
        <v>159.54100165737751</v>
      </c>
      <c r="V164" s="5">
        <f t="shared" si="160"/>
        <v>228.28695388077028</v>
      </c>
      <c r="W164" s="15">
        <f t="shared" si="161"/>
        <v>-1.0734613539272964E-2</v>
      </c>
      <c r="X164" s="15">
        <f t="shared" si="162"/>
        <v>-1.217998157191269E-2</v>
      </c>
      <c r="Y164" s="15">
        <f t="shared" si="163"/>
        <v>-9.7425357312937999E-3</v>
      </c>
      <c r="Z164" s="5">
        <f t="shared" si="178"/>
        <v>14346.494233185354</v>
      </c>
      <c r="AA164" s="5">
        <f t="shared" si="179"/>
        <v>39008.883494193011</v>
      </c>
      <c r="AB164" s="5">
        <f t="shared" si="180"/>
        <v>46661.325303206962</v>
      </c>
      <c r="AC164" s="16">
        <f t="shared" si="164"/>
        <v>1.493337896133716</v>
      </c>
      <c r="AD164" s="16">
        <f t="shared" si="165"/>
        <v>2.9690713934472015</v>
      </c>
      <c r="AE164" s="16">
        <f t="shared" si="166"/>
        <v>6.7259272147563447</v>
      </c>
      <c r="AF164" s="15">
        <f t="shared" si="167"/>
        <v>-4.0504037456468023E-3</v>
      </c>
      <c r="AG164" s="15">
        <f t="shared" si="168"/>
        <v>2.9673830763510267E-4</v>
      </c>
      <c r="AH164" s="15">
        <f t="shared" si="169"/>
        <v>9.7937136394747881E-3</v>
      </c>
      <c r="AI164" s="1">
        <f t="shared" si="133"/>
        <v>398424.75311665732</v>
      </c>
      <c r="AJ164" s="1">
        <f t="shared" si="134"/>
        <v>146515.78359989848</v>
      </c>
      <c r="AK164" s="1">
        <f t="shared" si="135"/>
        <v>54660.205297383261</v>
      </c>
      <c r="AL164" s="14">
        <f t="shared" si="170"/>
        <v>58.432180787318877</v>
      </c>
      <c r="AM164" s="14">
        <f t="shared" si="171"/>
        <v>12.727294639664404</v>
      </c>
      <c r="AN164" s="14">
        <f t="shared" si="172"/>
        <v>4.2017575789338419</v>
      </c>
      <c r="AO164" s="11">
        <f t="shared" si="173"/>
        <v>6.9648743537766818E-3</v>
      </c>
      <c r="AP164" s="11">
        <f t="shared" si="174"/>
        <v>8.7739047242937941E-3</v>
      </c>
      <c r="AQ164" s="11">
        <f t="shared" si="175"/>
        <v>7.9590386260981714E-3</v>
      </c>
      <c r="AR164" s="1">
        <f t="shared" si="181"/>
        <v>218673.71574054868</v>
      </c>
      <c r="AS164" s="1">
        <f t="shared" si="176"/>
        <v>82267.006005634568</v>
      </c>
      <c r="AT164" s="1">
        <f t="shared" si="177"/>
        <v>30403.158286018064</v>
      </c>
      <c r="AU164" s="1">
        <f t="shared" si="136"/>
        <v>43734.743148109737</v>
      </c>
      <c r="AV164" s="1">
        <f t="shared" si="137"/>
        <v>16453.401201126915</v>
      </c>
      <c r="AW164" s="1">
        <f t="shared" si="138"/>
        <v>6080.631657203613</v>
      </c>
      <c r="AX164" s="2">
        <v>0</v>
      </c>
      <c r="AY164" s="2">
        <v>0</v>
      </c>
      <c r="AZ164" s="2">
        <v>0</v>
      </c>
      <c r="BA164" s="2">
        <f t="shared" si="188"/>
        <v>0</v>
      </c>
      <c r="BB164" s="2">
        <f t="shared" si="182"/>
        <v>0</v>
      </c>
      <c r="BC164" s="2">
        <f t="shared" si="183"/>
        <v>0</v>
      </c>
      <c r="BD164" s="2">
        <f t="shared" si="189"/>
        <v>0</v>
      </c>
      <c r="BE164" s="2">
        <f t="shared" si="184"/>
        <v>0</v>
      </c>
      <c r="BF164" s="2">
        <f t="shared" si="185"/>
        <v>0</v>
      </c>
      <c r="BG164" s="2">
        <f t="shared" si="190"/>
        <v>0</v>
      </c>
      <c r="BH164" s="2">
        <f t="shared" si="186"/>
        <v>0</v>
      </c>
      <c r="BI164" s="2">
        <f t="shared" si="187"/>
        <v>0</v>
      </c>
      <c r="BJ164" s="11">
        <f t="shared" si="191"/>
        <v>3.9611833178241546E-2</v>
      </c>
      <c r="BK164" s="11"/>
      <c r="BL164" s="11"/>
    </row>
    <row r="165" spans="1:64">
      <c r="A165" s="2">
        <f t="shared" si="139"/>
        <v>2119</v>
      </c>
      <c r="B165" s="5">
        <f t="shared" si="140"/>
        <v>1165.0664353463546</v>
      </c>
      <c r="C165" s="5">
        <f t="shared" si="141"/>
        <v>2962.4702925397455</v>
      </c>
      <c r="D165" s="5">
        <f t="shared" si="142"/>
        <v>4364.8426652397311</v>
      </c>
      <c r="E165" s="15">
        <f t="shared" si="143"/>
        <v>1.5328545543300865E-5</v>
      </c>
      <c r="F165" s="15">
        <f t="shared" si="144"/>
        <v>3.0198262583291866E-5</v>
      </c>
      <c r="G165" s="15">
        <f t="shared" si="145"/>
        <v>6.1648678847016743E-5</v>
      </c>
      <c r="H165" s="5">
        <f t="shared" si="146"/>
        <v>220612.75126195321</v>
      </c>
      <c r="I165" s="5">
        <f t="shared" si="147"/>
        <v>83186.702149358724</v>
      </c>
      <c r="J165" s="5">
        <f t="shared" si="148"/>
        <v>30712.835840580472</v>
      </c>
      <c r="K165" s="5">
        <f t="shared" si="149"/>
        <v>189356.37021966797</v>
      </c>
      <c r="L165" s="5">
        <f t="shared" si="150"/>
        <v>28080.181043112574</v>
      </c>
      <c r="M165" s="5">
        <f t="shared" si="151"/>
        <v>7036.4130384740047</v>
      </c>
      <c r="N165" s="15">
        <f t="shared" si="152"/>
        <v>8.8517904133080805E-3</v>
      </c>
      <c r="O165" s="15">
        <f t="shared" si="153"/>
        <v>1.1148869640946524E-2</v>
      </c>
      <c r="P165" s="15">
        <f t="shared" si="154"/>
        <v>1.0123430685472723E-2</v>
      </c>
      <c r="Q165" s="5">
        <f t="shared" si="155"/>
        <v>9570.1826028032538</v>
      </c>
      <c r="R165" s="5">
        <f t="shared" si="156"/>
        <v>13110.04084846729</v>
      </c>
      <c r="S165" s="5">
        <f t="shared" si="157"/>
        <v>6943.0315111539749</v>
      </c>
      <c r="T165" s="5">
        <f t="shared" si="158"/>
        <v>43.380006586472071</v>
      </c>
      <c r="U165" s="5">
        <f t="shared" si="159"/>
        <v>157.59779519722616</v>
      </c>
      <c r="V165" s="5">
        <f t="shared" si="160"/>
        <v>226.06286007559865</v>
      </c>
      <c r="W165" s="15">
        <f t="shared" si="161"/>
        <v>-1.0734613539272964E-2</v>
      </c>
      <c r="X165" s="15">
        <f t="shared" si="162"/>
        <v>-1.217998157191269E-2</v>
      </c>
      <c r="Y165" s="15">
        <f t="shared" si="163"/>
        <v>-9.7425357312937999E-3</v>
      </c>
      <c r="Z165" s="5">
        <f t="shared" si="178"/>
        <v>14261.619017787476</v>
      </c>
      <c r="AA165" s="5">
        <f t="shared" si="179"/>
        <v>38980.508462623628</v>
      </c>
      <c r="AB165" s="5">
        <f t="shared" si="180"/>
        <v>47139.461788749592</v>
      </c>
      <c r="AC165" s="16">
        <f t="shared" si="164"/>
        <v>1.4872892747256998</v>
      </c>
      <c r="AD165" s="16">
        <f t="shared" si="165"/>
        <v>2.9699524306677407</v>
      </c>
      <c r="AE165" s="16">
        <f t="shared" si="166"/>
        <v>6.7917990198576188</v>
      </c>
      <c r="AF165" s="15">
        <f t="shared" si="167"/>
        <v>-4.0504037456468023E-3</v>
      </c>
      <c r="AG165" s="15">
        <f t="shared" si="168"/>
        <v>2.9673830763510267E-4</v>
      </c>
      <c r="AH165" s="15">
        <f t="shared" si="169"/>
        <v>9.7937136394747881E-3</v>
      </c>
      <c r="AI165" s="1">
        <f t="shared" si="133"/>
        <v>402317.02095310134</v>
      </c>
      <c r="AJ165" s="1">
        <f t="shared" si="134"/>
        <v>148317.60644103555</v>
      </c>
      <c r="AK165" s="1">
        <f t="shared" si="135"/>
        <v>55274.816424848555</v>
      </c>
      <c r="AL165" s="14">
        <f t="shared" si="170"/>
        <v>58.835083856745705</v>
      </c>
      <c r="AM165" s="14">
        <f t="shared" si="171"/>
        <v>12.837846029525171</v>
      </c>
      <c r="AN165" s="14">
        <f t="shared" si="172"/>
        <v>4.234865110293395</v>
      </c>
      <c r="AO165" s="11">
        <f t="shared" si="173"/>
        <v>6.8952256102389146E-3</v>
      </c>
      <c r="AP165" s="11">
        <f t="shared" si="174"/>
        <v>8.6861656770508555E-3</v>
      </c>
      <c r="AQ165" s="11">
        <f t="shared" si="175"/>
        <v>7.879448239837189E-3</v>
      </c>
      <c r="AR165" s="1">
        <f t="shared" si="181"/>
        <v>220612.75126195321</v>
      </c>
      <c r="AS165" s="1">
        <f t="shared" si="176"/>
        <v>83186.702149358724</v>
      </c>
      <c r="AT165" s="1">
        <f t="shared" si="177"/>
        <v>30712.835840580472</v>
      </c>
      <c r="AU165" s="1">
        <f t="shared" si="136"/>
        <v>44122.550252390647</v>
      </c>
      <c r="AV165" s="1">
        <f t="shared" si="137"/>
        <v>16637.340429871747</v>
      </c>
      <c r="AW165" s="1">
        <f t="shared" si="138"/>
        <v>6142.5671681160948</v>
      </c>
      <c r="AX165" s="2">
        <v>0</v>
      </c>
      <c r="AY165" s="2">
        <v>0</v>
      </c>
      <c r="AZ165" s="2">
        <v>0</v>
      </c>
      <c r="BA165" s="2">
        <f t="shared" si="188"/>
        <v>0</v>
      </c>
      <c r="BB165" s="2">
        <f t="shared" si="182"/>
        <v>0</v>
      </c>
      <c r="BC165" s="2">
        <f t="shared" si="183"/>
        <v>0</v>
      </c>
      <c r="BD165" s="2">
        <f t="shared" si="189"/>
        <v>0</v>
      </c>
      <c r="BE165" s="2">
        <f t="shared" si="184"/>
        <v>0</v>
      </c>
      <c r="BF165" s="2">
        <f t="shared" si="185"/>
        <v>0</v>
      </c>
      <c r="BG165" s="2">
        <f t="shared" si="190"/>
        <v>0</v>
      </c>
      <c r="BH165" s="2">
        <f t="shared" si="186"/>
        <v>0</v>
      </c>
      <c r="BI165" s="2">
        <f t="shared" si="187"/>
        <v>0</v>
      </c>
      <c r="BJ165" s="11">
        <f t="shared" si="191"/>
        <v>3.9517554481679235E-2</v>
      </c>
      <c r="BK165" s="11"/>
      <c r="BL165" s="11"/>
    </row>
    <row r="166" spans="1:64">
      <c r="A166" s="2">
        <f t="shared" si="139"/>
        <v>2120</v>
      </c>
      <c r="B166" s="5">
        <f t="shared" si="140"/>
        <v>1165.0834011815741</v>
      </c>
      <c r="C166" s="5">
        <f t="shared" si="141"/>
        <v>2962.5552809227452</v>
      </c>
      <c r="D166" s="5">
        <f t="shared" si="142"/>
        <v>4365.0982976842333</v>
      </c>
      <c r="E166" s="15">
        <f t="shared" si="143"/>
        <v>1.4562118266135821E-5</v>
      </c>
      <c r="F166" s="15">
        <f t="shared" si="144"/>
        <v>2.868834945412727E-5</v>
      </c>
      <c r="G166" s="15">
        <f t="shared" si="145"/>
        <v>5.8566244904665905E-5</v>
      </c>
      <c r="H166" s="5">
        <f t="shared" si="146"/>
        <v>222549.28086071211</v>
      </c>
      <c r="I166" s="5">
        <f t="shared" si="147"/>
        <v>84107.27294957421</v>
      </c>
      <c r="J166" s="5">
        <f t="shared" si="148"/>
        <v>31022.451150585046</v>
      </c>
      <c r="K166" s="5">
        <f t="shared" si="149"/>
        <v>191015.75100547553</v>
      </c>
      <c r="L166" s="5">
        <f t="shared" si="150"/>
        <v>28390.11089216785</v>
      </c>
      <c r="M166" s="5">
        <f t="shared" si="151"/>
        <v>7106.9307115129659</v>
      </c>
      <c r="N166" s="15">
        <f t="shared" si="152"/>
        <v>8.7632688769991862E-3</v>
      </c>
      <c r="O166" s="15">
        <f t="shared" si="153"/>
        <v>1.1037316624826099E-2</v>
      </c>
      <c r="P166" s="15">
        <f t="shared" si="154"/>
        <v>1.0021821154241772E-2</v>
      </c>
      <c r="Q166" s="5">
        <f t="shared" si="155"/>
        <v>9550.5552787086745</v>
      </c>
      <c r="R166" s="5">
        <f t="shared" si="156"/>
        <v>13093.673650108027</v>
      </c>
      <c r="S166" s="5">
        <f t="shared" si="157"/>
        <v>6944.6993964244775</v>
      </c>
      <c r="T166" s="5">
        <f t="shared" si="158"/>
        <v>42.914338980435176</v>
      </c>
      <c r="U166" s="5">
        <f t="shared" si="159"/>
        <v>155.67825695594988</v>
      </c>
      <c r="V166" s="5">
        <f t="shared" si="160"/>
        <v>223.86043458379365</v>
      </c>
      <c r="W166" s="15">
        <f t="shared" si="161"/>
        <v>-1.0734613539272964E-2</v>
      </c>
      <c r="X166" s="15">
        <f t="shared" si="162"/>
        <v>-1.217998157191269E-2</v>
      </c>
      <c r="Y166" s="15">
        <f t="shared" si="163"/>
        <v>-9.7425357312937999E-3</v>
      </c>
      <c r="Z166" s="5">
        <f t="shared" si="178"/>
        <v>14175.977994283256</v>
      </c>
      <c r="AA166" s="5">
        <f t="shared" si="179"/>
        <v>38947.751545465311</v>
      </c>
      <c r="AB166" s="5">
        <f t="shared" si="180"/>
        <v>47617.503785925204</v>
      </c>
      <c r="AC166" s="16">
        <f t="shared" si="164"/>
        <v>1.4812651526764906</v>
      </c>
      <c r="AD166" s="16">
        <f t="shared" si="165"/>
        <v>2.9708337293257738</v>
      </c>
      <c r="AE166" s="16">
        <f t="shared" si="166"/>
        <v>6.8583159545549695</v>
      </c>
      <c r="AF166" s="15">
        <f t="shared" si="167"/>
        <v>-4.0504037456468023E-3</v>
      </c>
      <c r="AG166" s="15">
        <f t="shared" si="168"/>
        <v>2.9673830763510267E-4</v>
      </c>
      <c r="AH166" s="15">
        <f t="shared" si="169"/>
        <v>9.7937136394747881E-3</v>
      </c>
      <c r="AI166" s="1">
        <f t="shared" si="133"/>
        <v>406207.86911018181</v>
      </c>
      <c r="AJ166" s="1">
        <f t="shared" si="134"/>
        <v>150123.18622680375</v>
      </c>
      <c r="AK166" s="1">
        <f t="shared" si="135"/>
        <v>55889.901950479798</v>
      </c>
      <c r="AL166" s="14">
        <f t="shared" si="170"/>
        <v>59.236708221965394</v>
      </c>
      <c r="AM166" s="14">
        <f t="shared" si="171"/>
        <v>12.948242570498605</v>
      </c>
      <c r="AN166" s="14">
        <f t="shared" si="172"/>
        <v>4.267899826728252</v>
      </c>
      <c r="AO166" s="11">
        <f t="shared" si="173"/>
        <v>6.8262733541365255E-3</v>
      </c>
      <c r="AP166" s="11">
        <f t="shared" si="174"/>
        <v>8.5993040202803472E-3</v>
      </c>
      <c r="AQ166" s="11">
        <f t="shared" si="175"/>
        <v>7.8006537574388168E-3</v>
      </c>
      <c r="AR166" s="1">
        <f t="shared" si="181"/>
        <v>222549.28086071211</v>
      </c>
      <c r="AS166" s="1">
        <f t="shared" si="176"/>
        <v>84107.27294957421</v>
      </c>
      <c r="AT166" s="1">
        <f t="shared" si="177"/>
        <v>31022.451150585046</v>
      </c>
      <c r="AU166" s="1">
        <f t="shared" si="136"/>
        <v>44509.856172142427</v>
      </c>
      <c r="AV166" s="1">
        <f t="shared" si="137"/>
        <v>16821.454589914843</v>
      </c>
      <c r="AW166" s="1">
        <f t="shared" si="138"/>
        <v>6204.4902301170096</v>
      </c>
      <c r="AX166" s="2">
        <v>0</v>
      </c>
      <c r="AY166" s="2">
        <v>0</v>
      </c>
      <c r="AZ166" s="2">
        <v>0</v>
      </c>
      <c r="BA166" s="2">
        <f t="shared" si="188"/>
        <v>0</v>
      </c>
      <c r="BB166" s="2">
        <f t="shared" si="182"/>
        <v>0</v>
      </c>
      <c r="BC166" s="2">
        <f t="shared" si="183"/>
        <v>0</v>
      </c>
      <c r="BD166" s="2">
        <f t="shared" si="189"/>
        <v>0</v>
      </c>
      <c r="BE166" s="2">
        <f t="shared" si="184"/>
        <v>0</v>
      </c>
      <c r="BF166" s="2">
        <f t="shared" si="185"/>
        <v>0</v>
      </c>
      <c r="BG166" s="2">
        <f t="shared" si="190"/>
        <v>0</v>
      </c>
      <c r="BH166" s="2">
        <f t="shared" si="186"/>
        <v>0</v>
      </c>
      <c r="BI166" s="2">
        <f t="shared" si="187"/>
        <v>0</v>
      </c>
      <c r="BJ166" s="11">
        <f t="shared" si="191"/>
        <v>3.942416119488798E-2</v>
      </c>
      <c r="BK166" s="11"/>
      <c r="BL166" s="11"/>
    </row>
    <row r="167" spans="1:64">
      <c r="A167" s="2">
        <f t="shared" si="139"/>
        <v>2121</v>
      </c>
      <c r="B167" s="5">
        <f t="shared" si="140"/>
        <v>1165.0995189597381</v>
      </c>
      <c r="C167" s="5">
        <f t="shared" si="141"/>
        <v>2962.6360222028625</v>
      </c>
      <c r="D167" s="5">
        <f t="shared" si="142"/>
        <v>4365.3411627293717</v>
      </c>
      <c r="E167" s="15">
        <f t="shared" si="143"/>
        <v>1.3834012352829029E-5</v>
      </c>
      <c r="F167" s="15">
        <f t="shared" si="144"/>
        <v>2.7253931981420906E-5</v>
      </c>
      <c r="G167" s="15">
        <f t="shared" si="145"/>
        <v>5.5637932659432604E-5</v>
      </c>
      <c r="H167" s="5">
        <f t="shared" si="146"/>
        <v>224483.14309516156</v>
      </c>
      <c r="I167" s="5">
        <f t="shared" si="147"/>
        <v>85028.621034270458</v>
      </c>
      <c r="J167" s="5">
        <f t="shared" si="148"/>
        <v>31331.975806795184</v>
      </c>
      <c r="K167" s="5">
        <f t="shared" si="149"/>
        <v>192672.93432203276</v>
      </c>
      <c r="L167" s="5">
        <f t="shared" si="150"/>
        <v>28700.326465026774</v>
      </c>
      <c r="M167" s="5">
        <f t="shared" si="151"/>
        <v>7177.4403508946552</v>
      </c>
      <c r="N167" s="15">
        <f t="shared" si="152"/>
        <v>8.6756369976512815E-3</v>
      </c>
      <c r="O167" s="15">
        <f t="shared" si="153"/>
        <v>1.0926888381563415E-2</v>
      </c>
      <c r="P167" s="15">
        <f t="shared" si="154"/>
        <v>9.9212504305785654E-3</v>
      </c>
      <c r="Q167" s="5">
        <f t="shared" si="155"/>
        <v>9530.1333080964177</v>
      </c>
      <c r="R167" s="5">
        <f t="shared" si="156"/>
        <v>13075.879788397498</v>
      </c>
      <c r="S167" s="5">
        <f t="shared" si="157"/>
        <v>6945.6556750073933</v>
      </c>
      <c r="T167" s="5">
        <f t="shared" si="158"/>
        <v>42.453670136186844</v>
      </c>
      <c r="U167" s="5">
        <f t="shared" si="159"/>
        <v>153.78209865507893</v>
      </c>
      <c r="V167" s="5">
        <f t="shared" si="160"/>
        <v>221.67946630103808</v>
      </c>
      <c r="W167" s="15">
        <f t="shared" si="161"/>
        <v>-1.0734613539272964E-2</v>
      </c>
      <c r="X167" s="15">
        <f t="shared" si="162"/>
        <v>-1.217998157191269E-2</v>
      </c>
      <c r="Y167" s="15">
        <f t="shared" si="163"/>
        <v>-9.7425357312937999E-3</v>
      </c>
      <c r="Z167" s="5">
        <f t="shared" si="178"/>
        <v>14089.604047182069</v>
      </c>
      <c r="AA167" s="5">
        <f t="shared" si="179"/>
        <v>38910.670181734618</v>
      </c>
      <c r="AB167" s="5">
        <f t="shared" si="180"/>
        <v>48095.406895548047</v>
      </c>
      <c r="AC167" s="16">
        <f t="shared" si="164"/>
        <v>1.4752654307537936</v>
      </c>
      <c r="AD167" s="16">
        <f t="shared" si="165"/>
        <v>2.9717152894988792</v>
      </c>
      <c r="AE167" s="16">
        <f t="shared" si="166"/>
        <v>6.9254843370629224</v>
      </c>
      <c r="AF167" s="15">
        <f t="shared" si="167"/>
        <v>-4.0504037456468023E-3</v>
      </c>
      <c r="AG167" s="15">
        <f t="shared" si="168"/>
        <v>2.9673830763510267E-4</v>
      </c>
      <c r="AH167" s="15">
        <f t="shared" si="169"/>
        <v>9.7937136394747881E-3</v>
      </c>
      <c r="AI167" s="1">
        <f t="shared" si="133"/>
        <v>410096.93837130605</v>
      </c>
      <c r="AJ167" s="1">
        <f t="shared" si="134"/>
        <v>151932.32219403822</v>
      </c>
      <c r="AK167" s="1">
        <f t="shared" si="135"/>
        <v>56505.40198554883</v>
      </c>
      <c r="AL167" s="14">
        <f t="shared" si="170"/>
        <v>59.637030525258531</v>
      </c>
      <c r="AM167" s="14">
        <f t="shared" si="171"/>
        <v>13.058474986146738</v>
      </c>
      <c r="AN167" s="14">
        <f t="shared" si="172"/>
        <v>4.3008593114597948</v>
      </c>
      <c r="AO167" s="11">
        <f t="shared" si="173"/>
        <v>6.7580106205951604E-3</v>
      </c>
      <c r="AP167" s="11">
        <f t="shared" si="174"/>
        <v>8.5133109800775431E-3</v>
      </c>
      <c r="AQ167" s="11">
        <f t="shared" si="175"/>
        <v>7.7226472198644288E-3</v>
      </c>
      <c r="AR167" s="1">
        <f t="shared" si="181"/>
        <v>224483.14309516156</v>
      </c>
      <c r="AS167" s="1">
        <f t="shared" si="176"/>
        <v>85028.621034270458</v>
      </c>
      <c r="AT167" s="1">
        <f t="shared" si="177"/>
        <v>31331.975806795184</v>
      </c>
      <c r="AU167" s="1">
        <f t="shared" si="136"/>
        <v>44896.628619032315</v>
      </c>
      <c r="AV167" s="1">
        <f t="shared" si="137"/>
        <v>17005.724206854091</v>
      </c>
      <c r="AW167" s="1">
        <f t="shared" si="138"/>
        <v>6266.395161359037</v>
      </c>
      <c r="AX167" s="2">
        <v>0</v>
      </c>
      <c r="AY167" s="2">
        <v>0</v>
      </c>
      <c r="AZ167" s="2">
        <v>0</v>
      </c>
      <c r="BA167" s="2">
        <f t="shared" si="188"/>
        <v>0</v>
      </c>
      <c r="BB167" s="2">
        <f t="shared" si="182"/>
        <v>0</v>
      </c>
      <c r="BC167" s="2">
        <f t="shared" si="183"/>
        <v>0</v>
      </c>
      <c r="BD167" s="2">
        <f t="shared" si="189"/>
        <v>0</v>
      </c>
      <c r="BE167" s="2">
        <f t="shared" si="184"/>
        <v>0</v>
      </c>
      <c r="BF167" s="2">
        <f t="shared" si="185"/>
        <v>0</v>
      </c>
      <c r="BG167" s="2">
        <f t="shared" si="190"/>
        <v>0</v>
      </c>
      <c r="BH167" s="2">
        <f t="shared" si="186"/>
        <v>0</v>
      </c>
      <c r="BI167" s="2">
        <f t="shared" si="187"/>
        <v>0</v>
      </c>
      <c r="BJ167" s="11">
        <f t="shared" si="191"/>
        <v>3.9331646735266651E-2</v>
      </c>
      <c r="BK167" s="11"/>
      <c r="BL167" s="11"/>
    </row>
    <row r="168" spans="1:64">
      <c r="A168" s="2">
        <f t="shared" si="139"/>
        <v>2122</v>
      </c>
      <c r="B168" s="5">
        <f t="shared" si="140"/>
        <v>1165.1148310608187</v>
      </c>
      <c r="C168" s="5">
        <f t="shared" si="141"/>
        <v>2962.7127285094657</v>
      </c>
      <c r="D168" s="5">
        <f t="shared" si="142"/>
        <v>4365.5718973591365</v>
      </c>
      <c r="E168" s="15">
        <f t="shared" si="143"/>
        <v>1.3142311735187577E-5</v>
      </c>
      <c r="F168" s="15">
        <f t="shared" si="144"/>
        <v>2.5891235382349859E-5</v>
      </c>
      <c r="G168" s="15">
        <f t="shared" si="145"/>
        <v>5.2856036026460972E-5</v>
      </c>
      <c r="H168" s="5">
        <f t="shared" si="146"/>
        <v>226414.17869760253</v>
      </c>
      <c r="I168" s="5">
        <f t="shared" si="147"/>
        <v>85950.649672158979</v>
      </c>
      <c r="J168" s="5">
        <f t="shared" si="148"/>
        <v>31641.381642736727</v>
      </c>
      <c r="K168" s="5">
        <f t="shared" si="149"/>
        <v>194327.78011370433</v>
      </c>
      <c r="L168" s="5">
        <f t="shared" si="150"/>
        <v>29010.794345694314</v>
      </c>
      <c r="M168" s="5">
        <f t="shared" si="151"/>
        <v>7247.9350670819413</v>
      </c>
      <c r="N168" s="15">
        <f t="shared" si="152"/>
        <v>8.5888856029237015E-3</v>
      </c>
      <c r="O168" s="15">
        <f t="shared" si="153"/>
        <v>1.0817573139659808E-2</v>
      </c>
      <c r="P168" s="15">
        <f t="shared" si="154"/>
        <v>9.8217070070807377E-3</v>
      </c>
      <c r="Q168" s="5">
        <f t="shared" si="155"/>
        <v>9508.9305397723765</v>
      </c>
      <c r="R168" s="5">
        <f t="shared" si="156"/>
        <v>13056.680294648531</v>
      </c>
      <c r="S168" s="5">
        <f t="shared" si="157"/>
        <v>6945.9080669887771</v>
      </c>
      <c r="T168" s="5">
        <f t="shared" si="158"/>
        <v>41.997946393951104</v>
      </c>
      <c r="U168" s="5">
        <f t="shared" si="159"/>
        <v>151.90903552737001</v>
      </c>
      <c r="V168" s="5">
        <f t="shared" si="160"/>
        <v>219.51974617970606</v>
      </c>
      <c r="W168" s="15">
        <f t="shared" si="161"/>
        <v>-1.0734613539272964E-2</v>
      </c>
      <c r="X168" s="15">
        <f t="shared" si="162"/>
        <v>-1.217998157191269E-2</v>
      </c>
      <c r="Y168" s="15">
        <f t="shared" si="163"/>
        <v>-9.7425357312937999E-3</v>
      </c>
      <c r="Z168" s="5">
        <f t="shared" si="178"/>
        <v>14002.529664766982</v>
      </c>
      <c r="AA168" s="5">
        <f t="shared" si="179"/>
        <v>38869.322486234334</v>
      </c>
      <c r="AB168" s="5">
        <f t="shared" si="180"/>
        <v>48573.127091157301</v>
      </c>
      <c r="AC168" s="16">
        <f t="shared" si="164"/>
        <v>1.4692900101272452</v>
      </c>
      <c r="AD168" s="16">
        <f t="shared" si="165"/>
        <v>2.9725971112646583</v>
      </c>
      <c r="AE168" s="16">
        <f t="shared" si="166"/>
        <v>6.9933105474747848</v>
      </c>
      <c r="AF168" s="15">
        <f t="shared" si="167"/>
        <v>-4.0504037456468023E-3</v>
      </c>
      <c r="AG168" s="15">
        <f t="shared" si="168"/>
        <v>2.9673830763510267E-4</v>
      </c>
      <c r="AH168" s="15">
        <f t="shared" si="169"/>
        <v>9.7937136394747881E-3</v>
      </c>
      <c r="AI168" s="1">
        <f t="shared" si="133"/>
        <v>413983.87315320777</v>
      </c>
      <c r="AJ168" s="1">
        <f t="shared" si="134"/>
        <v>153744.8141814885</v>
      </c>
      <c r="AK168" s="1">
        <f t="shared" si="135"/>
        <v>57121.256948352988</v>
      </c>
      <c r="AL168" s="14">
        <f t="shared" si="170"/>
        <v>60.036027934072273</v>
      </c>
      <c r="AM168" s="14">
        <f t="shared" si="171"/>
        <v>13.168534136044544</v>
      </c>
      <c r="AN168" s="14">
        <f t="shared" si="172"/>
        <v>4.3337411904724208</v>
      </c>
      <c r="AO168" s="11">
        <f t="shared" si="173"/>
        <v>6.690430514389209E-3</v>
      </c>
      <c r="AP168" s="11">
        <f t="shared" si="174"/>
        <v>8.4281778702767676E-3</v>
      </c>
      <c r="AQ168" s="11">
        <f t="shared" si="175"/>
        <v>7.6454207476657843E-3</v>
      </c>
      <c r="AR168" s="1">
        <f t="shared" si="181"/>
        <v>226414.17869760253</v>
      </c>
      <c r="AS168" s="1">
        <f t="shared" si="176"/>
        <v>85950.649672158979</v>
      </c>
      <c r="AT168" s="1">
        <f t="shared" si="177"/>
        <v>31641.381642736727</v>
      </c>
      <c r="AU168" s="1">
        <f t="shared" si="136"/>
        <v>45282.835739520509</v>
      </c>
      <c r="AV168" s="1">
        <f t="shared" si="137"/>
        <v>17190.129934431796</v>
      </c>
      <c r="AW168" s="1">
        <f t="shared" si="138"/>
        <v>6328.2763285473457</v>
      </c>
      <c r="AX168" s="2">
        <v>0</v>
      </c>
      <c r="AY168" s="2">
        <v>0</v>
      </c>
      <c r="AZ168" s="2">
        <v>0</v>
      </c>
      <c r="BA168" s="2">
        <f t="shared" si="188"/>
        <v>0</v>
      </c>
      <c r="BB168" s="2">
        <f t="shared" si="182"/>
        <v>0</v>
      </c>
      <c r="BC168" s="2">
        <f t="shared" si="183"/>
        <v>0</v>
      </c>
      <c r="BD168" s="2">
        <f t="shared" si="189"/>
        <v>0</v>
      </c>
      <c r="BE168" s="2">
        <f t="shared" si="184"/>
        <v>0</v>
      </c>
      <c r="BF168" s="2">
        <f t="shared" si="185"/>
        <v>0</v>
      </c>
      <c r="BG168" s="2">
        <f t="shared" si="190"/>
        <v>0</v>
      </c>
      <c r="BH168" s="2">
        <f t="shared" si="186"/>
        <v>0</v>
      </c>
      <c r="BI168" s="2">
        <f t="shared" si="187"/>
        <v>0</v>
      </c>
      <c r="BJ168" s="11">
        <f t="shared" si="191"/>
        <v>3.9240004480107754E-2</v>
      </c>
      <c r="BK168" s="11"/>
      <c r="BL168" s="11"/>
    </row>
    <row r="169" spans="1:64">
      <c r="A169" s="2">
        <f t="shared" si="139"/>
        <v>2123</v>
      </c>
      <c r="B169" s="5">
        <f t="shared" si="140"/>
        <v>1165.12937774802</v>
      </c>
      <c r="C169" s="5">
        <f t="shared" si="141"/>
        <v>2962.7856013874584</v>
      </c>
      <c r="D169" s="5">
        <f t="shared" si="142"/>
        <v>4365.791106843345</v>
      </c>
      <c r="E169" s="15">
        <f t="shared" si="143"/>
        <v>1.2485196148428198E-5</v>
      </c>
      <c r="F169" s="15">
        <f t="shared" si="144"/>
        <v>2.4596673613232366E-5</v>
      </c>
      <c r="G169" s="15">
        <f t="shared" si="145"/>
        <v>5.0213234225137924E-5</v>
      </c>
      <c r="H169" s="5">
        <f t="shared" si="146"/>
        <v>228342.23059472413</v>
      </c>
      <c r="I169" s="5">
        <f t="shared" si="147"/>
        <v>86873.26279972984</v>
      </c>
      <c r="J169" s="5">
        <f t="shared" si="148"/>
        <v>31950.640741854342</v>
      </c>
      <c r="K169" s="5">
        <f t="shared" si="149"/>
        <v>195980.15032121795</v>
      </c>
      <c r="L169" s="5">
        <f t="shared" si="150"/>
        <v>29321.481365053045</v>
      </c>
      <c r="M169" s="5">
        <f t="shared" si="151"/>
        <v>7318.4080410471206</v>
      </c>
      <c r="N169" s="15">
        <f t="shared" si="152"/>
        <v>8.5030056255817055E-3</v>
      </c>
      <c r="O169" s="15">
        <f t="shared" si="153"/>
        <v>1.0709359270089758E-2</v>
      </c>
      <c r="P169" s="15">
        <f t="shared" si="154"/>
        <v>9.7231795418872835E-3</v>
      </c>
      <c r="Q169" s="5">
        <f t="shared" si="155"/>
        <v>9486.9608385154916</v>
      </c>
      <c r="R169" s="5">
        <f t="shared" si="156"/>
        <v>13036.096375393137</v>
      </c>
      <c r="S169" s="5">
        <f t="shared" si="157"/>
        <v>6945.4643824700843</v>
      </c>
      <c r="T169" s="5">
        <f t="shared" si="158"/>
        <v>41.547114669968934</v>
      </c>
      <c r="U169" s="5">
        <f t="shared" si="159"/>
        <v>150.05878627403962</v>
      </c>
      <c r="V169" s="5">
        <f t="shared" si="160"/>
        <v>217.38106720882573</v>
      </c>
      <c r="W169" s="15">
        <f t="shared" si="161"/>
        <v>-1.0734613539272964E-2</v>
      </c>
      <c r="X169" s="15">
        <f t="shared" si="162"/>
        <v>-1.217998157191269E-2</v>
      </c>
      <c r="Y169" s="15">
        <f t="shared" si="163"/>
        <v>-9.7425357312937999E-3</v>
      </c>
      <c r="Z169" s="5">
        <f t="shared" si="178"/>
        <v>13914.786932770145</v>
      </c>
      <c r="AA169" s="5">
        <f t="shared" si="179"/>
        <v>38823.767207996483</v>
      </c>
      <c r="AB169" s="5">
        <f t="shared" si="180"/>
        <v>49050.620730415598</v>
      </c>
      <c r="AC169" s="16">
        <f t="shared" si="164"/>
        <v>1.4633387923667844</v>
      </c>
      <c r="AD169" s="16">
        <f t="shared" si="165"/>
        <v>2.9734791947007362</v>
      </c>
      <c r="AE169" s="16">
        <f t="shared" si="166"/>
        <v>7.0618010283686719</v>
      </c>
      <c r="AF169" s="15">
        <f t="shared" si="167"/>
        <v>-4.0504037456468023E-3</v>
      </c>
      <c r="AG169" s="15">
        <f t="shared" si="168"/>
        <v>2.9673830763510267E-4</v>
      </c>
      <c r="AH169" s="15">
        <f t="shared" si="169"/>
        <v>9.7937136394747881E-3</v>
      </c>
      <c r="AI169" s="1">
        <f t="shared" si="133"/>
        <v>417868.32157740748</v>
      </c>
      <c r="AJ169" s="1">
        <f t="shared" si="134"/>
        <v>155560.46269777144</v>
      </c>
      <c r="AK169" s="1">
        <f t="shared" si="135"/>
        <v>57737.40758206504</v>
      </c>
      <c r="AL169" s="14">
        <f t="shared" si="170"/>
        <v>60.433678138592583</v>
      </c>
      <c r="AM169" s="14">
        <f t="shared" si="171"/>
        <v>13.278411016554045</v>
      </c>
      <c r="AN169" s="14">
        <f t="shared" si="172"/>
        <v>4.3665431325369468</v>
      </c>
      <c r="AO169" s="11">
        <f t="shared" si="173"/>
        <v>6.6235262092453166E-3</v>
      </c>
      <c r="AP169" s="11">
        <f t="shared" si="174"/>
        <v>8.3438960915740001E-3</v>
      </c>
      <c r="AQ169" s="11">
        <f t="shared" si="175"/>
        <v>7.5689665401891268E-3</v>
      </c>
      <c r="AR169" s="1">
        <f t="shared" si="181"/>
        <v>228342.23059472413</v>
      </c>
      <c r="AS169" s="1">
        <f t="shared" si="176"/>
        <v>86873.26279972984</v>
      </c>
      <c r="AT169" s="1">
        <f t="shared" si="177"/>
        <v>31950.640741854342</v>
      </c>
      <c r="AU169" s="1">
        <f t="shared" si="136"/>
        <v>45668.446118944827</v>
      </c>
      <c r="AV169" s="1">
        <f t="shared" si="137"/>
        <v>17374.652559945967</v>
      </c>
      <c r="AW169" s="1">
        <f t="shared" si="138"/>
        <v>6390.128148370869</v>
      </c>
      <c r="AX169" s="2">
        <v>0</v>
      </c>
      <c r="AY169" s="2">
        <v>0</v>
      </c>
      <c r="AZ169" s="2">
        <v>0</v>
      </c>
      <c r="BA169" s="2">
        <f t="shared" si="188"/>
        <v>0</v>
      </c>
      <c r="BB169" s="2">
        <f t="shared" si="182"/>
        <v>0</v>
      </c>
      <c r="BC169" s="2">
        <f t="shared" si="183"/>
        <v>0</v>
      </c>
      <c r="BD169" s="2">
        <f t="shared" si="189"/>
        <v>0</v>
      </c>
      <c r="BE169" s="2">
        <f t="shared" si="184"/>
        <v>0</v>
      </c>
      <c r="BF169" s="2">
        <f t="shared" si="185"/>
        <v>0</v>
      </c>
      <c r="BG169" s="2">
        <f t="shared" si="190"/>
        <v>0</v>
      </c>
      <c r="BH169" s="2">
        <f t="shared" si="186"/>
        <v>0</v>
      </c>
      <c r="BI169" s="2">
        <f t="shared" si="187"/>
        <v>0</v>
      </c>
      <c r="BJ169" s="11">
        <f t="shared" si="191"/>
        <v>3.9149227772366374E-2</v>
      </c>
      <c r="BK169" s="11"/>
      <c r="BL169" s="11"/>
    </row>
    <row r="170" spans="1:64">
      <c r="A170" s="2">
        <f t="shared" si="139"/>
        <v>2124</v>
      </c>
      <c r="B170" s="5">
        <f t="shared" si="140"/>
        <v>1165.1431972733985</v>
      </c>
      <c r="C170" s="5">
        <f t="shared" si="141"/>
        <v>2962.8548323243604</v>
      </c>
      <c r="D170" s="5">
        <f t="shared" si="142"/>
        <v>4365.9993663101995</v>
      </c>
      <c r="E170" s="15">
        <f t="shared" si="143"/>
        <v>1.1860936341006788E-5</v>
      </c>
      <c r="F170" s="15">
        <f t="shared" si="144"/>
        <v>2.3366839932570747E-5</v>
      </c>
      <c r="G170" s="15">
        <f t="shared" si="145"/>
        <v>4.7702572513881028E-5</v>
      </c>
      <c r="H170" s="5">
        <f t="shared" si="146"/>
        <v>230267.14392656746</v>
      </c>
      <c r="I170" s="5">
        <f t="shared" si="147"/>
        <v>87796.365047476676</v>
      </c>
      <c r="J170" s="5">
        <f t="shared" si="148"/>
        <v>32259.725444418553</v>
      </c>
      <c r="K170" s="5">
        <f t="shared" si="149"/>
        <v>197629.90889482552</v>
      </c>
      <c r="L170" s="5">
        <f t="shared" si="150"/>
        <v>29632.354609355061</v>
      </c>
      <c r="M170" s="5">
        <f t="shared" si="151"/>
        <v>7388.8525255746763</v>
      </c>
      <c r="N170" s="15">
        <f t="shared" si="152"/>
        <v>8.4179881018744407E-3</v>
      </c>
      <c r="O170" s="15">
        <f t="shared" si="153"/>
        <v>1.0602235283805772E-2</v>
      </c>
      <c r="P170" s="15">
        <f t="shared" si="154"/>
        <v>9.6256568549404342E-3</v>
      </c>
      <c r="Q170" s="5">
        <f t="shared" si="155"/>
        <v>9464.2380788101473</v>
      </c>
      <c r="R170" s="5">
        <f t="shared" si="156"/>
        <v>13014.149398464184</v>
      </c>
      <c r="S170" s="5">
        <f t="shared" si="157"/>
        <v>6944.3325172383466</v>
      </c>
      <c r="T170" s="5">
        <f t="shared" si="158"/>
        <v>41.101122450314961</v>
      </c>
      <c r="U170" s="5">
        <f t="shared" si="159"/>
        <v>148.23107302251825</v>
      </c>
      <c r="V170" s="5">
        <f t="shared" si="160"/>
        <v>215.26322439423697</v>
      </c>
      <c r="W170" s="15">
        <f t="shared" si="161"/>
        <v>-1.0734613539272964E-2</v>
      </c>
      <c r="X170" s="15">
        <f t="shared" si="162"/>
        <v>-1.217998157191269E-2</v>
      </c>
      <c r="Y170" s="15">
        <f t="shared" si="163"/>
        <v>-9.7425357312937999E-3</v>
      </c>
      <c r="Z170" s="5">
        <f t="shared" si="178"/>
        <v>13826.40752845216</v>
      </c>
      <c r="AA170" s="5">
        <f t="shared" si="179"/>
        <v>38774.06368920047</v>
      </c>
      <c r="AB170" s="5">
        <f t="shared" si="180"/>
        <v>49527.844566118358</v>
      </c>
      <c r="AC170" s="16">
        <f t="shared" si="164"/>
        <v>1.4574116794410317</v>
      </c>
      <c r="AD170" s="16">
        <f t="shared" si="165"/>
        <v>2.97436153988476</v>
      </c>
      <c r="AE170" s="16">
        <f t="shared" si="166"/>
        <v>7.1309622854194634</v>
      </c>
      <c r="AF170" s="15">
        <f t="shared" si="167"/>
        <v>-4.0504037456468023E-3</v>
      </c>
      <c r="AG170" s="15">
        <f t="shared" si="168"/>
        <v>2.9673830763510267E-4</v>
      </c>
      <c r="AH170" s="15">
        <f t="shared" si="169"/>
        <v>9.7937136394747881E-3</v>
      </c>
      <c r="AI170" s="1">
        <f t="shared" si="133"/>
        <v>421749.93553861161</v>
      </c>
      <c r="AJ170" s="1">
        <f t="shared" si="134"/>
        <v>157379.06898794026</v>
      </c>
      <c r="AK170" s="1">
        <f t="shared" si="135"/>
        <v>58353.7949722294</v>
      </c>
      <c r="AL170" s="14">
        <f t="shared" si="170"/>
        <v>60.829959349153931</v>
      </c>
      <c r="AM170" s="14">
        <f t="shared" si="171"/>
        <v>13.388096761519549</v>
      </c>
      <c r="AN170" s="14">
        <f t="shared" si="172"/>
        <v>4.3992628492147468</v>
      </c>
      <c r="AO170" s="11">
        <f t="shared" si="173"/>
        <v>6.5572909471528634E-3</v>
      </c>
      <c r="AP170" s="11">
        <f t="shared" si="174"/>
        <v>8.2604571306582608E-3</v>
      </c>
      <c r="AQ170" s="11">
        <f t="shared" si="175"/>
        <v>7.4932768747872358E-3</v>
      </c>
      <c r="AR170" s="1">
        <f t="shared" si="181"/>
        <v>230267.14392656746</v>
      </c>
      <c r="AS170" s="1">
        <f t="shared" si="176"/>
        <v>87796.365047476676</v>
      </c>
      <c r="AT170" s="1">
        <f t="shared" si="177"/>
        <v>32259.725444418553</v>
      </c>
      <c r="AU170" s="1">
        <f t="shared" si="136"/>
        <v>46053.428785313496</v>
      </c>
      <c r="AV170" s="1">
        <f t="shared" si="137"/>
        <v>17559.273009495337</v>
      </c>
      <c r="AW170" s="1">
        <f t="shared" si="138"/>
        <v>6451.9450888837109</v>
      </c>
      <c r="AX170" s="2">
        <v>0</v>
      </c>
      <c r="AY170" s="2">
        <v>0</v>
      </c>
      <c r="AZ170" s="2">
        <v>0</v>
      </c>
      <c r="BA170" s="2">
        <f t="shared" si="188"/>
        <v>0</v>
      </c>
      <c r="BB170" s="2">
        <f t="shared" si="182"/>
        <v>0</v>
      </c>
      <c r="BC170" s="2">
        <f t="shared" si="183"/>
        <v>0</v>
      </c>
      <c r="BD170" s="2">
        <f t="shared" si="189"/>
        <v>0</v>
      </c>
      <c r="BE170" s="2">
        <f t="shared" si="184"/>
        <v>0</v>
      </c>
      <c r="BF170" s="2">
        <f t="shared" si="185"/>
        <v>0</v>
      </c>
      <c r="BG170" s="2">
        <f t="shared" si="190"/>
        <v>0</v>
      </c>
      <c r="BH170" s="2">
        <f t="shared" si="186"/>
        <v>0</v>
      </c>
      <c r="BI170" s="2">
        <f t="shared" si="187"/>
        <v>0</v>
      </c>
      <c r="BJ170" s="11">
        <f t="shared" si="191"/>
        <v>3.9059309926093605E-2</v>
      </c>
      <c r="BK170" s="11"/>
      <c r="BL170" s="11"/>
    </row>
    <row r="171" spans="1:64">
      <c r="A171" s="2">
        <f t="shared" si="139"/>
        <v>2125</v>
      </c>
      <c r="B171" s="5">
        <f t="shared" si="140"/>
        <v>1165.1563259782249</v>
      </c>
      <c r="C171" s="5">
        <f t="shared" si="141"/>
        <v>2962.9206032512398</v>
      </c>
      <c r="D171" s="5">
        <f t="shared" si="142"/>
        <v>4366.1972222414979</v>
      </c>
      <c r="E171" s="15">
        <f t="shared" si="143"/>
        <v>1.1267889523956449E-5</v>
      </c>
      <c r="F171" s="15">
        <f t="shared" si="144"/>
        <v>2.2198497935942207E-5</v>
      </c>
      <c r="G171" s="15">
        <f t="shared" si="145"/>
        <v>4.5317443888186977E-5</v>
      </c>
      <c r="H171" s="5">
        <f t="shared" si="146"/>
        <v>232188.76606405011</v>
      </c>
      <c r="I171" s="5">
        <f t="shared" si="147"/>
        <v>88719.861765289359</v>
      </c>
      <c r="J171" s="5">
        <f t="shared" si="148"/>
        <v>32568.608354181466</v>
      </c>
      <c r="K171" s="5">
        <f t="shared" si="149"/>
        <v>199276.92180627561</v>
      </c>
      <c r="L171" s="5">
        <f t="shared" si="150"/>
        <v>29943.381428424454</v>
      </c>
      <c r="M171" s="5">
        <f t="shared" si="151"/>
        <v>7459.2618465048508</v>
      </c>
      <c r="N171" s="15">
        <f t="shared" si="152"/>
        <v>8.3338241699366655E-3</v>
      </c>
      <c r="O171" s="15">
        <f t="shared" si="153"/>
        <v>1.0496189829315883E-2</v>
      </c>
      <c r="P171" s="15">
        <f t="shared" si="154"/>
        <v>9.5291279243252536E-3</v>
      </c>
      <c r="Q171" s="5">
        <f t="shared" si="155"/>
        <v>9440.7761387139089</v>
      </c>
      <c r="R171" s="5">
        <f t="shared" si="156"/>
        <v>12990.860879276894</v>
      </c>
      <c r="S171" s="5">
        <f t="shared" si="157"/>
        <v>6942.5204484542955</v>
      </c>
      <c r="T171" s="5">
        <f t="shared" si="158"/>
        <v>40.659917784780497</v>
      </c>
      <c r="U171" s="5">
        <f t="shared" si="159"/>
        <v>146.42562128471914</v>
      </c>
      <c r="V171" s="5">
        <f t="shared" si="160"/>
        <v>213.16601473894261</v>
      </c>
      <c r="W171" s="15">
        <f t="shared" si="161"/>
        <v>-1.0734613539272964E-2</v>
      </c>
      <c r="X171" s="15">
        <f t="shared" si="162"/>
        <v>-1.217998157191269E-2</v>
      </c>
      <c r="Y171" s="15">
        <f t="shared" si="163"/>
        <v>-9.7425357312937999E-3</v>
      </c>
      <c r="Z171" s="5">
        <f t="shared" si="178"/>
        <v>13737.42271507929</v>
      </c>
      <c r="AA171" s="5">
        <f t="shared" si="179"/>
        <v>38720.271824589843</v>
      </c>
      <c r="AB171" s="5">
        <f t="shared" si="180"/>
        <v>50004.755756813523</v>
      </c>
      <c r="AC171" s="16">
        <f t="shared" si="164"/>
        <v>1.4515085737156743</v>
      </c>
      <c r="AD171" s="16">
        <f t="shared" si="165"/>
        <v>2.9752441468944002</v>
      </c>
      <c r="AE171" s="16">
        <f t="shared" si="166"/>
        <v>7.2008008880167562</v>
      </c>
      <c r="AF171" s="15">
        <f t="shared" si="167"/>
        <v>-4.0504037456468023E-3</v>
      </c>
      <c r="AG171" s="15">
        <f t="shared" si="168"/>
        <v>2.9673830763510267E-4</v>
      </c>
      <c r="AH171" s="15">
        <f t="shared" si="169"/>
        <v>9.7937136394747881E-3</v>
      </c>
      <c r="AI171" s="1">
        <f t="shared" si="133"/>
        <v>425628.37077006395</v>
      </c>
      <c r="AJ171" s="1">
        <f t="shared" si="134"/>
        <v>159200.43509864158</v>
      </c>
      <c r="AK171" s="1">
        <f t="shared" si="135"/>
        <v>58970.360563890172</v>
      </c>
      <c r="AL171" s="14">
        <f t="shared" si="170"/>
        <v>61.22485029349226</v>
      </c>
      <c r="AM171" s="14">
        <f t="shared" si="171"/>
        <v>13.49758264288559</v>
      </c>
      <c r="AN171" s="14">
        <f t="shared" si="172"/>
        <v>4.4318980948431372</v>
      </c>
      <c r="AO171" s="11">
        <f t="shared" si="173"/>
        <v>6.4917180376813351E-3</v>
      </c>
      <c r="AP171" s="11">
        <f t="shared" si="174"/>
        <v>8.1778525593516789E-3</v>
      </c>
      <c r="AQ171" s="11">
        <f t="shared" si="175"/>
        <v>7.4183441060393634E-3</v>
      </c>
      <c r="AR171" s="1">
        <f t="shared" si="181"/>
        <v>232188.76606405011</v>
      </c>
      <c r="AS171" s="1">
        <f t="shared" si="176"/>
        <v>88719.861765289359</v>
      </c>
      <c r="AT171" s="1">
        <f t="shared" si="177"/>
        <v>32568.608354181466</v>
      </c>
      <c r="AU171" s="1">
        <f t="shared" si="136"/>
        <v>46437.753212810028</v>
      </c>
      <c r="AV171" s="1">
        <f t="shared" si="137"/>
        <v>17743.972353057874</v>
      </c>
      <c r="AW171" s="1">
        <f t="shared" si="138"/>
        <v>6513.7216708362939</v>
      </c>
      <c r="AX171" s="2">
        <v>0</v>
      </c>
      <c r="AY171" s="2">
        <v>0</v>
      </c>
      <c r="AZ171" s="2">
        <v>0</v>
      </c>
      <c r="BA171" s="2">
        <f t="shared" si="188"/>
        <v>0</v>
      </c>
      <c r="BB171" s="2">
        <f t="shared" si="182"/>
        <v>0</v>
      </c>
      <c r="BC171" s="2">
        <f t="shared" si="183"/>
        <v>0</v>
      </c>
      <c r="BD171" s="2">
        <f t="shared" si="189"/>
        <v>0</v>
      </c>
      <c r="BE171" s="2">
        <f t="shared" si="184"/>
        <v>0</v>
      </c>
      <c r="BF171" s="2">
        <f t="shared" si="185"/>
        <v>0</v>
      </c>
      <c r="BG171" s="2">
        <f t="shared" si="190"/>
        <v>0</v>
      </c>
      <c r="BH171" s="2">
        <f t="shared" si="186"/>
        <v>0</v>
      </c>
      <c r="BI171" s="2">
        <f t="shared" si="187"/>
        <v>0</v>
      </c>
      <c r="BJ171" s="11">
        <f t="shared" si="191"/>
        <v>3.8970244231535361E-2</v>
      </c>
      <c r="BK171" s="11"/>
      <c r="BL171" s="11"/>
    </row>
    <row r="172" spans="1:64">
      <c r="A172" s="2">
        <f t="shared" si="139"/>
        <v>2126</v>
      </c>
      <c r="B172" s="5">
        <f t="shared" si="140"/>
        <v>1165.1687983883462</v>
      </c>
      <c r="C172" s="5">
        <f t="shared" si="141"/>
        <v>2962.9830870187907</v>
      </c>
      <c r="D172" s="5">
        <f t="shared" si="142"/>
        <v>4366.3851938942407</v>
      </c>
      <c r="E172" s="15">
        <f t="shared" si="143"/>
        <v>1.0704495047758627E-5</v>
      </c>
      <c r="F172" s="15">
        <f t="shared" si="144"/>
        <v>2.1088573039145095E-5</v>
      </c>
      <c r="G172" s="15">
        <f t="shared" si="145"/>
        <v>4.3051571693777623E-5</v>
      </c>
      <c r="H172" s="5">
        <f t="shared" si="146"/>
        <v>234106.94662507661</v>
      </c>
      <c r="I172" s="5">
        <f t="shared" si="147"/>
        <v>89643.659047014124</v>
      </c>
      <c r="J172" s="5">
        <f t="shared" si="148"/>
        <v>32877.2623447816</v>
      </c>
      <c r="K172" s="5">
        <f t="shared" si="149"/>
        <v>200921.05705962243</v>
      </c>
      <c r="L172" s="5">
        <f t="shared" si="150"/>
        <v>30254.529443571413</v>
      </c>
      <c r="M172" s="5">
        <f t="shared" si="151"/>
        <v>7529.6294039187624</v>
      </c>
      <c r="N172" s="15">
        <f t="shared" si="152"/>
        <v>8.2505050682444292E-3</v>
      </c>
      <c r="O172" s="15">
        <f t="shared" si="153"/>
        <v>1.0391211690326863E-2</v>
      </c>
      <c r="P172" s="15">
        <f t="shared" si="154"/>
        <v>9.4335818827546714E-3</v>
      </c>
      <c r="Q172" s="5">
        <f t="shared" si="155"/>
        <v>9416.5888938619337</v>
      </c>
      <c r="R172" s="5">
        <f t="shared" si="156"/>
        <v>12966.252467317048</v>
      </c>
      <c r="S172" s="5">
        <f t="shared" si="157"/>
        <v>6940.0362303618112</v>
      </c>
      <c r="T172" s="5">
        <f t="shared" si="158"/>
        <v>40.223449280822265</v>
      </c>
      <c r="U172" s="5">
        <f t="shared" si="159"/>
        <v>144.6421599158154</v>
      </c>
      <c r="V172" s="5">
        <f t="shared" si="160"/>
        <v>211.08923722365097</v>
      </c>
      <c r="W172" s="15">
        <f t="shared" si="161"/>
        <v>-1.0734613539272964E-2</v>
      </c>
      <c r="X172" s="15">
        <f t="shared" si="162"/>
        <v>-1.217998157191269E-2</v>
      </c>
      <c r="Y172" s="15">
        <f t="shared" si="163"/>
        <v>-9.7425357312937999E-3</v>
      </c>
      <c r="Z172" s="5">
        <f t="shared" si="178"/>
        <v>13647.86333679173</v>
      </c>
      <c r="AA172" s="5">
        <f t="shared" si="179"/>
        <v>38662.452021410798</v>
      </c>
      <c r="AB172" s="5">
        <f t="shared" si="180"/>
        <v>50481.311877029111</v>
      </c>
      <c r="AC172" s="16">
        <f t="shared" si="164"/>
        <v>1.4456293779518579</v>
      </c>
      <c r="AD172" s="16">
        <f t="shared" si="165"/>
        <v>2.976127015807351</v>
      </c>
      <c r="AE172" s="16">
        <f t="shared" si="166"/>
        <v>7.271323469888868</v>
      </c>
      <c r="AF172" s="15">
        <f t="shared" si="167"/>
        <v>-4.0504037456468023E-3</v>
      </c>
      <c r="AG172" s="15">
        <f t="shared" si="168"/>
        <v>2.9673830763510267E-4</v>
      </c>
      <c r="AH172" s="15">
        <f t="shared" si="169"/>
        <v>9.7937136394747881E-3</v>
      </c>
      <c r="AI172" s="1">
        <f t="shared" si="133"/>
        <v>429503.28690586757</v>
      </c>
      <c r="AJ172" s="1">
        <f t="shared" si="134"/>
        <v>161024.3639418353</v>
      </c>
      <c r="AK172" s="1">
        <f t="shared" si="135"/>
        <v>59587.046178337449</v>
      </c>
      <c r="AL172" s="14">
        <f t="shared" si="170"/>
        <v>61.618330213846818</v>
      </c>
      <c r="AM172" s="14">
        <f t="shared" si="171"/>
        <v>13.60686007123916</v>
      </c>
      <c r="AN172" s="14">
        <f t="shared" si="172"/>
        <v>4.4644466665024787</v>
      </c>
      <c r="AO172" s="11">
        <f t="shared" si="173"/>
        <v>6.4268008573045215E-3</v>
      </c>
      <c r="AP172" s="11">
        <f t="shared" si="174"/>
        <v>8.0960740337581612E-3</v>
      </c>
      <c r="AQ172" s="11">
        <f t="shared" si="175"/>
        <v>7.3441606649789701E-3</v>
      </c>
      <c r="AR172" s="1">
        <f t="shared" si="181"/>
        <v>234106.94662507661</v>
      </c>
      <c r="AS172" s="1">
        <f t="shared" si="176"/>
        <v>89643.659047014124</v>
      </c>
      <c r="AT172" s="1">
        <f t="shared" si="177"/>
        <v>32877.2623447816</v>
      </c>
      <c r="AU172" s="1">
        <f t="shared" si="136"/>
        <v>46821.389325015327</v>
      </c>
      <c r="AV172" s="1">
        <f t="shared" si="137"/>
        <v>17928.731809402827</v>
      </c>
      <c r="AW172" s="1">
        <f t="shared" si="138"/>
        <v>6575.4524689563204</v>
      </c>
      <c r="AX172" s="2">
        <v>0</v>
      </c>
      <c r="AY172" s="2">
        <v>0</v>
      </c>
      <c r="AZ172" s="2">
        <v>0</v>
      </c>
      <c r="BA172" s="2">
        <f t="shared" si="188"/>
        <v>0</v>
      </c>
      <c r="BB172" s="2">
        <f t="shared" si="182"/>
        <v>0</v>
      </c>
      <c r="BC172" s="2">
        <f t="shared" si="183"/>
        <v>0</v>
      </c>
      <c r="BD172" s="2">
        <f t="shared" si="189"/>
        <v>0</v>
      </c>
      <c r="BE172" s="2">
        <f t="shared" si="184"/>
        <v>0</v>
      </c>
      <c r="BF172" s="2">
        <f t="shared" si="185"/>
        <v>0</v>
      </c>
      <c r="BG172" s="2">
        <f t="shared" si="190"/>
        <v>0</v>
      </c>
      <c r="BH172" s="2">
        <f t="shared" si="186"/>
        <v>0</v>
      </c>
      <c r="BI172" s="2">
        <f t="shared" si="187"/>
        <v>0</v>
      </c>
      <c r="BJ172" s="11">
        <f t="shared" si="191"/>
        <v>3.8882023959942308E-2</v>
      </c>
      <c r="BK172" s="11"/>
      <c r="BL172" s="11"/>
    </row>
    <row r="173" spans="1:64">
      <c r="A173" s="2">
        <f t="shared" si="139"/>
        <v>2127</v>
      </c>
      <c r="B173" s="5">
        <f t="shared" si="140"/>
        <v>1165.1806473047968</v>
      </c>
      <c r="C173" s="5">
        <f t="shared" si="141"/>
        <v>2963.042447849773</v>
      </c>
      <c r="D173" s="5">
        <f t="shared" si="142"/>
        <v>4366.5637746521979</v>
      </c>
      <c r="E173" s="15">
        <f t="shared" si="143"/>
        <v>1.0169270295370694E-5</v>
      </c>
      <c r="F173" s="15">
        <f t="shared" si="144"/>
        <v>2.0034144387187839E-5</v>
      </c>
      <c r="G173" s="15">
        <f t="shared" si="145"/>
        <v>4.089899310908874E-5</v>
      </c>
      <c r="H173" s="5">
        <f t="shared" si="146"/>
        <v>236021.53748925705</v>
      </c>
      <c r="I173" s="5">
        <f t="shared" si="147"/>
        <v>90567.663754181209</v>
      </c>
      <c r="J173" s="5">
        <f t="shared" si="148"/>
        <v>33185.660565896251</v>
      </c>
      <c r="K173" s="5">
        <f t="shared" si="149"/>
        <v>202562.18470089021</v>
      </c>
      <c r="L173" s="5">
        <f t="shared" si="150"/>
        <v>30565.766555219128</v>
      </c>
      <c r="M173" s="5">
        <f t="shared" si="151"/>
        <v>7599.9486732652904</v>
      </c>
      <c r="N173" s="15">
        <f t="shared" si="152"/>
        <v>8.1680221340900694E-3</v>
      </c>
      <c r="O173" s="15">
        <f t="shared" si="153"/>
        <v>1.028728978344251E-2</v>
      </c>
      <c r="P173" s="15">
        <f t="shared" si="154"/>
        <v>9.3390080141169118E-3</v>
      </c>
      <c r="Q173" s="5">
        <f t="shared" si="155"/>
        <v>9391.690211609055</v>
      </c>
      <c r="R173" s="5">
        <f t="shared" si="156"/>
        <v>12940.345932842307</v>
      </c>
      <c r="S173" s="5">
        <f t="shared" si="157"/>
        <v>6936.8879900215088</v>
      </c>
      <c r="T173" s="5">
        <f t="shared" si="158"/>
        <v>39.791666097576091</v>
      </c>
      <c r="U173" s="5">
        <f t="shared" si="159"/>
        <v>142.88042107351913</v>
      </c>
      <c r="V173" s="5">
        <f t="shared" si="160"/>
        <v>209.03269278750798</v>
      </c>
      <c r="W173" s="15">
        <f t="shared" si="161"/>
        <v>-1.0734613539272964E-2</v>
      </c>
      <c r="X173" s="15">
        <f t="shared" si="162"/>
        <v>-1.217998157191269E-2</v>
      </c>
      <c r="Y173" s="15">
        <f t="shared" si="163"/>
        <v>-9.7425357312937999E-3</v>
      </c>
      <c r="Z173" s="5">
        <f t="shared" si="178"/>
        <v>13557.759813856374</v>
      </c>
      <c r="AA173" s="5">
        <f t="shared" si="179"/>
        <v>38600.665159893993</v>
      </c>
      <c r="AB173" s="5">
        <f t="shared" si="180"/>
        <v>50957.470927109011</v>
      </c>
      <c r="AC173" s="16">
        <f t="shared" si="164"/>
        <v>1.4397739953045845</v>
      </c>
      <c r="AD173" s="16">
        <f t="shared" si="165"/>
        <v>2.9770101467013288</v>
      </c>
      <c r="AE173" s="16">
        <f t="shared" si="166"/>
        <v>7.3425367297329514</v>
      </c>
      <c r="AF173" s="15">
        <f t="shared" si="167"/>
        <v>-4.0504037456468023E-3</v>
      </c>
      <c r="AG173" s="15">
        <f t="shared" si="168"/>
        <v>2.9673830763510267E-4</v>
      </c>
      <c r="AH173" s="15">
        <f t="shared" si="169"/>
        <v>9.7937136394747881E-3</v>
      </c>
      <c r="AI173" s="1">
        <f t="shared" si="133"/>
        <v>433374.34754029615</v>
      </c>
      <c r="AJ173" s="1">
        <f t="shared" si="134"/>
        <v>162850.6593570546</v>
      </c>
      <c r="AK173" s="1">
        <f t="shared" si="135"/>
        <v>60203.794029460027</v>
      </c>
      <c r="AL173" s="14">
        <f t="shared" si="170"/>
        <v>62.010378863916408</v>
      </c>
      <c r="AM173" s="14">
        <f t="shared" si="171"/>
        <v>13.715920596277861</v>
      </c>
      <c r="AN173" s="14">
        <f t="shared" si="172"/>
        <v>4.4969064039655127</v>
      </c>
      <c r="AO173" s="11">
        <f t="shared" si="173"/>
        <v>6.3625328487314763E-3</v>
      </c>
      <c r="AP173" s="11">
        <f t="shared" si="174"/>
        <v>8.0151132934205803E-3</v>
      </c>
      <c r="AQ173" s="11">
        <f t="shared" si="175"/>
        <v>7.2707190583291802E-3</v>
      </c>
      <c r="AR173" s="1">
        <f t="shared" si="181"/>
        <v>236021.53748925705</v>
      </c>
      <c r="AS173" s="1">
        <f t="shared" si="176"/>
        <v>90567.663754181209</v>
      </c>
      <c r="AT173" s="1">
        <f t="shared" si="177"/>
        <v>33185.660565896251</v>
      </c>
      <c r="AU173" s="1">
        <f t="shared" si="136"/>
        <v>47204.307497851412</v>
      </c>
      <c r="AV173" s="1">
        <f t="shared" si="137"/>
        <v>18113.532750836242</v>
      </c>
      <c r="AW173" s="1">
        <f t="shared" si="138"/>
        <v>6637.1321131792502</v>
      </c>
      <c r="AX173" s="2">
        <v>0</v>
      </c>
      <c r="AY173" s="2">
        <v>0</v>
      </c>
      <c r="AZ173" s="2">
        <v>0</v>
      </c>
      <c r="BA173" s="2">
        <f t="shared" si="188"/>
        <v>0</v>
      </c>
      <c r="BB173" s="2">
        <f t="shared" si="182"/>
        <v>0</v>
      </c>
      <c r="BC173" s="2">
        <f t="shared" si="183"/>
        <v>0</v>
      </c>
      <c r="BD173" s="2">
        <f t="shared" si="189"/>
        <v>0</v>
      </c>
      <c r="BE173" s="2">
        <f t="shared" si="184"/>
        <v>0</v>
      </c>
      <c r="BF173" s="2">
        <f t="shared" si="185"/>
        <v>0</v>
      </c>
      <c r="BG173" s="2">
        <f t="shared" si="190"/>
        <v>0</v>
      </c>
      <c r="BH173" s="2">
        <f t="shared" si="186"/>
        <v>0</v>
      </c>
      <c r="BI173" s="2">
        <f t="shared" si="187"/>
        <v>0</v>
      </c>
      <c r="BJ173" s="11">
        <f t="shared" si="191"/>
        <v>3.8794642368079585E-2</v>
      </c>
      <c r="BK173" s="11"/>
      <c r="BL173" s="11"/>
    </row>
    <row r="174" spans="1:64">
      <c r="A174" s="2">
        <f t="shared" si="139"/>
        <v>2128</v>
      </c>
      <c r="B174" s="5">
        <f t="shared" si="140"/>
        <v>1165.1919038898948</v>
      </c>
      <c r="C174" s="5">
        <f t="shared" si="141"/>
        <v>2963.0988417689873</v>
      </c>
      <c r="D174" s="5">
        <f t="shared" si="142"/>
        <v>4366.733433310842</v>
      </c>
      <c r="E174" s="15">
        <f t="shared" si="143"/>
        <v>9.6608067806021595E-6</v>
      </c>
      <c r="F174" s="15">
        <f t="shared" si="144"/>
        <v>1.9032437167828447E-5</v>
      </c>
      <c r="G174" s="15">
        <f t="shared" si="145"/>
        <v>3.8854043453634304E-5</v>
      </c>
      <c r="H174" s="5">
        <f t="shared" si="146"/>
        <v>237932.39281125888</v>
      </c>
      <c r="I174" s="5">
        <f t="shared" si="147"/>
        <v>91491.783538901829</v>
      </c>
      <c r="J174" s="5">
        <f t="shared" si="148"/>
        <v>33493.776449143486</v>
      </c>
      <c r="K174" s="5">
        <f t="shared" si="149"/>
        <v>204200.17682661687</v>
      </c>
      <c r="L174" s="5">
        <f t="shared" si="150"/>
        <v>30877.060950245148</v>
      </c>
      <c r="M174" s="5">
        <f t="shared" si="151"/>
        <v>7670.2132064307443</v>
      </c>
      <c r="N174" s="15">
        <f t="shared" si="152"/>
        <v>8.086366802102507E-3</v>
      </c>
      <c r="O174" s="15">
        <f t="shared" si="153"/>
        <v>1.0184413155928773E-2</v>
      </c>
      <c r="P174" s="15">
        <f t="shared" si="154"/>
        <v>9.2453957501881234E-3</v>
      </c>
      <c r="Q174" s="5">
        <f t="shared" si="155"/>
        <v>9366.0939453104202</v>
      </c>
      <c r="R174" s="5">
        <f t="shared" si="156"/>
        <v>12913.163153802714</v>
      </c>
      <c r="S174" s="5">
        <f t="shared" si="157"/>
        <v>6933.083923071923</v>
      </c>
      <c r="T174" s="5">
        <f t="shared" si="158"/>
        <v>39.364517939934821</v>
      </c>
      <c r="U174" s="5">
        <f t="shared" si="159"/>
        <v>141.14014017785655</v>
      </c>
      <c r="V174" s="5">
        <f t="shared" si="160"/>
        <v>206.99618430901714</v>
      </c>
      <c r="W174" s="15">
        <f t="shared" si="161"/>
        <v>-1.0734613539272964E-2</v>
      </c>
      <c r="X174" s="15">
        <f t="shared" si="162"/>
        <v>-1.217998157191269E-2</v>
      </c>
      <c r="Y174" s="15">
        <f t="shared" si="163"/>
        <v>-9.7425357312937999E-3</v>
      </c>
      <c r="Z174" s="5">
        <f t="shared" si="178"/>
        <v>13467.142138297031</v>
      </c>
      <c r="AA174" s="5">
        <f t="shared" si="179"/>
        <v>38534.972554299966</v>
      </c>
      <c r="AB174" s="5">
        <f t="shared" si="180"/>
        <v>51433.19134265498</v>
      </c>
      <c r="AC174" s="16">
        <f t="shared" si="164"/>
        <v>1.433942329321118</v>
      </c>
      <c r="AD174" s="16">
        <f t="shared" si="165"/>
        <v>2.9778935396540733</v>
      </c>
      <c r="AE174" s="16">
        <f t="shared" si="166"/>
        <v>7.4144474318512819</v>
      </c>
      <c r="AF174" s="15">
        <f t="shared" si="167"/>
        <v>-4.0504037456468023E-3</v>
      </c>
      <c r="AG174" s="15">
        <f t="shared" si="168"/>
        <v>2.9673830763510267E-4</v>
      </c>
      <c r="AH174" s="15">
        <f t="shared" si="169"/>
        <v>9.7937136394747881E-3</v>
      </c>
      <c r="AI174" s="1">
        <f t="shared" si="133"/>
        <v>437241.22028411797</v>
      </c>
      <c r="AJ174" s="1">
        <f t="shared" si="134"/>
        <v>164679.12617218538</v>
      </c>
      <c r="AK174" s="1">
        <f t="shared" si="135"/>
        <v>60820.546739693273</v>
      </c>
      <c r="AL174" s="14">
        <f t="shared" si="170"/>
        <v>62.400976505675523</v>
      </c>
      <c r="AM174" s="14">
        <f t="shared" si="171"/>
        <v>13.82475590720556</v>
      </c>
      <c r="AN174" s="14">
        <f t="shared" si="172"/>
        <v>4.5292751896293995</v>
      </c>
      <c r="AO174" s="11">
        <f t="shared" si="173"/>
        <v>6.2989075202441614E-3</v>
      </c>
      <c r="AP174" s="11">
        <f t="shared" si="174"/>
        <v>7.9349621604863745E-3</v>
      </c>
      <c r="AQ174" s="11">
        <f t="shared" si="175"/>
        <v>7.198011867745888E-3</v>
      </c>
      <c r="AR174" s="1">
        <f t="shared" si="181"/>
        <v>237932.39281125888</v>
      </c>
      <c r="AS174" s="1">
        <f t="shared" si="176"/>
        <v>91491.783538901829</v>
      </c>
      <c r="AT174" s="1">
        <f t="shared" si="177"/>
        <v>33493.776449143486</v>
      </c>
      <c r="AU174" s="1">
        <f t="shared" si="136"/>
        <v>47586.478562251781</v>
      </c>
      <c r="AV174" s="1">
        <f t="shared" si="137"/>
        <v>18298.356707780367</v>
      </c>
      <c r="AW174" s="1">
        <f t="shared" si="138"/>
        <v>6698.7552898286976</v>
      </c>
      <c r="AX174" s="2">
        <v>0</v>
      </c>
      <c r="AY174" s="2">
        <v>0</v>
      </c>
      <c r="AZ174" s="2">
        <v>0</v>
      </c>
      <c r="BA174" s="2">
        <f t="shared" si="188"/>
        <v>0</v>
      </c>
      <c r="BB174" s="2">
        <f t="shared" si="182"/>
        <v>0</v>
      </c>
      <c r="BC174" s="2">
        <f t="shared" si="183"/>
        <v>0</v>
      </c>
      <c r="BD174" s="2">
        <f t="shared" si="189"/>
        <v>0</v>
      </c>
      <c r="BE174" s="2">
        <f t="shared" si="184"/>
        <v>0</v>
      </c>
      <c r="BF174" s="2">
        <f t="shared" si="185"/>
        <v>0</v>
      </c>
      <c r="BG174" s="2">
        <f t="shared" si="190"/>
        <v>0</v>
      </c>
      <c r="BH174" s="2">
        <f t="shared" si="186"/>
        <v>0</v>
      </c>
      <c r="BI174" s="2">
        <f t="shared" si="187"/>
        <v>0</v>
      </c>
      <c r="BJ174" s="11">
        <f t="shared" si="191"/>
        <v>3.8708092702471858E-2</v>
      </c>
      <c r="BK174" s="11"/>
      <c r="BL174" s="11"/>
    </row>
    <row r="175" spans="1:64">
      <c r="A175" s="2">
        <f t="shared" si="139"/>
        <v>2129</v>
      </c>
      <c r="B175" s="5">
        <f t="shared" si="140"/>
        <v>1165.2025977490482</v>
      </c>
      <c r="C175" s="5">
        <f t="shared" si="141"/>
        <v>2963.1524170118887</v>
      </c>
      <c r="D175" s="5">
        <f t="shared" si="142"/>
        <v>4366.8946152988819</v>
      </c>
      <c r="E175" s="15">
        <f t="shared" si="143"/>
        <v>9.1777664415720506E-6</v>
      </c>
      <c r="F175" s="15">
        <f t="shared" si="144"/>
        <v>1.8080815309437025E-5</v>
      </c>
      <c r="G175" s="15">
        <f t="shared" si="145"/>
        <v>3.6911341280952588E-5</v>
      </c>
      <c r="H175" s="5">
        <f t="shared" si="146"/>
        <v>239839.36903281813</v>
      </c>
      <c r="I175" s="5">
        <f t="shared" si="147"/>
        <v>92415.926865936563</v>
      </c>
      <c r="J175" s="5">
        <f t="shared" si="148"/>
        <v>33801.583713732281</v>
      </c>
      <c r="K175" s="5">
        <f t="shared" si="149"/>
        <v>205834.90759130006</v>
      </c>
      <c r="L175" s="5">
        <f t="shared" si="150"/>
        <v>31188.381109038903</v>
      </c>
      <c r="M175" s="5">
        <f t="shared" si="151"/>
        <v>7740.4166327514658</v>
      </c>
      <c r="N175" s="15">
        <f t="shared" si="152"/>
        <v>8.0055306028026241E-3</v>
      </c>
      <c r="O175" s="15">
        <f t="shared" si="153"/>
        <v>1.0082570983534156E-2</v>
      </c>
      <c r="P175" s="15">
        <f t="shared" si="154"/>
        <v>9.152734667383422E-3</v>
      </c>
      <c r="Q175" s="5">
        <f t="shared" si="155"/>
        <v>9339.8139287414961</v>
      </c>
      <c r="R175" s="5">
        <f t="shared" si="156"/>
        <v>12884.726102986015</v>
      </c>
      <c r="S175" s="5">
        <f t="shared" si="157"/>
        <v>6928.6322895207595</v>
      </c>
      <c r="T175" s="5">
        <f t="shared" si="158"/>
        <v>38.941955052689842</v>
      </c>
      <c r="U175" s="5">
        <f t="shared" si="159"/>
        <v>139.42105587143308</v>
      </c>
      <c r="V175" s="5">
        <f t="shared" si="160"/>
        <v>204.97951658714507</v>
      </c>
      <c r="W175" s="15">
        <f t="shared" si="161"/>
        <v>-1.0734613539272964E-2</v>
      </c>
      <c r="X175" s="15">
        <f t="shared" si="162"/>
        <v>-1.217998157191269E-2</v>
      </c>
      <c r="Y175" s="15">
        <f t="shared" si="163"/>
        <v>-9.7425357312937999E-3</v>
      </c>
      <c r="Z175" s="5">
        <f t="shared" si="178"/>
        <v>13376.039869894992</v>
      </c>
      <c r="AA175" s="5">
        <f t="shared" si="179"/>
        <v>38465.435914547612</v>
      </c>
      <c r="AB175" s="5">
        <f t="shared" si="180"/>
        <v>51908.432003578084</v>
      </c>
      <c r="AC175" s="16">
        <f t="shared" si="164"/>
        <v>1.4281342839393942</v>
      </c>
      <c r="AD175" s="16">
        <f t="shared" si="165"/>
        <v>2.9787771947433477</v>
      </c>
      <c r="AE175" s="16">
        <f t="shared" si="166"/>
        <v>7.4870624067937728</v>
      </c>
      <c r="AF175" s="15">
        <f t="shared" si="167"/>
        <v>-4.0504037456468023E-3</v>
      </c>
      <c r="AG175" s="15">
        <f t="shared" si="168"/>
        <v>2.9673830763510267E-4</v>
      </c>
      <c r="AH175" s="15">
        <f t="shared" si="169"/>
        <v>9.7937136394747881E-3</v>
      </c>
      <c r="AI175" s="1">
        <f t="shared" si="133"/>
        <v>441103.57681795798</v>
      </c>
      <c r="AJ175" s="1">
        <f t="shared" si="134"/>
        <v>166509.57026274721</v>
      </c>
      <c r="AK175" s="1">
        <f t="shared" si="135"/>
        <v>61437.247355552645</v>
      </c>
      <c r="AL175" s="14">
        <f t="shared" si="170"/>
        <v>62.790103906055883</v>
      </c>
      <c r="AM175" s="14">
        <f t="shared" si="171"/>
        <v>13.933357833057181</v>
      </c>
      <c r="AN175" s="14">
        <f t="shared" si="172"/>
        <v>4.5615509484309662</v>
      </c>
      <c r="AO175" s="11">
        <f t="shared" si="173"/>
        <v>6.2359184450417196E-3</v>
      </c>
      <c r="AP175" s="11">
        <f t="shared" si="174"/>
        <v>7.8556125388815103E-3</v>
      </c>
      <c r="AQ175" s="11">
        <f t="shared" si="175"/>
        <v>7.1260317490684294E-3</v>
      </c>
      <c r="AR175" s="1">
        <f t="shared" si="181"/>
        <v>239839.36903281813</v>
      </c>
      <c r="AS175" s="1">
        <f t="shared" si="176"/>
        <v>92415.926865936563</v>
      </c>
      <c r="AT175" s="1">
        <f t="shared" si="177"/>
        <v>33801.583713732281</v>
      </c>
      <c r="AU175" s="1">
        <f t="shared" si="136"/>
        <v>47967.873806563628</v>
      </c>
      <c r="AV175" s="1">
        <f t="shared" si="137"/>
        <v>18483.185373187313</v>
      </c>
      <c r="AW175" s="1">
        <f t="shared" si="138"/>
        <v>6760.3167427464568</v>
      </c>
      <c r="AX175" s="2">
        <v>0</v>
      </c>
      <c r="AY175" s="2">
        <v>0</v>
      </c>
      <c r="AZ175" s="2">
        <v>0</v>
      </c>
      <c r="BA175" s="2">
        <f t="shared" si="188"/>
        <v>0</v>
      </c>
      <c r="BB175" s="2">
        <f t="shared" si="182"/>
        <v>0</v>
      </c>
      <c r="BC175" s="2">
        <f t="shared" si="183"/>
        <v>0</v>
      </c>
      <c r="BD175" s="2">
        <f t="shared" si="189"/>
        <v>0</v>
      </c>
      <c r="BE175" s="2">
        <f t="shared" si="184"/>
        <v>0</v>
      </c>
      <c r="BF175" s="2">
        <f t="shared" si="185"/>
        <v>0</v>
      </c>
      <c r="BG175" s="2">
        <f t="shared" si="190"/>
        <v>0</v>
      </c>
      <c r="BH175" s="2">
        <f t="shared" si="186"/>
        <v>0</v>
      </c>
      <c r="BI175" s="2">
        <f t="shared" si="187"/>
        <v>0</v>
      </c>
      <c r="BJ175" s="11">
        <f t="shared" si="191"/>
        <v>3.8622368203391239E-2</v>
      </c>
      <c r="BK175" s="11"/>
      <c r="BL175" s="11"/>
    </row>
    <row r="176" spans="1:64">
      <c r="A176" s="2">
        <f t="shared" si="139"/>
        <v>2130</v>
      </c>
      <c r="B176" s="5">
        <f t="shared" si="140"/>
        <v>1165.2127570084824</v>
      </c>
      <c r="C176" s="5">
        <f t="shared" si="141"/>
        <v>2963.2033144128955</v>
      </c>
      <c r="D176" s="5">
        <f t="shared" si="142"/>
        <v>4367.047743839491</v>
      </c>
      <c r="E176" s="15">
        <f t="shared" si="143"/>
        <v>8.7188781194934471E-6</v>
      </c>
      <c r="F176" s="15">
        <f t="shared" si="144"/>
        <v>1.7176774543965172E-5</v>
      </c>
      <c r="G176" s="15">
        <f t="shared" si="145"/>
        <v>3.5065774216904959E-5</v>
      </c>
      <c r="H176" s="5">
        <f t="shared" si="146"/>
        <v>241742.32489343191</v>
      </c>
      <c r="I176" s="5">
        <f t="shared" si="147"/>
        <v>93340.003033937843</v>
      </c>
      <c r="J176" s="5">
        <f t="shared" si="148"/>
        <v>34109.056371863117</v>
      </c>
      <c r="K176" s="5">
        <f t="shared" si="149"/>
        <v>207466.25321376574</v>
      </c>
      <c r="L176" s="5">
        <f t="shared" si="150"/>
        <v>31499.695812277212</v>
      </c>
      <c r="M176" s="5">
        <f t="shared" si="151"/>
        <v>7810.5526599703653</v>
      </c>
      <c r="N176" s="15">
        <f t="shared" si="152"/>
        <v>7.9255051611790694E-3</v>
      </c>
      <c r="O176" s="15">
        <f t="shared" si="153"/>
        <v>9.9817525683654207E-3</v>
      </c>
      <c r="P176" s="15">
        <f t="shared" si="154"/>
        <v>9.0610144836569262E-3</v>
      </c>
      <c r="Q176" s="5">
        <f t="shared" si="155"/>
        <v>9312.8639706578324</v>
      </c>
      <c r="R176" s="5">
        <f t="shared" si="156"/>
        <v>12855.056835392974</v>
      </c>
      <c r="S176" s="5">
        <f t="shared" si="157"/>
        <v>6923.5414095694523</v>
      </c>
      <c r="T176" s="5">
        <f t="shared" si="158"/>
        <v>38.523928214735477</v>
      </c>
      <c r="U176" s="5">
        <f t="shared" si="159"/>
        <v>137.72290998018241</v>
      </c>
      <c r="V176" s="5">
        <f t="shared" si="160"/>
        <v>202.98249632261147</v>
      </c>
      <c r="W176" s="15">
        <f t="shared" si="161"/>
        <v>-1.0734613539272964E-2</v>
      </c>
      <c r="X176" s="15">
        <f t="shared" si="162"/>
        <v>-1.217998157191269E-2</v>
      </c>
      <c r="Y176" s="15">
        <f t="shared" si="163"/>
        <v>-9.7425357312937999E-3</v>
      </c>
      <c r="Z176" s="5">
        <f t="shared" si="178"/>
        <v>13284.482132552821</v>
      </c>
      <c r="AA176" s="5">
        <f t="shared" si="179"/>
        <v>38392.117308443521</v>
      </c>
      <c r="AB176" s="5">
        <f t="shared" si="180"/>
        <v>52383.152242757329</v>
      </c>
      <c r="AC176" s="16">
        <f t="shared" si="164"/>
        <v>1.4223497634864395</v>
      </c>
      <c r="AD176" s="16">
        <f t="shared" si="165"/>
        <v>2.9796611120469381</v>
      </c>
      <c r="AE176" s="16">
        <f t="shared" si="166"/>
        <v>7.5603885520067875</v>
      </c>
      <c r="AF176" s="15">
        <f t="shared" si="167"/>
        <v>-4.0504037456468023E-3</v>
      </c>
      <c r="AG176" s="15">
        <f t="shared" si="168"/>
        <v>2.9673830763510267E-4</v>
      </c>
      <c r="AH176" s="15">
        <f t="shared" si="169"/>
        <v>9.7937136394747881E-3</v>
      </c>
      <c r="AI176" s="1">
        <f t="shared" si="133"/>
        <v>444961.09294272581</v>
      </c>
      <c r="AJ176" s="1">
        <f t="shared" si="134"/>
        <v>168341.79860965977</v>
      </c>
      <c r="AK176" s="1">
        <f t="shared" si="135"/>
        <v>62053.839362743842</v>
      </c>
      <c r="AL176" s="14">
        <f t="shared" si="170"/>
        <v>63.177742333498607</v>
      </c>
      <c r="AM176" s="14">
        <f t="shared" si="171"/>
        <v>14.041718342954248</v>
      </c>
      <c r="AN176" s="14">
        <f t="shared" si="172"/>
        <v>4.5937316477456438</v>
      </c>
      <c r="AO176" s="11">
        <f t="shared" si="173"/>
        <v>6.1735592605913023E-3</v>
      </c>
      <c r="AP176" s="11">
        <f t="shared" si="174"/>
        <v>7.777056413492695E-3</v>
      </c>
      <c r="AQ176" s="11">
        <f t="shared" si="175"/>
        <v>7.0547714315777454E-3</v>
      </c>
      <c r="AR176" s="1">
        <f t="shared" si="181"/>
        <v>241742.32489343191</v>
      </c>
      <c r="AS176" s="1">
        <f t="shared" si="176"/>
        <v>93340.003033937843</v>
      </c>
      <c r="AT176" s="1">
        <f t="shared" si="177"/>
        <v>34109.056371863117</v>
      </c>
      <c r="AU176" s="1">
        <f t="shared" si="136"/>
        <v>48348.464978686388</v>
      </c>
      <c r="AV176" s="1">
        <f t="shared" si="137"/>
        <v>18668.000606787569</v>
      </c>
      <c r="AW176" s="1">
        <f t="shared" si="138"/>
        <v>6821.8112743726233</v>
      </c>
      <c r="AX176" s="2">
        <v>0</v>
      </c>
      <c r="AY176" s="2">
        <v>0</v>
      </c>
      <c r="AZ176" s="2">
        <v>0</v>
      </c>
      <c r="BA176" s="2">
        <f t="shared" si="188"/>
        <v>0</v>
      </c>
      <c r="BB176" s="2">
        <f t="shared" si="182"/>
        <v>0</v>
      </c>
      <c r="BC176" s="2">
        <f t="shared" si="183"/>
        <v>0</v>
      </c>
      <c r="BD176" s="2">
        <f t="shared" si="189"/>
        <v>0</v>
      </c>
      <c r="BE176" s="2">
        <f t="shared" si="184"/>
        <v>0</v>
      </c>
      <c r="BF176" s="2">
        <f t="shared" si="185"/>
        <v>0</v>
      </c>
      <c r="BG176" s="2">
        <f t="shared" si="190"/>
        <v>0</v>
      </c>
      <c r="BH176" s="2">
        <f t="shared" si="186"/>
        <v>0</v>
      </c>
      <c r="BI176" s="2">
        <f t="shared" si="187"/>
        <v>0</v>
      </c>
      <c r="BJ176" s="11">
        <f t="shared" si="191"/>
        <v>3.8537462108595183E-2</v>
      </c>
      <c r="BK176" s="11"/>
      <c r="BL176" s="11"/>
    </row>
    <row r="177" spans="1:64">
      <c r="A177" s="2">
        <f t="shared" si="139"/>
        <v>2131</v>
      </c>
      <c r="B177" s="5">
        <f t="shared" si="140"/>
        <v>1165.2224083890935</v>
      </c>
      <c r="C177" s="5">
        <f t="shared" si="141"/>
        <v>2963.251667774392</v>
      </c>
      <c r="D177" s="5">
        <f t="shared" si="142"/>
        <v>4367.1932210541618</v>
      </c>
      <c r="E177" s="15">
        <f t="shared" si="143"/>
        <v>8.2829342135187741E-6</v>
      </c>
      <c r="F177" s="15">
        <f t="shared" si="144"/>
        <v>1.6317935816766913E-5</v>
      </c>
      <c r="G177" s="15">
        <f t="shared" si="145"/>
        <v>3.3312485506059708E-5</v>
      </c>
      <c r="H177" s="5">
        <f t="shared" si="146"/>
        <v>243641.12143976107</v>
      </c>
      <c r="I177" s="5">
        <f t="shared" si="147"/>
        <v>94263.922195870415</v>
      </c>
      <c r="J177" s="5">
        <f t="shared" si="148"/>
        <v>34416.168733879524</v>
      </c>
      <c r="K177" s="5">
        <f t="shared" si="149"/>
        <v>209094.09198248436</v>
      </c>
      <c r="L177" s="5">
        <f t="shared" si="150"/>
        <v>31810.974147420013</v>
      </c>
      <c r="M177" s="5">
        <f t="shared" si="151"/>
        <v>7880.6150751379128</v>
      </c>
      <c r="N177" s="15">
        <f t="shared" si="152"/>
        <v>7.8462821953089179E-3</v>
      </c>
      <c r="O177" s="15">
        <f t="shared" si="153"/>
        <v>9.8819473368207955E-3</v>
      </c>
      <c r="P177" s="15">
        <f t="shared" si="154"/>
        <v>8.9702250554717367E-3</v>
      </c>
      <c r="Q177" s="5">
        <f t="shared" si="155"/>
        <v>9285.2578494951194</v>
      </c>
      <c r="R177" s="5">
        <f t="shared" si="156"/>
        <v>12824.177475847466</v>
      </c>
      <c r="S177" s="5">
        <f t="shared" si="157"/>
        <v>6917.8196594736119</v>
      </c>
      <c r="T177" s="5">
        <f t="shared" si="158"/>
        <v>38.110388733335597</v>
      </c>
      <c r="U177" s="5">
        <f t="shared" si="159"/>
        <v>136.0454474745936</v>
      </c>
      <c r="V177" s="5">
        <f t="shared" si="160"/>
        <v>201.00493209936121</v>
      </c>
      <c r="W177" s="15">
        <f t="shared" si="161"/>
        <v>-1.0734613539272964E-2</v>
      </c>
      <c r="X177" s="15">
        <f t="shared" si="162"/>
        <v>-1.217998157191269E-2</v>
      </c>
      <c r="Y177" s="15">
        <f t="shared" si="163"/>
        <v>-9.7425357312937999E-3</v>
      </c>
      <c r="Z177" s="5">
        <f t="shared" si="178"/>
        <v>13192.497611013718</v>
      </c>
      <c r="AA177" s="5">
        <f t="shared" si="179"/>
        <v>38315.079124529228</v>
      </c>
      <c r="AB177" s="5">
        <f t="shared" si="180"/>
        <v>52857.311854309388</v>
      </c>
      <c r="AC177" s="16">
        <f t="shared" si="164"/>
        <v>1.4165886726767942</v>
      </c>
      <c r="AD177" s="16">
        <f t="shared" si="165"/>
        <v>2.9805452916426529</v>
      </c>
      <c r="AE177" s="16">
        <f t="shared" si="166"/>
        <v>7.6344328324883053</v>
      </c>
      <c r="AF177" s="15">
        <f t="shared" si="167"/>
        <v>-4.0504037456468023E-3</v>
      </c>
      <c r="AG177" s="15">
        <f t="shared" si="168"/>
        <v>2.9673830763510267E-4</v>
      </c>
      <c r="AH177" s="15">
        <f t="shared" si="169"/>
        <v>9.7937136394747881E-3</v>
      </c>
      <c r="AI177" s="1">
        <f t="shared" si="133"/>
        <v>448813.44862713967</v>
      </c>
      <c r="AJ177" s="1">
        <f t="shared" si="134"/>
        <v>170175.61935548138</v>
      </c>
      <c r="AK177" s="1">
        <f t="shared" si="135"/>
        <v>62670.266700842083</v>
      </c>
      <c r="AL177" s="14">
        <f t="shared" si="170"/>
        <v>63.563873554382361</v>
      </c>
      <c r="AM177" s="14">
        <f t="shared" si="171"/>
        <v>14.149829546292825</v>
      </c>
      <c r="AN177" s="14">
        <f t="shared" si="172"/>
        <v>4.6258152972705657</v>
      </c>
      <c r="AO177" s="11">
        <f t="shared" si="173"/>
        <v>6.111823667985389E-3</v>
      </c>
      <c r="AP177" s="11">
        <f t="shared" si="174"/>
        <v>7.6992858493577683E-3</v>
      </c>
      <c r="AQ177" s="11">
        <f t="shared" si="175"/>
        <v>6.984223717261968E-3</v>
      </c>
      <c r="AR177" s="1">
        <f t="shared" si="181"/>
        <v>243641.12143976107</v>
      </c>
      <c r="AS177" s="1">
        <f t="shared" si="176"/>
        <v>94263.922195870415</v>
      </c>
      <c r="AT177" s="1">
        <f t="shared" si="177"/>
        <v>34416.168733879524</v>
      </c>
      <c r="AU177" s="1">
        <f t="shared" si="136"/>
        <v>48728.224287952216</v>
      </c>
      <c r="AV177" s="1">
        <f t="shared" si="137"/>
        <v>18852.784439174084</v>
      </c>
      <c r="AW177" s="1">
        <f t="shared" si="138"/>
        <v>6883.2337467759053</v>
      </c>
      <c r="AX177" s="2">
        <v>0</v>
      </c>
      <c r="AY177" s="2">
        <v>0</v>
      </c>
      <c r="AZ177" s="2">
        <v>0</v>
      </c>
      <c r="BA177" s="2">
        <f t="shared" si="188"/>
        <v>0</v>
      </c>
      <c r="BB177" s="2">
        <f t="shared" si="182"/>
        <v>0</v>
      </c>
      <c r="BC177" s="2">
        <f t="shared" si="183"/>
        <v>0</v>
      </c>
      <c r="BD177" s="2">
        <f t="shared" si="189"/>
        <v>0</v>
      </c>
      <c r="BE177" s="2">
        <f t="shared" si="184"/>
        <v>0</v>
      </c>
      <c r="BF177" s="2">
        <f t="shared" si="185"/>
        <v>0</v>
      </c>
      <c r="BG177" s="2">
        <f t="shared" si="190"/>
        <v>0</v>
      </c>
      <c r="BH177" s="2">
        <f t="shared" si="186"/>
        <v>0</v>
      </c>
      <c r="BI177" s="2">
        <f t="shared" si="187"/>
        <v>0</v>
      </c>
      <c r="BJ177" s="11">
        <f t="shared" si="191"/>
        <v>3.8453367656842569E-2</v>
      </c>
      <c r="BK177" s="11"/>
      <c r="BL177" s="11"/>
    </row>
    <row r="178" spans="1:64">
      <c r="A178" s="2">
        <f t="shared" si="139"/>
        <v>2132</v>
      </c>
      <c r="B178" s="5">
        <f t="shared" si="140"/>
        <v>1165.2315772766187</v>
      </c>
      <c r="C178" s="5">
        <f t="shared" si="141"/>
        <v>2963.2976042173896</v>
      </c>
      <c r="D178" s="5">
        <f t="shared" si="142"/>
        <v>4367.3314290119961</v>
      </c>
      <c r="E178" s="15">
        <f t="shared" si="143"/>
        <v>7.8687875028428348E-6</v>
      </c>
      <c r="F178" s="15">
        <f t="shared" si="144"/>
        <v>1.5502039025928565E-5</v>
      </c>
      <c r="G178" s="15">
        <f t="shared" si="145"/>
        <v>3.1646861230756722E-5</v>
      </c>
      <c r="H178" s="5">
        <f t="shared" si="146"/>
        <v>245535.62203377011</v>
      </c>
      <c r="I178" s="5">
        <f t="shared" si="147"/>
        <v>95187.595378614235</v>
      </c>
      <c r="J178" s="5">
        <f t="shared" si="148"/>
        <v>34722.895413171937</v>
      </c>
      <c r="K178" s="5">
        <f t="shared" si="149"/>
        <v>210718.30425985914</v>
      </c>
      <c r="L178" s="5">
        <f t="shared" si="150"/>
        <v>32122.185514928526</v>
      </c>
      <c r="M178" s="5">
        <f t="shared" si="151"/>
        <v>7950.5977454582962</v>
      </c>
      <c r="N178" s="15">
        <f t="shared" si="152"/>
        <v>7.7678535150138561E-3</v>
      </c>
      <c r="O178" s="15">
        <f t="shared" si="153"/>
        <v>9.7831448375733654E-3</v>
      </c>
      <c r="P178" s="15">
        <f t="shared" si="154"/>
        <v>8.8803563748682812E-3</v>
      </c>
      <c r="Q178" s="5">
        <f t="shared" si="155"/>
        <v>9257.0093082098429</v>
      </c>
      <c r="R178" s="5">
        <f t="shared" si="156"/>
        <v>12792.110206845809</v>
      </c>
      <c r="S178" s="5">
        <f t="shared" si="157"/>
        <v>6911.4754674420246</v>
      </c>
      <c r="T178" s="5">
        <f t="shared" si="158"/>
        <v>37.701288438451776</v>
      </c>
      <c r="U178" s="5">
        <f t="shared" si="159"/>
        <v>134.38841643141043</v>
      </c>
      <c r="V178" s="5">
        <f t="shared" si="160"/>
        <v>199.04663436621689</v>
      </c>
      <c r="W178" s="15">
        <f t="shared" si="161"/>
        <v>-1.0734613539272964E-2</v>
      </c>
      <c r="X178" s="15">
        <f t="shared" si="162"/>
        <v>-1.217998157191269E-2</v>
      </c>
      <c r="Y178" s="15">
        <f t="shared" si="163"/>
        <v>-9.7425357312937999E-3</v>
      </c>
      <c r="Z178" s="5">
        <f t="shared" si="178"/>
        <v>13100.114547929146</v>
      </c>
      <c r="AA178" s="5">
        <f t="shared" si="179"/>
        <v>38234.384035561787</v>
      </c>
      <c r="AB178" s="5">
        <f t="shared" si="180"/>
        <v>53330.871101470177</v>
      </c>
      <c r="AC178" s="16">
        <f t="shared" si="164"/>
        <v>1.4108509166109433</v>
      </c>
      <c r="AD178" s="16">
        <f t="shared" si="165"/>
        <v>2.9814297336083246</v>
      </c>
      <c r="AE178" s="16">
        <f t="shared" si="166"/>
        <v>7.7092022814495005</v>
      </c>
      <c r="AF178" s="15">
        <f t="shared" si="167"/>
        <v>-4.0504037456468023E-3</v>
      </c>
      <c r="AG178" s="15">
        <f t="shared" si="168"/>
        <v>2.9673830763510267E-4</v>
      </c>
      <c r="AH178" s="15">
        <f t="shared" si="169"/>
        <v>9.7937136394747881E-3</v>
      </c>
      <c r="AI178" s="1">
        <f t="shared" si="133"/>
        <v>452660.32805237797</v>
      </c>
      <c r="AJ178" s="1">
        <f t="shared" si="134"/>
        <v>172010.84185910731</v>
      </c>
      <c r="AK178" s="1">
        <f t="shared" si="135"/>
        <v>63286.473777533785</v>
      </c>
      <c r="AL178" s="14">
        <f t="shared" si="170"/>
        <v>63.948479829332676</v>
      </c>
      <c r="AM178" s="14">
        <f t="shared" si="171"/>
        <v>14.257683692865456</v>
      </c>
      <c r="AN178" s="14">
        <f t="shared" si="172"/>
        <v>4.6577999488923272</v>
      </c>
      <c r="AO178" s="11">
        <f t="shared" si="173"/>
        <v>6.0507054313055347E-3</v>
      </c>
      <c r="AP178" s="11">
        <f t="shared" si="174"/>
        <v>7.6222929908641903E-3</v>
      </c>
      <c r="AQ178" s="11">
        <f t="shared" si="175"/>
        <v>6.9143814800893483E-3</v>
      </c>
      <c r="AR178" s="1">
        <f t="shared" si="181"/>
        <v>245535.62203377011</v>
      </c>
      <c r="AS178" s="1">
        <f t="shared" si="176"/>
        <v>95187.595378614235</v>
      </c>
      <c r="AT178" s="1">
        <f t="shared" si="177"/>
        <v>34722.895413171937</v>
      </c>
      <c r="AU178" s="1">
        <f t="shared" si="136"/>
        <v>49107.124406754025</v>
      </c>
      <c r="AV178" s="1">
        <f t="shared" si="137"/>
        <v>19037.519075722848</v>
      </c>
      <c r="AW178" s="1">
        <f t="shared" si="138"/>
        <v>6944.5790826343873</v>
      </c>
      <c r="AX178" s="2">
        <v>0</v>
      </c>
      <c r="AY178" s="2">
        <v>0</v>
      </c>
      <c r="AZ178" s="2">
        <v>0</v>
      </c>
      <c r="BA178" s="2">
        <f t="shared" si="188"/>
        <v>0</v>
      </c>
      <c r="BB178" s="2">
        <f t="shared" si="182"/>
        <v>0</v>
      </c>
      <c r="BC178" s="2">
        <f t="shared" si="183"/>
        <v>0</v>
      </c>
      <c r="BD178" s="2">
        <f t="shared" si="189"/>
        <v>0</v>
      </c>
      <c r="BE178" s="2">
        <f t="shared" si="184"/>
        <v>0</v>
      </c>
      <c r="BF178" s="2">
        <f t="shared" si="185"/>
        <v>0</v>
      </c>
      <c r="BG178" s="2">
        <f t="shared" si="190"/>
        <v>0</v>
      </c>
      <c r="BH178" s="2">
        <f t="shared" si="186"/>
        <v>0</v>
      </c>
      <c r="BI178" s="2">
        <f t="shared" si="187"/>
        <v>0</v>
      </c>
      <c r="BJ178" s="11">
        <f t="shared" si="191"/>
        <v>3.8370078091194609E-2</v>
      </c>
      <c r="BK178" s="11"/>
      <c r="BL178" s="11"/>
    </row>
    <row r="179" spans="1:64">
      <c r="A179" s="2">
        <f t="shared" si="139"/>
        <v>2133</v>
      </c>
      <c r="B179" s="5">
        <f t="shared" si="140"/>
        <v>1165.2402877883083</v>
      </c>
      <c r="C179" s="5">
        <f t="shared" si="141"/>
        <v>2963.3412445147405</v>
      </c>
      <c r="D179" s="5">
        <f t="shared" si="142"/>
        <v>4367.4627307270948</v>
      </c>
      <c r="E179" s="15">
        <f t="shared" si="143"/>
        <v>7.4753481277006928E-6</v>
      </c>
      <c r="F179" s="15">
        <f t="shared" si="144"/>
        <v>1.4726937074632135E-5</v>
      </c>
      <c r="G179" s="15">
        <f t="shared" si="145"/>
        <v>3.0064518169218883E-5</v>
      </c>
      <c r="H179" s="5">
        <f t="shared" si="146"/>
        <v>247425.69235962559</v>
      </c>
      <c r="I179" s="5">
        <f t="shared" si="147"/>
        <v>96110.934501755488</v>
      </c>
      <c r="J179" s="5">
        <f t="shared" si="148"/>
        <v>35029.211330835838</v>
      </c>
      <c r="K179" s="5">
        <f t="shared" si="149"/>
        <v>212338.77248550468</v>
      </c>
      <c r="L179" s="5">
        <f t="shared" si="150"/>
        <v>32433.299634208703</v>
      </c>
      <c r="M179" s="5">
        <f t="shared" si="151"/>
        <v>8020.4946190815408</v>
      </c>
      <c r="N179" s="15">
        <f t="shared" si="152"/>
        <v>7.6902110205252505E-3</v>
      </c>
      <c r="O179" s="15">
        <f t="shared" si="153"/>
        <v>9.6853347396175238E-3</v>
      </c>
      <c r="P179" s="15">
        <f t="shared" si="154"/>
        <v>8.7913985666263628E-3</v>
      </c>
      <c r="Q179" s="5">
        <f t="shared" si="155"/>
        <v>9228.13204926041</v>
      </c>
      <c r="R179" s="5">
        <f t="shared" si="156"/>
        <v>12758.877256649417</v>
      </c>
      <c r="S179" s="5">
        <f t="shared" si="157"/>
        <v>6904.5173095768514</v>
      </c>
      <c r="T179" s="5">
        <f t="shared" si="158"/>
        <v>37.296579677132335</v>
      </c>
      <c r="U179" s="5">
        <f t="shared" si="159"/>
        <v>132.75156799579733</v>
      </c>
      <c r="V179" s="5">
        <f t="shared" si="160"/>
        <v>197.10741541871025</v>
      </c>
      <c r="W179" s="15">
        <f t="shared" si="161"/>
        <v>-1.0734613539272964E-2</v>
      </c>
      <c r="X179" s="15">
        <f t="shared" si="162"/>
        <v>-1.217998157191269E-2</v>
      </c>
      <c r="Y179" s="15">
        <f t="shared" si="163"/>
        <v>-9.7425357312937999E-3</v>
      </c>
      <c r="Z179" s="5">
        <f t="shared" si="178"/>
        <v>13007.360741267108</v>
      </c>
      <c r="AA179" s="5">
        <f t="shared" si="179"/>
        <v>38150.094962642404</v>
      </c>
      <c r="AB179" s="5">
        <f t="shared" si="180"/>
        <v>53803.790724090417</v>
      </c>
      <c r="AC179" s="16">
        <f t="shared" si="164"/>
        <v>1.405136400773753</v>
      </c>
      <c r="AD179" s="16">
        <f t="shared" si="165"/>
        <v>2.9823144380218087</v>
      </c>
      <c r="AE179" s="16">
        <f t="shared" si="166"/>
        <v>7.7847040009828028</v>
      </c>
      <c r="AF179" s="15">
        <f t="shared" si="167"/>
        <v>-4.0504037456468023E-3</v>
      </c>
      <c r="AG179" s="15">
        <f t="shared" si="168"/>
        <v>2.9673830763510267E-4</v>
      </c>
      <c r="AH179" s="15">
        <f t="shared" si="169"/>
        <v>9.7937136394747881E-3</v>
      </c>
      <c r="AI179" s="1">
        <f t="shared" si="133"/>
        <v>456501.41965389421</v>
      </c>
      <c r="AJ179" s="1">
        <f t="shared" si="134"/>
        <v>173847.27674891942</v>
      </c>
      <c r="AK179" s="1">
        <f t="shared" si="135"/>
        <v>63902.405482414797</v>
      </c>
      <c r="AL179" s="14">
        <f t="shared" si="170"/>
        <v>64.331543909417491</v>
      </c>
      <c r="AM179" s="14">
        <f t="shared" si="171"/>
        <v>14.365273172918762</v>
      </c>
      <c r="AN179" s="14">
        <f t="shared" si="172"/>
        <v>4.6896836965398636</v>
      </c>
      <c r="AO179" s="11">
        <f t="shared" si="173"/>
        <v>5.9901983769924793E-3</v>
      </c>
      <c r="AP179" s="11">
        <f t="shared" si="174"/>
        <v>7.5460700609555481E-3</v>
      </c>
      <c r="AQ179" s="11">
        <f t="shared" si="175"/>
        <v>6.8452376652884551E-3</v>
      </c>
      <c r="AR179" s="1">
        <f t="shared" si="181"/>
        <v>247425.69235962559</v>
      </c>
      <c r="AS179" s="1">
        <f t="shared" si="176"/>
        <v>96110.934501755488</v>
      </c>
      <c r="AT179" s="1">
        <f t="shared" si="177"/>
        <v>35029.211330835838</v>
      </c>
      <c r="AU179" s="1">
        <f t="shared" si="136"/>
        <v>49485.138471925122</v>
      </c>
      <c r="AV179" s="1">
        <f t="shared" si="137"/>
        <v>19222.186900351098</v>
      </c>
      <c r="AW179" s="1">
        <f t="shared" si="138"/>
        <v>7005.8422661671684</v>
      </c>
      <c r="AX179" s="2">
        <v>0</v>
      </c>
      <c r="AY179" s="2">
        <v>0</v>
      </c>
      <c r="AZ179" s="2">
        <v>0</v>
      </c>
      <c r="BA179" s="2">
        <f t="shared" si="188"/>
        <v>0</v>
      </c>
      <c r="BB179" s="2">
        <f t="shared" si="182"/>
        <v>0</v>
      </c>
      <c r="BC179" s="2">
        <f t="shared" si="183"/>
        <v>0</v>
      </c>
      <c r="BD179" s="2">
        <f t="shared" si="189"/>
        <v>0</v>
      </c>
      <c r="BE179" s="2">
        <f t="shared" si="184"/>
        <v>0</v>
      </c>
      <c r="BF179" s="2">
        <f t="shared" si="185"/>
        <v>0</v>
      </c>
      <c r="BG179" s="2">
        <f t="shared" si="190"/>
        <v>0</v>
      </c>
      <c r="BH179" s="2">
        <f t="shared" si="186"/>
        <v>0</v>
      </c>
      <c r="BI179" s="2">
        <f t="shared" si="187"/>
        <v>0</v>
      </c>
      <c r="BJ179" s="11">
        <f t="shared" si="191"/>
        <v>3.8287586662098166E-2</v>
      </c>
      <c r="BK179" s="11"/>
      <c r="BL179" s="11"/>
    </row>
    <row r="180" spans="1:64">
      <c r="A180" s="2">
        <f t="shared" si="139"/>
        <v>2134</v>
      </c>
      <c r="B180" s="5">
        <f t="shared" si="140"/>
        <v>1165.2485628362717</v>
      </c>
      <c r="C180" s="5">
        <f t="shared" si="141"/>
        <v>2963.3827034077776</v>
      </c>
      <c r="D180" s="5">
        <f t="shared" si="142"/>
        <v>4367.5874711065853</v>
      </c>
      <c r="E180" s="15">
        <f t="shared" si="143"/>
        <v>7.1015807213156576E-6</v>
      </c>
      <c r="F180" s="15">
        <f t="shared" si="144"/>
        <v>1.3990590220900528E-5</v>
      </c>
      <c r="G180" s="15">
        <f t="shared" si="145"/>
        <v>2.8561292260757936E-5</v>
      </c>
      <c r="H180" s="5">
        <f t="shared" si="146"/>
        <v>249311.20042938477</v>
      </c>
      <c r="I180" s="5">
        <f t="shared" si="147"/>
        <v>97033.852395569658</v>
      </c>
      <c r="J180" s="5">
        <f t="shared" si="148"/>
        <v>35335.09172008602</v>
      </c>
      <c r="K180" s="5">
        <f t="shared" si="149"/>
        <v>213955.38117854373</v>
      </c>
      <c r="L180" s="5">
        <f t="shared" si="150"/>
        <v>32744.286549281809</v>
      </c>
      <c r="M180" s="5">
        <f t="shared" si="151"/>
        <v>8090.2997258423338</v>
      </c>
      <c r="N180" s="15">
        <f t="shared" si="152"/>
        <v>7.613346701198509E-3</v>
      </c>
      <c r="O180" s="15">
        <f t="shared" si="153"/>
        <v>9.5885068303409593E-3</v>
      </c>
      <c r="P180" s="15">
        <f t="shared" si="154"/>
        <v>8.7033418855140265E-3</v>
      </c>
      <c r="Q180" s="5">
        <f t="shared" si="155"/>
        <v>9198.6397297289532</v>
      </c>
      <c r="R180" s="5">
        <f t="shared" si="156"/>
        <v>12724.50088762415</v>
      </c>
      <c r="S180" s="5">
        <f t="shared" si="157"/>
        <v>6896.9537058574606</v>
      </c>
      <c r="T180" s="5">
        <f t="shared" si="158"/>
        <v>36.896215307961619</v>
      </c>
      <c r="U180" s="5">
        <f t="shared" si="159"/>
        <v>131.13465634396601</v>
      </c>
      <c r="V180" s="5">
        <f t="shared" si="160"/>
        <v>195.18708938109049</v>
      </c>
      <c r="W180" s="15">
        <f t="shared" si="161"/>
        <v>-1.0734613539272964E-2</v>
      </c>
      <c r="X180" s="15">
        <f t="shared" si="162"/>
        <v>-1.217998157191269E-2</v>
      </c>
      <c r="Y180" s="15">
        <f t="shared" si="163"/>
        <v>-9.7425357312937999E-3</v>
      </c>
      <c r="Z180" s="5">
        <f t="shared" si="178"/>
        <v>12914.263542053066</v>
      </c>
      <c r="AA180" s="5">
        <f t="shared" si="179"/>
        <v>38062.27504000676</v>
      </c>
      <c r="AB180" s="5">
        <f t="shared" si="180"/>
        <v>54276.031945748597</v>
      </c>
      <c r="AC180" s="16">
        <f t="shared" si="164"/>
        <v>1.3994450310329143</v>
      </c>
      <c r="AD180" s="16">
        <f t="shared" si="165"/>
        <v>2.9831994049609829</v>
      </c>
      <c r="AE180" s="16">
        <f t="shared" si="166"/>
        <v>7.8609451627365017</v>
      </c>
      <c r="AF180" s="15">
        <f t="shared" si="167"/>
        <v>-4.0504037456468023E-3</v>
      </c>
      <c r="AG180" s="15">
        <f t="shared" si="168"/>
        <v>2.9673830763510267E-4</v>
      </c>
      <c r="AH180" s="15">
        <f t="shared" si="169"/>
        <v>9.7937136394747881E-3</v>
      </c>
      <c r="AI180" s="1">
        <f t="shared" si="133"/>
        <v>460336.41616042989</v>
      </c>
      <c r="AJ180" s="1">
        <f t="shared" si="134"/>
        <v>175684.73597437859</v>
      </c>
      <c r="AK180" s="1">
        <f t="shared" si="135"/>
        <v>64518.007200340493</v>
      </c>
      <c r="AL180" s="14">
        <f t="shared" si="170"/>
        <v>64.713049032233954</v>
      </c>
      <c r="AM180" s="14">
        <f t="shared" si="171"/>
        <v>14.472590517148298</v>
      </c>
      <c r="AN180" s="14">
        <f t="shared" si="172"/>
        <v>4.7214646760229293</v>
      </c>
      <c r="AO180" s="11">
        <f t="shared" si="173"/>
        <v>5.9302963932225542E-3</v>
      </c>
      <c r="AP180" s="11">
        <f t="shared" si="174"/>
        <v>7.4706093603459922E-3</v>
      </c>
      <c r="AQ180" s="11">
        <f t="shared" si="175"/>
        <v>6.7767852886355708E-3</v>
      </c>
      <c r="AR180" s="1">
        <f t="shared" si="181"/>
        <v>249311.20042938477</v>
      </c>
      <c r="AS180" s="1">
        <f t="shared" si="176"/>
        <v>97033.852395569658</v>
      </c>
      <c r="AT180" s="1">
        <f t="shared" si="177"/>
        <v>35335.09172008602</v>
      </c>
      <c r="AU180" s="1">
        <f t="shared" si="136"/>
        <v>49862.240085876954</v>
      </c>
      <c r="AV180" s="1">
        <f t="shared" si="137"/>
        <v>19406.770479113933</v>
      </c>
      <c r="AW180" s="1">
        <f t="shared" si="138"/>
        <v>7067.0183440172041</v>
      </c>
      <c r="AX180" s="2">
        <v>0</v>
      </c>
      <c r="AY180" s="2">
        <v>0</v>
      </c>
      <c r="AZ180" s="2">
        <v>0</v>
      </c>
      <c r="BA180" s="2">
        <f t="shared" si="188"/>
        <v>0</v>
      </c>
      <c r="BB180" s="2">
        <f t="shared" si="182"/>
        <v>0</v>
      </c>
      <c r="BC180" s="2">
        <f t="shared" si="183"/>
        <v>0</v>
      </c>
      <c r="BD180" s="2">
        <f t="shared" si="189"/>
        <v>0</v>
      </c>
      <c r="BE180" s="2">
        <f t="shared" si="184"/>
        <v>0</v>
      </c>
      <c r="BF180" s="2">
        <f t="shared" si="185"/>
        <v>0</v>
      </c>
      <c r="BG180" s="2">
        <f t="shared" si="190"/>
        <v>0</v>
      </c>
      <c r="BH180" s="2">
        <f t="shared" si="186"/>
        <v>0</v>
      </c>
      <c r="BI180" s="2">
        <f t="shared" si="187"/>
        <v>0</v>
      </c>
      <c r="BJ180" s="11">
        <f t="shared" si="191"/>
        <v>3.8205886630286096E-2</v>
      </c>
      <c r="BK180" s="11"/>
      <c r="BL180" s="11"/>
    </row>
    <row r="181" spans="1:64">
      <c r="A181" s="2">
        <f t="shared" si="139"/>
        <v>2135</v>
      </c>
      <c r="B181" s="5">
        <f t="shared" si="140"/>
        <v>1165.2564241876646</v>
      </c>
      <c r="C181" s="5">
        <f t="shared" si="141"/>
        <v>2963.4220899071952</v>
      </c>
      <c r="D181" s="5">
        <f t="shared" si="142"/>
        <v>4367.7059778517105</v>
      </c>
      <c r="E181" s="15">
        <f t="shared" si="143"/>
        <v>6.7465016852498745E-6</v>
      </c>
      <c r="F181" s="15">
        <f t="shared" si="144"/>
        <v>1.3291060709855502E-5</v>
      </c>
      <c r="G181" s="15">
        <f t="shared" si="145"/>
        <v>2.7133227647720037E-5</v>
      </c>
      <c r="H181" s="5">
        <f t="shared" si="146"/>
        <v>251192.0165875018</v>
      </c>
      <c r="I181" s="5">
        <f t="shared" si="147"/>
        <v>97956.262818205214</v>
      </c>
      <c r="J181" s="5">
        <f t="shared" si="148"/>
        <v>35640.512130428964</v>
      </c>
      <c r="K181" s="5">
        <f t="shared" si="149"/>
        <v>215568.01693894572</v>
      </c>
      <c r="L181" s="5">
        <f t="shared" si="150"/>
        <v>33055.116634185877</v>
      </c>
      <c r="M181" s="5">
        <f t="shared" si="151"/>
        <v>8160.0071779463105</v>
      </c>
      <c r="N181" s="15">
        <f t="shared" si="152"/>
        <v>7.5372526342596391E-3</v>
      </c>
      <c r="O181" s="15">
        <f t="shared" si="153"/>
        <v>9.492651013673914E-3</v>
      </c>
      <c r="P181" s="15">
        <f t="shared" si="154"/>
        <v>8.6161767136159195E-3</v>
      </c>
      <c r="Q181" s="5">
        <f t="shared" si="155"/>
        <v>9168.5459565836118</v>
      </c>
      <c r="R181" s="5">
        <f t="shared" si="156"/>
        <v>12689.003384829923</v>
      </c>
      <c r="S181" s="5">
        <f t="shared" si="157"/>
        <v>6888.7932161702083</v>
      </c>
      <c r="T181" s="5">
        <f t="shared" si="158"/>
        <v>36.500148695568846</v>
      </c>
      <c r="U181" s="5">
        <f t="shared" si="159"/>
        <v>129.53743864625741</v>
      </c>
      <c r="V181" s="5">
        <f t="shared" si="160"/>
        <v>193.28547218850798</v>
      </c>
      <c r="W181" s="15">
        <f t="shared" si="161"/>
        <v>-1.0734613539272964E-2</v>
      </c>
      <c r="X181" s="15">
        <f t="shared" si="162"/>
        <v>-1.217998157191269E-2</v>
      </c>
      <c r="Y181" s="15">
        <f t="shared" si="163"/>
        <v>-9.7425357312937999E-3</v>
      </c>
      <c r="Z181" s="5">
        <f t="shared" si="178"/>
        <v>12820.849852435966</v>
      </c>
      <c r="AA181" s="5">
        <f t="shared" si="179"/>
        <v>37970.987580488545</v>
      </c>
      <c r="AB181" s="5">
        <f t="shared" si="180"/>
        <v>54747.556480484156</v>
      </c>
      <c r="AC181" s="16">
        <f t="shared" si="164"/>
        <v>1.3937767136373918</v>
      </c>
      <c r="AD181" s="16">
        <f t="shared" si="165"/>
        <v>2.9840846345037493</v>
      </c>
      <c r="AE181" s="16">
        <f t="shared" si="166"/>
        <v>7.9379330085959579</v>
      </c>
      <c r="AF181" s="15">
        <f t="shared" si="167"/>
        <v>-4.0504037456468023E-3</v>
      </c>
      <c r="AG181" s="15">
        <f t="shared" si="168"/>
        <v>2.9673830763510267E-4</v>
      </c>
      <c r="AH181" s="15">
        <f t="shared" si="169"/>
        <v>9.7937136394747881E-3</v>
      </c>
      <c r="AI181" s="1">
        <f t="shared" si="133"/>
        <v>464165.01463026385</v>
      </c>
      <c r="AJ181" s="1">
        <f t="shared" si="134"/>
        <v>177523.03285605469</v>
      </c>
      <c r="AK181" s="1">
        <f t="shared" si="135"/>
        <v>65133.224824323646</v>
      </c>
      <c r="AL181" s="14">
        <f t="shared" si="170"/>
        <v>65.092978917891543</v>
      </c>
      <c r="AM181" s="14">
        <f t="shared" si="171"/>
        <v>14.579628396632302</v>
      </c>
      <c r="AN181" s="14">
        <f t="shared" si="172"/>
        <v>4.7531410648566412</v>
      </c>
      <c r="AO181" s="11">
        <f t="shared" si="173"/>
        <v>5.8709934292903287E-3</v>
      </c>
      <c r="AP181" s="11">
        <f t="shared" si="174"/>
        <v>7.3959032667425323E-3</v>
      </c>
      <c r="AQ181" s="11">
        <f t="shared" si="175"/>
        <v>6.7090174357492148E-3</v>
      </c>
      <c r="AR181" s="1">
        <f t="shared" si="181"/>
        <v>251192.0165875018</v>
      </c>
      <c r="AS181" s="1">
        <f t="shared" si="176"/>
        <v>97956.262818205214</v>
      </c>
      <c r="AT181" s="1">
        <f t="shared" si="177"/>
        <v>35640.512130428964</v>
      </c>
      <c r="AU181" s="1">
        <f t="shared" si="136"/>
        <v>50238.403317500364</v>
      </c>
      <c r="AV181" s="1">
        <f t="shared" si="137"/>
        <v>19591.252563641043</v>
      </c>
      <c r="AW181" s="1">
        <f t="shared" si="138"/>
        <v>7128.102426085793</v>
      </c>
      <c r="AX181" s="2">
        <v>0</v>
      </c>
      <c r="AY181" s="2">
        <v>0</v>
      </c>
      <c r="AZ181" s="2">
        <v>0</v>
      </c>
      <c r="BA181" s="2">
        <f t="shared" si="188"/>
        <v>0</v>
      </c>
      <c r="BB181" s="2">
        <f t="shared" si="182"/>
        <v>0</v>
      </c>
      <c r="BC181" s="2">
        <f t="shared" si="183"/>
        <v>0</v>
      </c>
      <c r="BD181" s="2">
        <f t="shared" si="189"/>
        <v>0</v>
      </c>
      <c r="BE181" s="2">
        <f t="shared" si="184"/>
        <v>0</v>
      </c>
      <c r="BF181" s="2">
        <f t="shared" si="185"/>
        <v>0</v>
      </c>
      <c r="BG181" s="2">
        <f t="shared" si="190"/>
        <v>0</v>
      </c>
      <c r="BH181" s="2">
        <f t="shared" si="186"/>
        <v>0</v>
      </c>
      <c r="BI181" s="2">
        <f t="shared" si="187"/>
        <v>0</v>
      </c>
      <c r="BJ181" s="11">
        <f t="shared" si="191"/>
        <v>3.8124971269499291E-2</v>
      </c>
      <c r="BK181" s="11"/>
      <c r="BL181" s="11"/>
    </row>
    <row r="182" spans="1:64">
      <c r="A182" s="2">
        <f t="shared" si="139"/>
        <v>2136</v>
      </c>
      <c r="B182" s="5">
        <f t="shared" si="140"/>
        <v>1165.2638925218728</v>
      </c>
      <c r="C182" s="5">
        <f t="shared" si="141"/>
        <v>2963.4595075789557</v>
      </c>
      <c r="D182" s="5">
        <f t="shared" si="142"/>
        <v>4367.8185623142754</v>
      </c>
      <c r="E182" s="15">
        <f t="shared" si="143"/>
        <v>6.4091766009873806E-6</v>
      </c>
      <c r="F182" s="15">
        <f t="shared" si="144"/>
        <v>1.2626507674362726E-5</v>
      </c>
      <c r="G182" s="15">
        <f t="shared" si="145"/>
        <v>2.5776566265334033E-5</v>
      </c>
      <c r="H182" s="5">
        <f t="shared" si="146"/>
        <v>253068.01351417211</v>
      </c>
      <c r="I182" s="5">
        <f t="shared" si="147"/>
        <v>98878.080472073168</v>
      </c>
      <c r="J182" s="5">
        <f t="shared" si="148"/>
        <v>35945.448431595942</v>
      </c>
      <c r="K182" s="5">
        <f t="shared" si="149"/>
        <v>217176.56844792506</v>
      </c>
      <c r="L182" s="5">
        <f t="shared" si="150"/>
        <v>33365.760598110261</v>
      </c>
      <c r="M182" s="5">
        <f t="shared" si="151"/>
        <v>8229.6111706046595</v>
      </c>
      <c r="N182" s="15">
        <f t="shared" si="152"/>
        <v>7.4619209835518063E-3</v>
      </c>
      <c r="O182" s="15">
        <f t="shared" si="153"/>
        <v>9.3977573082624222E-3</v>
      </c>
      <c r="P182" s="15">
        <f t="shared" si="154"/>
        <v>8.5298935577489132E-3</v>
      </c>
      <c r="Q182" s="5">
        <f t="shared" si="155"/>
        <v>9137.8642820807563</v>
      </c>
      <c r="R182" s="5">
        <f t="shared" si="156"/>
        <v>12652.407044863239</v>
      </c>
      <c r="S182" s="5">
        <f t="shared" si="157"/>
        <v>6880.0444363864899</v>
      </c>
      <c r="T182" s="5">
        <f t="shared" si="158"/>
        <v>36.108333705195918</v>
      </c>
      <c r="U182" s="5">
        <f t="shared" si="159"/>
        <v>127.95967503067322</v>
      </c>
      <c r="V182" s="5">
        <f t="shared" si="160"/>
        <v>191.40238156937144</v>
      </c>
      <c r="W182" s="15">
        <f t="shared" si="161"/>
        <v>-1.0734613539272964E-2</v>
      </c>
      <c r="X182" s="15">
        <f t="shared" si="162"/>
        <v>-1.217998157191269E-2</v>
      </c>
      <c r="Y182" s="15">
        <f t="shared" si="163"/>
        <v>-9.7425357312937999E-3</v>
      </c>
      <c r="Z182" s="5">
        <f t="shared" si="178"/>
        <v>12727.146124071482</v>
      </c>
      <c r="AA182" s="5">
        <f t="shared" si="179"/>
        <v>37876.296041668196</v>
      </c>
      <c r="AB182" s="5">
        <f t="shared" si="180"/>
        <v>55218.326539153997</v>
      </c>
      <c r="AC182" s="16">
        <f t="shared" si="164"/>
        <v>1.3881313552158796</v>
      </c>
      <c r="AD182" s="16">
        <f t="shared" si="165"/>
        <v>2.9849701267280317</v>
      </c>
      <c r="AE182" s="16">
        <f t="shared" si="166"/>
        <v>8.0156748513714806</v>
      </c>
      <c r="AF182" s="15">
        <f t="shared" si="167"/>
        <v>-4.0504037456468023E-3</v>
      </c>
      <c r="AG182" s="15">
        <f t="shared" si="168"/>
        <v>2.9673830763510267E-4</v>
      </c>
      <c r="AH182" s="15">
        <f t="shared" si="169"/>
        <v>9.7937136394747881E-3</v>
      </c>
      <c r="AI182" s="1">
        <f t="shared" si="133"/>
        <v>467986.91648473783</v>
      </c>
      <c r="AJ182" s="1">
        <f t="shared" si="134"/>
        <v>179361.98213409027</v>
      </c>
      <c r="AK182" s="1">
        <f t="shared" si="135"/>
        <v>65748.00476797708</v>
      </c>
      <c r="AL182" s="14">
        <f t="shared" si="170"/>
        <v>65.471317764896213</v>
      </c>
      <c r="AM182" s="14">
        <f t="shared" si="171"/>
        <v>14.68637962270598</v>
      </c>
      <c r="AN182" s="14">
        <f t="shared" si="172"/>
        <v>4.7847110820725529</v>
      </c>
      <c r="AO182" s="11">
        <f t="shared" si="173"/>
        <v>5.8122834949974255E-3</v>
      </c>
      <c r="AP182" s="11">
        <f t="shared" si="174"/>
        <v>7.3219442340751069E-3</v>
      </c>
      <c r="AQ182" s="11">
        <f t="shared" si="175"/>
        <v>6.6419272613917222E-3</v>
      </c>
      <c r="AR182" s="1">
        <f t="shared" si="181"/>
        <v>253068.01351417211</v>
      </c>
      <c r="AS182" s="1">
        <f t="shared" si="176"/>
        <v>98878.080472073168</v>
      </c>
      <c r="AT182" s="1">
        <f t="shared" si="177"/>
        <v>35945.448431595942</v>
      </c>
      <c r="AU182" s="1">
        <f t="shared" si="136"/>
        <v>50613.602702834425</v>
      </c>
      <c r="AV182" s="1">
        <f t="shared" si="137"/>
        <v>19775.616094414636</v>
      </c>
      <c r="AW182" s="1">
        <f t="shared" si="138"/>
        <v>7189.0896863191883</v>
      </c>
      <c r="AX182" s="2">
        <v>0</v>
      </c>
      <c r="AY182" s="2">
        <v>0</v>
      </c>
      <c r="AZ182" s="2">
        <v>0</v>
      </c>
      <c r="BA182" s="2">
        <f t="shared" si="188"/>
        <v>0</v>
      </c>
      <c r="BB182" s="2">
        <f t="shared" si="182"/>
        <v>0</v>
      </c>
      <c r="BC182" s="2">
        <f t="shared" si="183"/>
        <v>0</v>
      </c>
      <c r="BD182" s="2">
        <f t="shared" si="189"/>
        <v>0</v>
      </c>
      <c r="BE182" s="2">
        <f t="shared" si="184"/>
        <v>0</v>
      </c>
      <c r="BF182" s="2">
        <f t="shared" si="185"/>
        <v>0</v>
      </c>
      <c r="BG182" s="2">
        <f t="shared" si="190"/>
        <v>0</v>
      </c>
      <c r="BH182" s="2">
        <f t="shared" si="186"/>
        <v>0</v>
      </c>
      <c r="BI182" s="2">
        <f t="shared" si="187"/>
        <v>0</v>
      </c>
      <c r="BJ182" s="11">
        <f t="shared" si="191"/>
        <v>3.8044833869011113E-2</v>
      </c>
      <c r="BK182" s="11"/>
      <c r="BL182" s="11"/>
    </row>
    <row r="183" spans="1:64">
      <c r="A183" s="2">
        <f t="shared" si="139"/>
        <v>2137</v>
      </c>
      <c r="B183" s="5">
        <f t="shared" si="140"/>
        <v>1165.2709874848429</v>
      </c>
      <c r="C183" s="5">
        <f t="shared" si="141"/>
        <v>2963.49505481596</v>
      </c>
      <c r="D183" s="5">
        <f t="shared" si="142"/>
        <v>4367.9255203106513</v>
      </c>
      <c r="E183" s="15">
        <f t="shared" si="143"/>
        <v>6.0887177709380116E-6</v>
      </c>
      <c r="F183" s="15">
        <f t="shared" si="144"/>
        <v>1.1995182290644589E-5</v>
      </c>
      <c r="G183" s="15">
        <f t="shared" si="145"/>
        <v>2.448773795206733E-5</v>
      </c>
      <c r="H183" s="5">
        <f t="shared" si="146"/>
        <v>254939.0662275517</v>
      </c>
      <c r="I183" s="5">
        <f t="shared" si="147"/>
        <v>99799.221019451783</v>
      </c>
      <c r="J183" s="5">
        <f t="shared" si="148"/>
        <v>36249.876817239441</v>
      </c>
      <c r="K183" s="5">
        <f t="shared" si="149"/>
        <v>218780.92646743063</v>
      </c>
      <c r="L183" s="5">
        <f t="shared" si="150"/>
        <v>33676.189490267112</v>
      </c>
      <c r="M183" s="5">
        <f t="shared" si="151"/>
        <v>8299.1059826178789</v>
      </c>
      <c r="N183" s="15">
        <f t="shared" si="152"/>
        <v>7.3873439983478395E-3</v>
      </c>
      <c r="O183" s="15">
        <f t="shared" si="153"/>
        <v>9.3038158457094955E-3</v>
      </c>
      <c r="P183" s="15">
        <f t="shared" si="154"/>
        <v>8.4444830469569965E-3</v>
      </c>
      <c r="Q183" s="5">
        <f t="shared" si="155"/>
        <v>9106.6081993071057</v>
      </c>
      <c r="R183" s="5">
        <f t="shared" si="156"/>
        <v>12614.734164955389</v>
      </c>
      <c r="S183" s="5">
        <f t="shared" si="157"/>
        <v>6870.7159944911864</v>
      </c>
      <c r="T183" s="5">
        <f t="shared" si="158"/>
        <v>35.720724697323533</v>
      </c>
      <c r="U183" s="5">
        <f t="shared" si="159"/>
        <v>126.40112854685169</v>
      </c>
      <c r="V183" s="5">
        <f t="shared" si="160"/>
        <v>189.53763702787711</v>
      </c>
      <c r="W183" s="15">
        <f t="shared" si="161"/>
        <v>-1.0734613539272964E-2</v>
      </c>
      <c r="X183" s="15">
        <f t="shared" si="162"/>
        <v>-1.217998157191269E-2</v>
      </c>
      <c r="Y183" s="15">
        <f t="shared" si="163"/>
        <v>-9.7425357312937999E-3</v>
      </c>
      <c r="Z183" s="5">
        <f t="shared" si="178"/>
        <v>12633.178356814165</v>
      </c>
      <c r="AA183" s="5">
        <f t="shared" si="179"/>
        <v>37778.263992716442</v>
      </c>
      <c r="AB183" s="5">
        <f t="shared" si="180"/>
        <v>55688.304835416791</v>
      </c>
      <c r="AC183" s="16">
        <f t="shared" si="164"/>
        <v>1.3825088627752635</v>
      </c>
      <c r="AD183" s="16">
        <f t="shared" si="165"/>
        <v>2.9858558817117782</v>
      </c>
      <c r="AE183" s="16">
        <f t="shared" si="166"/>
        <v>8.0941780754929518</v>
      </c>
      <c r="AF183" s="15">
        <f t="shared" si="167"/>
        <v>-4.0504037456468023E-3</v>
      </c>
      <c r="AG183" s="15">
        <f t="shared" si="168"/>
        <v>2.9673830763510267E-4</v>
      </c>
      <c r="AH183" s="15">
        <f t="shared" si="169"/>
        <v>9.7937136394747881E-3</v>
      </c>
      <c r="AI183" s="1">
        <f t="shared" si="133"/>
        <v>471801.82753909845</v>
      </c>
      <c r="AJ183" s="1">
        <f t="shared" si="134"/>
        <v>181201.40001509589</v>
      </c>
      <c r="AK183" s="1">
        <f t="shared" si="135"/>
        <v>66362.293977498572</v>
      </c>
      <c r="AL183" s="14">
        <f t="shared" si="170"/>
        <v>65.848050245940456</v>
      </c>
      <c r="AM183" s="14">
        <f t="shared" si="171"/>
        <v>14.792837146777911</v>
      </c>
      <c r="AN183" s="14">
        <f t="shared" si="172"/>
        <v>4.8161729880167146</v>
      </c>
      <c r="AO183" s="11">
        <f t="shared" si="173"/>
        <v>5.7541606600474511E-3</v>
      </c>
      <c r="AP183" s="11">
        <f t="shared" si="174"/>
        <v>7.2487247917343558E-3</v>
      </c>
      <c r="AQ183" s="11">
        <f t="shared" si="175"/>
        <v>6.5755079887778048E-3</v>
      </c>
      <c r="AR183" s="1">
        <f t="shared" si="181"/>
        <v>254939.0662275517</v>
      </c>
      <c r="AS183" s="1">
        <f t="shared" si="176"/>
        <v>99799.221019451783</v>
      </c>
      <c r="AT183" s="1">
        <f t="shared" si="177"/>
        <v>36249.876817239441</v>
      </c>
      <c r="AU183" s="1">
        <f t="shared" si="136"/>
        <v>50987.81324551034</v>
      </c>
      <c r="AV183" s="1">
        <f t="shared" si="137"/>
        <v>19959.844203890359</v>
      </c>
      <c r="AW183" s="1">
        <f t="shared" si="138"/>
        <v>7249.9753634478884</v>
      </c>
      <c r="AX183" s="2">
        <v>0</v>
      </c>
      <c r="AY183" s="2">
        <v>0</v>
      </c>
      <c r="AZ183" s="2">
        <v>0</v>
      </c>
      <c r="BA183" s="2">
        <f t="shared" si="188"/>
        <v>0</v>
      </c>
      <c r="BB183" s="2">
        <f t="shared" si="182"/>
        <v>0</v>
      </c>
      <c r="BC183" s="2">
        <f t="shared" si="183"/>
        <v>0</v>
      </c>
      <c r="BD183" s="2">
        <f t="shared" si="189"/>
        <v>0</v>
      </c>
      <c r="BE183" s="2">
        <f t="shared" si="184"/>
        <v>0</v>
      </c>
      <c r="BF183" s="2">
        <f t="shared" si="185"/>
        <v>0</v>
      </c>
      <c r="BG183" s="2">
        <f t="shared" si="190"/>
        <v>0</v>
      </c>
      <c r="BH183" s="2">
        <f t="shared" si="186"/>
        <v>0</v>
      </c>
      <c r="BI183" s="2">
        <f t="shared" si="187"/>
        <v>0</v>
      </c>
      <c r="BJ183" s="11">
        <f t="shared" si="191"/>
        <v>3.7965467736024577E-2</v>
      </c>
      <c r="BK183" s="11"/>
      <c r="BL183" s="11"/>
    </row>
    <row r="184" spans="1:64">
      <c r="A184" s="2">
        <f t="shared" si="139"/>
        <v>2138</v>
      </c>
      <c r="B184" s="5">
        <f t="shared" si="140"/>
        <v>1165.2777277407038</v>
      </c>
      <c r="C184" s="5">
        <f t="shared" si="141"/>
        <v>2963.5288250961903</v>
      </c>
      <c r="D184" s="5">
        <f t="shared" si="142"/>
        <v>4368.0271328954095</v>
      </c>
      <c r="E184" s="15">
        <f t="shared" si="143"/>
        <v>5.7842818823911106E-6</v>
      </c>
      <c r="F184" s="15">
        <f t="shared" si="144"/>
        <v>1.139542317611236E-5</v>
      </c>
      <c r="G184" s="15">
        <f t="shared" si="145"/>
        <v>2.3263351054463962E-5</v>
      </c>
      <c r="H184" s="5">
        <f t="shared" si="146"/>
        <v>256805.05208486959</v>
      </c>
      <c r="I184" s="5">
        <f t="shared" si="147"/>
        <v>100719.60109731126</v>
      </c>
      <c r="J184" s="5">
        <f t="shared" si="148"/>
        <v>36553.773808395366</v>
      </c>
      <c r="K184" s="5">
        <f t="shared" si="149"/>
        <v>220380.98383874164</v>
      </c>
      <c r="L184" s="5">
        <f t="shared" si="150"/>
        <v>33986.374704501854</v>
      </c>
      <c r="M184" s="5">
        <f t="shared" si="151"/>
        <v>8368.4859769094837</v>
      </c>
      <c r="N184" s="15">
        <f t="shared" si="152"/>
        <v>7.3135140121514119E-3</v>
      </c>
      <c r="O184" s="15">
        <f t="shared" si="153"/>
        <v>9.2108168688262992E-3</v>
      </c>
      <c r="P184" s="15">
        <f t="shared" si="154"/>
        <v>8.3599359300770004E-3</v>
      </c>
      <c r="Q184" s="5">
        <f t="shared" si="155"/>
        <v>9074.7911378608151</v>
      </c>
      <c r="R184" s="5">
        <f t="shared" si="156"/>
        <v>12576.007032328103</v>
      </c>
      <c r="S184" s="5">
        <f t="shared" si="157"/>
        <v>6860.8165467634881</v>
      </c>
      <c r="T184" s="5">
        <f t="shared" si="158"/>
        <v>35.337276522355005</v>
      </c>
      <c r="U184" s="5">
        <f t="shared" si="159"/>
        <v>124.86156513048208</v>
      </c>
      <c r="V184" s="5">
        <f t="shared" si="160"/>
        <v>187.69105982670803</v>
      </c>
      <c r="W184" s="15">
        <f t="shared" si="161"/>
        <v>-1.0734613539272964E-2</v>
      </c>
      <c r="X184" s="15">
        <f t="shared" si="162"/>
        <v>-1.217998157191269E-2</v>
      </c>
      <c r="Y184" s="15">
        <f t="shared" si="163"/>
        <v>-9.7425357312937999E-3</v>
      </c>
      <c r="Z184" s="5">
        <f t="shared" si="178"/>
        <v>12538.972097711048</v>
      </c>
      <c r="AA184" s="5">
        <f t="shared" si="179"/>
        <v>37676.955081942178</v>
      </c>
      <c r="AB184" s="5">
        <f t="shared" si="180"/>
        <v>56157.454591348833</v>
      </c>
      <c r="AC184" s="16">
        <f t="shared" si="164"/>
        <v>1.3769091436990888</v>
      </c>
      <c r="AD184" s="16">
        <f t="shared" si="165"/>
        <v>2.9867418995329595</v>
      </c>
      <c r="AE184" s="16">
        <f t="shared" si="166"/>
        <v>8.1734501377112441</v>
      </c>
      <c r="AF184" s="15">
        <f t="shared" si="167"/>
        <v>-4.0504037456468023E-3</v>
      </c>
      <c r="AG184" s="15">
        <f t="shared" si="168"/>
        <v>2.9673830763510267E-4</v>
      </c>
      <c r="AH184" s="15">
        <f t="shared" si="169"/>
        <v>9.7937136394747881E-3</v>
      </c>
      <c r="AI184" s="1">
        <f t="shared" si="133"/>
        <v>475609.45803069894</v>
      </c>
      <c r="AJ184" s="1">
        <f t="shared" si="134"/>
        <v>183041.10421747668</v>
      </c>
      <c r="AK184" s="1">
        <f t="shared" si="135"/>
        <v>66976.039943196607</v>
      </c>
      <c r="AL184" s="14">
        <f t="shared" si="170"/>
        <v>66.223161503603805</v>
      </c>
      <c r="AM184" s="14">
        <f t="shared" si="171"/>
        <v>14.898994060090189</v>
      </c>
      <c r="AN184" s="14">
        <f t="shared" si="172"/>
        <v>4.8475250841351736</v>
      </c>
      <c r="AO184" s="11">
        <f t="shared" si="173"/>
        <v>5.6966190534469769E-3</v>
      </c>
      <c r="AP184" s="11">
        <f t="shared" si="174"/>
        <v>7.1762375438170125E-3</v>
      </c>
      <c r="AQ184" s="11">
        <f t="shared" si="175"/>
        <v>6.5097529088900263E-3</v>
      </c>
      <c r="AR184" s="1">
        <f t="shared" si="181"/>
        <v>256805.05208486959</v>
      </c>
      <c r="AS184" s="1">
        <f t="shared" si="176"/>
        <v>100719.60109731126</v>
      </c>
      <c r="AT184" s="1">
        <f t="shared" si="177"/>
        <v>36553.773808395366</v>
      </c>
      <c r="AU184" s="1">
        <f t="shared" si="136"/>
        <v>51361.010416973921</v>
      </c>
      <c r="AV184" s="1">
        <f t="shared" si="137"/>
        <v>20143.920219462252</v>
      </c>
      <c r="AW184" s="1">
        <f t="shared" si="138"/>
        <v>7310.7547616790735</v>
      </c>
      <c r="AX184" s="2">
        <v>0</v>
      </c>
      <c r="AY184" s="2">
        <v>0</v>
      </c>
      <c r="AZ184" s="2">
        <v>0</v>
      </c>
      <c r="BA184" s="2">
        <f t="shared" si="188"/>
        <v>0</v>
      </c>
      <c r="BB184" s="2">
        <f t="shared" si="182"/>
        <v>0</v>
      </c>
      <c r="BC184" s="2">
        <f t="shared" si="183"/>
        <v>0</v>
      </c>
      <c r="BD184" s="2">
        <f t="shared" si="189"/>
        <v>0</v>
      </c>
      <c r="BE184" s="2">
        <f t="shared" si="184"/>
        <v>0</v>
      </c>
      <c r="BF184" s="2">
        <f t="shared" si="185"/>
        <v>0</v>
      </c>
      <c r="BG184" s="2">
        <f t="shared" si="190"/>
        <v>0</v>
      </c>
      <c r="BH184" s="2">
        <f t="shared" si="186"/>
        <v>0</v>
      </c>
      <c r="BI184" s="2">
        <f t="shared" si="187"/>
        <v>0</v>
      </c>
      <c r="BJ184" s="11">
        <f t="shared" si="191"/>
        <v>3.7886866197873709E-2</v>
      </c>
      <c r="BK184" s="11"/>
      <c r="BL184" s="11"/>
    </row>
    <row r="185" spans="1:64">
      <c r="A185" s="2">
        <f t="shared" si="139"/>
        <v>2139</v>
      </c>
      <c r="B185" s="5">
        <f t="shared" si="140"/>
        <v>1165.28413102081</v>
      </c>
      <c r="C185" s="5">
        <f t="shared" si="141"/>
        <v>2963.560907227994</v>
      </c>
      <c r="D185" s="5">
        <f t="shared" si="142"/>
        <v>4368.1236670965873</v>
      </c>
      <c r="E185" s="15">
        <f t="shared" si="143"/>
        <v>5.4950677882715551E-6</v>
      </c>
      <c r="F185" s="15">
        <f t="shared" si="144"/>
        <v>1.0825652017306742E-5</v>
      </c>
      <c r="G185" s="15">
        <f t="shared" si="145"/>
        <v>2.2100183501740762E-5</v>
      </c>
      <c r="H185" s="5">
        <f t="shared" si="146"/>
        <v>258665.85078246906</v>
      </c>
      <c r="I185" s="5">
        <f t="shared" si="147"/>
        <v>101639.13833137133</v>
      </c>
      <c r="J185" s="5">
        <f t="shared" si="148"/>
        <v>36857.1162567145</v>
      </c>
      <c r="K185" s="5">
        <f t="shared" si="149"/>
        <v>221976.63548020093</v>
      </c>
      <c r="L185" s="5">
        <f t="shared" si="150"/>
        <v>34296.287983647628</v>
      </c>
      <c r="M185" s="5">
        <f t="shared" si="151"/>
        <v>8437.7456010105961</v>
      </c>
      <c r="N185" s="15">
        <f t="shared" si="152"/>
        <v>7.2404234415563984E-3</v>
      </c>
      <c r="O185" s="15">
        <f t="shared" si="153"/>
        <v>9.118750729971925E-3</v>
      </c>
      <c r="P185" s="15">
        <f t="shared" si="154"/>
        <v>8.2762430733844816E-3</v>
      </c>
      <c r="Q185" s="5">
        <f t="shared" si="155"/>
        <v>9042.426459671191</v>
      </c>
      <c r="R185" s="5">
        <f t="shared" si="156"/>
        <v>12536.247913809048</v>
      </c>
      <c r="S185" s="5">
        <f t="shared" si="157"/>
        <v>6850.3547740121312</v>
      </c>
      <c r="T185" s="5">
        <f t="shared" si="158"/>
        <v>34.957944515357099</v>
      </c>
      <c r="U185" s="5">
        <f t="shared" si="159"/>
        <v>123.34075356815264</v>
      </c>
      <c r="V185" s="5">
        <f t="shared" si="160"/>
        <v>185.86247296990192</v>
      </c>
      <c r="W185" s="15">
        <f t="shared" si="161"/>
        <v>-1.0734613539272964E-2</v>
      </c>
      <c r="X185" s="15">
        <f t="shared" si="162"/>
        <v>-1.217998157191269E-2</v>
      </c>
      <c r="Y185" s="15">
        <f t="shared" si="163"/>
        <v>-9.7425357312937999E-3</v>
      </c>
      <c r="Z185" s="5">
        <f t="shared" si="178"/>
        <v>12444.552440288126</v>
      </c>
      <c r="AA185" s="5">
        <f t="shared" si="179"/>
        <v>37572.433005051724</v>
      </c>
      <c r="AB185" s="5">
        <f t="shared" si="180"/>
        <v>56625.739542695679</v>
      </c>
      <c r="AC185" s="16">
        <f t="shared" si="164"/>
        <v>1.3713321057460346</v>
      </c>
      <c r="AD185" s="16">
        <f t="shared" si="165"/>
        <v>2.9876281802695699</v>
      </c>
      <c r="AE185" s="16">
        <f t="shared" si="166"/>
        <v>8.2534985678065134</v>
      </c>
      <c r="AF185" s="15">
        <f t="shared" si="167"/>
        <v>-4.0504037456468023E-3</v>
      </c>
      <c r="AG185" s="15">
        <f t="shared" si="168"/>
        <v>2.9673830763510267E-4</v>
      </c>
      <c r="AH185" s="15">
        <f t="shared" si="169"/>
        <v>9.7937136394747881E-3</v>
      </c>
      <c r="AI185" s="1">
        <f t="shared" ref="AI185:AI248" si="192">(1-$AI$5)*AI184+AU184</f>
        <v>479409.52264460298</v>
      </c>
      <c r="AJ185" s="1">
        <f t="shared" ref="AJ185:AJ248" si="193">(1-$AI$5)*AJ184+AV184</f>
        <v>184880.91401519126</v>
      </c>
      <c r="AK185" s="1">
        <f t="shared" ref="AK185:AK248" si="194">(1-$AI$5)*AK184+AW184</f>
        <v>67589.190710556024</v>
      </c>
      <c r="AL185" s="14">
        <f t="shared" si="170"/>
        <v>66.596637145968728</v>
      </c>
      <c r="AM185" s="14">
        <f t="shared" si="171"/>
        <v>15.004843593423924</v>
      </c>
      <c r="AN185" s="14">
        <f t="shared" si="172"/>
        <v>4.8787657127473665</v>
      </c>
      <c r="AO185" s="11">
        <f t="shared" si="173"/>
        <v>5.6396528629125073E-3</v>
      </c>
      <c r="AP185" s="11">
        <f t="shared" si="174"/>
        <v>7.104475168378842E-3</v>
      </c>
      <c r="AQ185" s="11">
        <f t="shared" si="175"/>
        <v>6.444655379801126E-3</v>
      </c>
      <c r="AR185" s="1">
        <f t="shared" si="181"/>
        <v>258665.85078246906</v>
      </c>
      <c r="AS185" s="1">
        <f t="shared" si="176"/>
        <v>101639.13833137133</v>
      </c>
      <c r="AT185" s="1">
        <f t="shared" si="177"/>
        <v>36857.1162567145</v>
      </c>
      <c r="AU185" s="1">
        <f t="shared" ref="AU185:AU248" si="195">$AU$5*AR185</f>
        <v>51733.170156493812</v>
      </c>
      <c r="AV185" s="1">
        <f t="shared" ref="AV185:AV248" si="196">$AU$5*AS185</f>
        <v>20327.827666274268</v>
      </c>
      <c r="AW185" s="1">
        <f t="shared" ref="AW185:AW248" si="197">$AU$5*AT185</f>
        <v>7371.4232513429006</v>
      </c>
      <c r="AX185" s="2">
        <v>0</v>
      </c>
      <c r="AY185" s="2">
        <v>0</v>
      </c>
      <c r="AZ185" s="2">
        <v>0</v>
      </c>
      <c r="BA185" s="2">
        <f t="shared" si="188"/>
        <v>0</v>
      </c>
      <c r="BB185" s="2">
        <f t="shared" si="182"/>
        <v>0</v>
      </c>
      <c r="BC185" s="2">
        <f t="shared" si="183"/>
        <v>0</v>
      </c>
      <c r="BD185" s="2">
        <f t="shared" si="189"/>
        <v>0</v>
      </c>
      <c r="BE185" s="2">
        <f t="shared" si="184"/>
        <v>0</v>
      </c>
      <c r="BF185" s="2">
        <f t="shared" si="185"/>
        <v>0</v>
      </c>
      <c r="BG185" s="2">
        <f t="shared" si="190"/>
        <v>0</v>
      </c>
      <c r="BH185" s="2">
        <f t="shared" si="186"/>
        <v>0</v>
      </c>
      <c r="BI185" s="2">
        <f t="shared" si="187"/>
        <v>0</v>
      </c>
      <c r="BJ185" s="11">
        <f t="shared" si="191"/>
        <v>3.7809022604120973E-2</v>
      </c>
      <c r="BK185" s="11"/>
      <c r="BL185" s="11"/>
    </row>
    <row r="186" spans="1:64">
      <c r="A186" s="2">
        <f t="shared" ref="A186:A249" si="198">1+A185</f>
        <v>2140</v>
      </c>
      <c r="B186" s="5">
        <f t="shared" ref="B186:B249" si="199">B185*(1+E186)</f>
        <v>1165.2902141703378</v>
      </c>
      <c r="C186" s="5">
        <f t="shared" ref="C186:C249" si="200">C185*(1+F186)</f>
        <v>2963.5913855831523</v>
      </c>
      <c r="D186" s="5">
        <f t="shared" ref="D186:D249" si="201">D185*(1+G186)</f>
        <v>4368.2153766144584</v>
      </c>
      <c r="E186" s="15">
        <f t="shared" ref="E186:E249" si="202">E185*$E$5</f>
        <v>5.2203143988579772E-6</v>
      </c>
      <c r="F186" s="15">
        <f t="shared" ref="F186:F249" si="203">F185*$E$5</f>
        <v>1.0284369416441405E-5</v>
      </c>
      <c r="G186" s="15">
        <f t="shared" ref="G186:G249" si="204">G185*$E$5</f>
        <v>2.0995174326653724E-5</v>
      </c>
      <c r="H186" s="5">
        <f t="shared" ref="H186:H249" si="205">AR186</f>
        <v>260521.34435479829</v>
      </c>
      <c r="I186" s="5">
        <f t="shared" ref="I186:I249" si="206">AS186</f>
        <v>102557.75134939639</v>
      </c>
      <c r="J186" s="5">
        <f t="shared" ref="J186:J249" si="207">AT186</f>
        <v>37159.881347465998</v>
      </c>
      <c r="K186" s="5">
        <f t="shared" ref="K186:K249" si="208">H186/B186*1000</f>
        <v>223567.77838410327</v>
      </c>
      <c r="L186" s="5">
        <f t="shared" ref="L186:L249" si="209">I186/C186*1000</f>
        <v>34605.901423625539</v>
      </c>
      <c r="M186" s="5">
        <f t="shared" ref="M186:M249" si="210">J186/D186*1000</f>
        <v>8506.8793874963176</v>
      </c>
      <c r="N186" s="15">
        <f t="shared" ref="N186:N249" si="211">K186/K185-1</f>
        <v>7.1680647851077861E-3</v>
      </c>
      <c r="O186" s="15">
        <f t="shared" ref="O186:O249" si="212">L186/L185-1</f>
        <v>9.0276078893882783E-3</v>
      </c>
      <c r="P186" s="15">
        <f t="shared" ref="P186:P249" si="213">M186/M185-1</f>
        <v>8.1933954583131019E-3</v>
      </c>
      <c r="Q186" s="5">
        <f t="shared" ref="Q186:Q249" si="214">T186*H186/1000</f>
        <v>9009.5274549560017</v>
      </c>
      <c r="R186" s="5">
        <f t="shared" ref="R186:R249" si="215">U186*I186/1000</f>
        <v>12495.479045708091</v>
      </c>
      <c r="S186" s="5">
        <f t="shared" ref="S186:S249" si="216">V186*J186/1000</f>
        <v>6839.3393778667914</v>
      </c>
      <c r="T186" s="5">
        <f t="shared" ref="T186:T249" si="217">T185*(1+W186)</f>
        <v>34.582684490857396</v>
      </c>
      <c r="U186" s="5">
        <f t="shared" ref="U186:U249" si="218">U185*(1+X186)</f>
        <v>121.83846546262671</v>
      </c>
      <c r="V186" s="5">
        <f t="shared" ref="V186:V249" si="219">V185*(1+Y186)</f>
        <v>184.05170118588603</v>
      </c>
      <c r="W186" s="15">
        <f t="shared" ref="W186:W249" si="220">T$5-1</f>
        <v>-1.0734613539272964E-2</v>
      </c>
      <c r="X186" s="15">
        <f t="shared" ref="X186:X249" si="221">U$5-1</f>
        <v>-1.217998157191269E-2</v>
      </c>
      <c r="Y186" s="15">
        <f t="shared" ref="Y186:Y249" si="222">V$5-1</f>
        <v>-9.7425357312937999E-3</v>
      </c>
      <c r="Z186" s="5">
        <f t="shared" si="178"/>
        <v>12349.944024122133</v>
      </c>
      <c r="AA186" s="5">
        <f t="shared" si="179"/>
        <v>37464.761474127932</v>
      </c>
      <c r="AB186" s="5">
        <f t="shared" si="180"/>
        <v>57093.123943764884</v>
      </c>
      <c r="AC186" s="16">
        <f t="shared" ref="AC186:AC249" si="223">AC185*(1+AF186)</f>
        <v>1.365777657048395</v>
      </c>
      <c r="AD186" s="16">
        <f t="shared" ref="AD186:AD249" si="224">AD185*(1+AG186)</f>
        <v>2.9885147239996259</v>
      </c>
      <c r="AE186" s="16">
        <f t="shared" ref="AE186:AE249" si="225">AE185*(1+AH186)</f>
        <v>8.3343309693034264</v>
      </c>
      <c r="AF186" s="15">
        <f t="shared" ref="AF186:AF249" si="226">AC$5-1</f>
        <v>-4.0504037456468023E-3</v>
      </c>
      <c r="AG186" s="15">
        <f t="shared" ref="AG186:AG249" si="227">AD$5-1</f>
        <v>2.9673830763510267E-4</v>
      </c>
      <c r="AH186" s="15">
        <f t="shared" ref="AH186:AH249" si="228">AE$5-1</f>
        <v>9.7937136394747881E-3</v>
      </c>
      <c r="AI186" s="1">
        <f t="shared" si="192"/>
        <v>483201.74053663656</v>
      </c>
      <c r="AJ186" s="1">
        <f t="shared" si="193"/>
        <v>186720.65027994642</v>
      </c>
      <c r="AK186" s="1">
        <f t="shared" si="194"/>
        <v>68201.694890843326</v>
      </c>
      <c r="AL186" s="14">
        <f t="shared" ref="AL186:AL249" si="229">AL185*(1+AO186)</f>
        <v>66.968463242155934</v>
      </c>
      <c r="AM186" s="14">
        <f t="shared" ref="AM186:AM249" si="230">AM185*(1+AP186)</f>
        <v>15.110379116751664</v>
      </c>
      <c r="AN186" s="14">
        <f t="shared" ref="AN186:AN249" si="231">AN185*(1+AQ186)</f>
        <v>4.9098932568078393</v>
      </c>
      <c r="AO186" s="11">
        <f t="shared" ref="AO186:AO249" si="232">AO$5*AO185</f>
        <v>5.5832563342833822E-3</v>
      </c>
      <c r="AP186" s="11">
        <f t="shared" ref="AP186:AP249" si="233">AP$5*AP185</f>
        <v>7.0334304166950537E-3</v>
      </c>
      <c r="AQ186" s="11">
        <f t="shared" ref="AQ186:AQ249" si="234">AQ$5*AQ185</f>
        <v>6.3802088260031149E-3</v>
      </c>
      <c r="AR186" s="1">
        <f t="shared" si="181"/>
        <v>260521.34435479829</v>
      </c>
      <c r="AS186" s="1">
        <f t="shared" si="176"/>
        <v>102557.75134939639</v>
      </c>
      <c r="AT186" s="1">
        <f t="shared" si="177"/>
        <v>37159.881347465998</v>
      </c>
      <c r="AU186" s="1">
        <f t="shared" si="195"/>
        <v>52104.268870959662</v>
      </c>
      <c r="AV186" s="1">
        <f t="shared" si="196"/>
        <v>20511.550269879281</v>
      </c>
      <c r="AW186" s="1">
        <f t="shared" si="197"/>
        <v>7431.9762694931997</v>
      </c>
      <c r="AX186" s="2">
        <v>0</v>
      </c>
      <c r="AY186" s="2">
        <v>0</v>
      </c>
      <c r="AZ186" s="2">
        <v>0</v>
      </c>
      <c r="BA186" s="2">
        <f t="shared" si="188"/>
        <v>0</v>
      </c>
      <c r="BB186" s="2">
        <f t="shared" si="182"/>
        <v>0</v>
      </c>
      <c r="BC186" s="2">
        <f t="shared" si="183"/>
        <v>0</v>
      </c>
      <c r="BD186" s="2">
        <f t="shared" si="189"/>
        <v>0</v>
      </c>
      <c r="BE186" s="2">
        <f t="shared" si="184"/>
        <v>0</v>
      </c>
      <c r="BF186" s="2">
        <f t="shared" si="185"/>
        <v>0</v>
      </c>
      <c r="BG186" s="2">
        <f t="shared" si="190"/>
        <v>0</v>
      </c>
      <c r="BH186" s="2">
        <f t="shared" si="186"/>
        <v>0</v>
      </c>
      <c r="BI186" s="2">
        <f t="shared" si="187"/>
        <v>0</v>
      </c>
      <c r="BJ186" s="11">
        <f t="shared" si="191"/>
        <v>3.7731930328477742E-2</v>
      </c>
      <c r="BK186" s="11"/>
      <c r="BL186" s="11"/>
    </row>
    <row r="187" spans="1:64">
      <c r="A187" s="2">
        <f t="shared" si="198"/>
        <v>2141</v>
      </c>
      <c r="B187" s="5">
        <f t="shared" si="199"/>
        <v>1165.2959931925573</v>
      </c>
      <c r="C187" s="5">
        <f t="shared" si="200"/>
        <v>2963.6203403183304</v>
      </c>
      <c r="D187" s="5">
        <f t="shared" si="201"/>
        <v>4368.3025024856197</v>
      </c>
      <c r="E187" s="15">
        <f t="shared" si="202"/>
        <v>4.9592986789150782E-6</v>
      </c>
      <c r="F187" s="15">
        <f t="shared" si="203"/>
        <v>9.7701509456193339E-6</v>
      </c>
      <c r="G187" s="15">
        <f t="shared" si="204"/>
        <v>1.9945415610321037E-5</v>
      </c>
      <c r="H187" s="5">
        <f t="shared" si="205"/>
        <v>262371.41717238346</v>
      </c>
      <c r="I187" s="5">
        <f t="shared" si="206"/>
        <v>103475.35979374118</v>
      </c>
      <c r="J187" s="5">
        <f t="shared" si="207"/>
        <v>37462.046602315881</v>
      </c>
      <c r="K187" s="5">
        <f t="shared" si="208"/>
        <v>225154.31161276496</v>
      </c>
      <c r="L187" s="5">
        <f t="shared" si="209"/>
        <v>34915.187477295629</v>
      </c>
      <c r="M187" s="5">
        <f t="shared" si="210"/>
        <v>8575.8819543746104</v>
      </c>
      <c r="N187" s="15">
        <f t="shared" si="211"/>
        <v>7.0964306221978912E-3</v>
      </c>
      <c r="O187" s="15">
        <f t="shared" si="212"/>
        <v>8.9373789136133475E-3</v>
      </c>
      <c r="P187" s="15">
        <f t="shared" si="213"/>
        <v>8.111384179222636E-3</v>
      </c>
      <c r="Q187" s="5">
        <f t="shared" si="214"/>
        <v>8976.1073383156945</v>
      </c>
      <c r="R187" s="5">
        <f t="shared" si="215"/>
        <v>12453.722623956013</v>
      </c>
      <c r="S187" s="5">
        <f t="shared" si="216"/>
        <v>6827.7790771272794</v>
      </c>
      <c r="T187" s="5">
        <f t="shared" si="217"/>
        <v>34.211452737697435</v>
      </c>
      <c r="U187" s="5">
        <f t="shared" si="218"/>
        <v>120.35447519854181</v>
      </c>
      <c r="V187" s="5">
        <f t="shared" si="219"/>
        <v>182.25857091067712</v>
      </c>
      <c r="W187" s="15">
        <f t="shared" si="220"/>
        <v>-1.0734613539272964E-2</v>
      </c>
      <c r="X187" s="15">
        <f t="shared" si="221"/>
        <v>-1.217998157191269E-2</v>
      </c>
      <c r="Y187" s="15">
        <f t="shared" si="222"/>
        <v>-9.7425357312937999E-3</v>
      </c>
      <c r="Z187" s="5">
        <f t="shared" si="178"/>
        <v>12255.171034689152</v>
      </c>
      <c r="AA187" s="5">
        <f t="shared" si="179"/>
        <v>37354.004187333689</v>
      </c>
      <c r="AB187" s="5">
        <f t="shared" si="180"/>
        <v>57559.57257196436</v>
      </c>
      <c r="AC187" s="16">
        <f t="shared" si="223"/>
        <v>1.3602457061105655</v>
      </c>
      <c r="AD187" s="16">
        <f t="shared" si="224"/>
        <v>2.9894015308011683</v>
      </c>
      <c r="AE187" s="16">
        <f t="shared" si="225"/>
        <v>8.4159550201933904</v>
      </c>
      <c r="AF187" s="15">
        <f t="shared" si="226"/>
        <v>-4.0504037456468023E-3</v>
      </c>
      <c r="AG187" s="15">
        <f t="shared" si="227"/>
        <v>2.9673830763510267E-4</v>
      </c>
      <c r="AH187" s="15">
        <f t="shared" si="228"/>
        <v>9.7937136394747881E-3</v>
      </c>
      <c r="AI187" s="1">
        <f t="shared" si="192"/>
        <v>486985.83535393258</v>
      </c>
      <c r="AJ187" s="1">
        <f t="shared" si="193"/>
        <v>188560.13552183108</v>
      </c>
      <c r="AK187" s="1">
        <f t="shared" si="194"/>
        <v>68813.50167125219</v>
      </c>
      <c r="AL187" s="14">
        <f t="shared" si="229"/>
        <v>67.338626317783991</v>
      </c>
      <c r="AM187" s="14">
        <f t="shared" si="230"/>
        <v>15.215594138838345</v>
      </c>
      <c r="AN187" s="14">
        <f t="shared" si="231"/>
        <v>4.9409061396567395</v>
      </c>
      <c r="AO187" s="11">
        <f t="shared" si="232"/>
        <v>5.5274237709405484E-3</v>
      </c>
      <c r="AP187" s="11">
        <f t="shared" si="233"/>
        <v>6.9630961125281034E-3</v>
      </c>
      <c r="AQ187" s="11">
        <f t="shared" si="234"/>
        <v>6.3164067377430837E-3</v>
      </c>
      <c r="AR187" s="1">
        <f t="shared" si="181"/>
        <v>262371.41717238346</v>
      </c>
      <c r="AS187" s="1">
        <f t="shared" si="176"/>
        <v>103475.35979374118</v>
      </c>
      <c r="AT187" s="1">
        <f t="shared" si="177"/>
        <v>37462.046602315881</v>
      </c>
      <c r="AU187" s="1">
        <f t="shared" si="195"/>
        <v>52474.283434476696</v>
      </c>
      <c r="AV187" s="1">
        <f t="shared" si="196"/>
        <v>20695.071958748238</v>
      </c>
      <c r="AW187" s="1">
        <f t="shared" si="197"/>
        <v>7492.4093204631763</v>
      </c>
      <c r="AX187" s="2">
        <v>0</v>
      </c>
      <c r="AY187" s="2">
        <v>0</v>
      </c>
      <c r="AZ187" s="2">
        <v>0</v>
      </c>
      <c r="BA187" s="2">
        <f t="shared" si="188"/>
        <v>0</v>
      </c>
      <c r="BB187" s="2">
        <f t="shared" si="182"/>
        <v>0</v>
      </c>
      <c r="BC187" s="2">
        <f t="shared" si="183"/>
        <v>0</v>
      </c>
      <c r="BD187" s="2">
        <f t="shared" si="189"/>
        <v>0</v>
      </c>
      <c r="BE187" s="2">
        <f t="shared" si="184"/>
        <v>0</v>
      </c>
      <c r="BF187" s="2">
        <f t="shared" si="185"/>
        <v>0</v>
      </c>
      <c r="BG187" s="2">
        <f t="shared" si="190"/>
        <v>0</v>
      </c>
      <c r="BH187" s="2">
        <f t="shared" si="186"/>
        <v>0</v>
      </c>
      <c r="BI187" s="2">
        <f t="shared" si="187"/>
        <v>0</v>
      </c>
      <c r="BJ187" s="11">
        <f t="shared" si="191"/>
        <v>3.7655582770625501E-2</v>
      </c>
      <c r="BK187" s="11"/>
      <c r="BL187" s="11"/>
    </row>
    <row r="188" spans="1:64">
      <c r="A188" s="2">
        <f t="shared" si="198"/>
        <v>2142</v>
      </c>
      <c r="B188" s="5">
        <f t="shared" si="199"/>
        <v>1165.3014832908927</v>
      </c>
      <c r="C188" s="5">
        <f t="shared" si="200"/>
        <v>2963.6478475854969</v>
      </c>
      <c r="D188" s="5">
        <f t="shared" si="201"/>
        <v>4368.3852737140969</v>
      </c>
      <c r="E188" s="15">
        <f t="shared" si="202"/>
        <v>4.7113337449693239E-6</v>
      </c>
      <c r="F188" s="15">
        <f t="shared" si="203"/>
        <v>9.2816433983383671E-6</v>
      </c>
      <c r="G188" s="15">
        <f t="shared" si="204"/>
        <v>1.8948144829804984E-5</v>
      </c>
      <c r="H188" s="5">
        <f t="shared" si="205"/>
        <v>264215.95593880815</v>
      </c>
      <c r="I188" s="5">
        <f t="shared" si="206"/>
        <v>104391.88433315334</v>
      </c>
      <c r="J188" s="5">
        <f t="shared" si="207"/>
        <v>37763.589881885098</v>
      </c>
      <c r="K188" s="5">
        <f t="shared" si="208"/>
        <v>226736.1362937974</v>
      </c>
      <c r="L188" s="5">
        <f t="shared" si="209"/>
        <v>35224.118958061117</v>
      </c>
      <c r="M188" s="5">
        <f t="shared" si="210"/>
        <v>8644.7480054289408</v>
      </c>
      <c r="N188" s="15">
        <f t="shared" si="211"/>
        <v>7.0255136119843353E-3</v>
      </c>
      <c r="O188" s="15">
        <f t="shared" si="212"/>
        <v>8.8480544738984701E-3</v>
      </c>
      <c r="P188" s="15">
        <f t="shared" si="213"/>
        <v>8.0302004412737826E-3</v>
      </c>
      <c r="Q188" s="5">
        <f t="shared" si="214"/>
        <v>8942.1792449634231</v>
      </c>
      <c r="R188" s="5">
        <f t="shared" si="215"/>
        <v>12411.000794506055</v>
      </c>
      <c r="S188" s="5">
        <f t="shared" si="216"/>
        <v>6815.6826041723762</v>
      </c>
      <c r="T188" s="5">
        <f t="shared" si="217"/>
        <v>33.844206013941154</v>
      </c>
      <c r="U188" s="5">
        <f t="shared" si="218"/>
        <v>118.88855990852635</v>
      </c>
      <c r="V188" s="5">
        <f t="shared" si="219"/>
        <v>180.48291027124532</v>
      </c>
      <c r="W188" s="15">
        <f t="shared" si="220"/>
        <v>-1.0734613539272964E-2</v>
      </c>
      <c r="X188" s="15">
        <f t="shared" si="221"/>
        <v>-1.217998157191269E-2</v>
      </c>
      <c r="Y188" s="15">
        <f t="shared" si="222"/>
        <v>-9.7425357312937999E-3</v>
      </c>
      <c r="Z188" s="5">
        <f t="shared" si="178"/>
        <v>12160.257203482255</v>
      </c>
      <c r="AA188" s="5">
        <f t="shared" si="179"/>
        <v>37240.224799346193</v>
      </c>
      <c r="AB188" s="5">
        <f t="shared" si="180"/>
        <v>58025.050731990996</v>
      </c>
      <c r="AC188" s="16">
        <f t="shared" si="223"/>
        <v>1.3547361618075353</v>
      </c>
      <c r="AD188" s="16">
        <f t="shared" si="224"/>
        <v>2.99028860075226</v>
      </c>
      <c r="AE188" s="16">
        <f t="shared" si="225"/>
        <v>8.4983784736638643</v>
      </c>
      <c r="AF188" s="15">
        <f t="shared" si="226"/>
        <v>-4.0504037456468023E-3</v>
      </c>
      <c r="AG188" s="15">
        <f t="shared" si="227"/>
        <v>2.9673830763510267E-4</v>
      </c>
      <c r="AH188" s="15">
        <f t="shared" si="228"/>
        <v>9.7937136394747881E-3</v>
      </c>
      <c r="AI188" s="1">
        <f t="shared" si="192"/>
        <v>490761.53525301605</v>
      </c>
      <c r="AJ188" s="1">
        <f t="shared" si="193"/>
        <v>190399.19392839621</v>
      </c>
      <c r="AK188" s="1">
        <f t="shared" si="194"/>
        <v>69424.560824590153</v>
      </c>
      <c r="AL188" s="14">
        <f t="shared" si="229"/>
        <v>67.707113350357275</v>
      </c>
      <c r="AM188" s="14">
        <f t="shared" si="230"/>
        <v>15.320482306792314</v>
      </c>
      <c r="AN188" s="14">
        <f t="shared" si="231"/>
        <v>4.9718028247595125</v>
      </c>
      <c r="AO188" s="11">
        <f t="shared" si="232"/>
        <v>5.4721495332311432E-3</v>
      </c>
      <c r="AP188" s="11">
        <f t="shared" si="233"/>
        <v>6.8934651514028222E-3</v>
      </c>
      <c r="AQ188" s="11">
        <f t="shared" si="234"/>
        <v>6.2532426703656527E-3</v>
      </c>
      <c r="AR188" s="1">
        <f t="shared" si="181"/>
        <v>264215.95593880815</v>
      </c>
      <c r="AS188" s="1">
        <f t="shared" si="176"/>
        <v>104391.88433315334</v>
      </c>
      <c r="AT188" s="1">
        <f t="shared" si="177"/>
        <v>37763.589881885098</v>
      </c>
      <c r="AU188" s="1">
        <f t="shared" si="195"/>
        <v>52843.191187761637</v>
      </c>
      <c r="AV188" s="1">
        <f t="shared" si="196"/>
        <v>20878.376866630671</v>
      </c>
      <c r="AW188" s="1">
        <f t="shared" si="197"/>
        <v>7552.71797637702</v>
      </c>
      <c r="AX188" s="2">
        <v>0</v>
      </c>
      <c r="AY188" s="2">
        <v>0</v>
      </c>
      <c r="AZ188" s="2">
        <v>0</v>
      </c>
      <c r="BA188" s="2">
        <f t="shared" si="188"/>
        <v>0</v>
      </c>
      <c r="BB188" s="2">
        <f t="shared" si="182"/>
        <v>0</v>
      </c>
      <c r="BC188" s="2">
        <f t="shared" si="183"/>
        <v>0</v>
      </c>
      <c r="BD188" s="2">
        <f t="shared" si="189"/>
        <v>0</v>
      </c>
      <c r="BE188" s="2">
        <f t="shared" si="184"/>
        <v>0</v>
      </c>
      <c r="BF188" s="2">
        <f t="shared" si="185"/>
        <v>0</v>
      </c>
      <c r="BG188" s="2">
        <f t="shared" si="190"/>
        <v>0</v>
      </c>
      <c r="BH188" s="2">
        <f t="shared" si="186"/>
        <v>0</v>
      </c>
      <c r="BI188" s="2">
        <f t="shared" si="187"/>
        <v>0</v>
      </c>
      <c r="BJ188" s="11">
        <f t="shared" si="191"/>
        <v>3.7579973357888735E-2</v>
      </c>
      <c r="BK188" s="11"/>
      <c r="BL188" s="11"/>
    </row>
    <row r="189" spans="1:64">
      <c r="A189" s="2">
        <f t="shared" si="198"/>
        <v>2143</v>
      </c>
      <c r="B189" s="5">
        <f t="shared" si="199"/>
        <v>1165.3066989088838</v>
      </c>
      <c r="C189" s="5">
        <f t="shared" si="200"/>
        <v>2963.6739797318528</v>
      </c>
      <c r="D189" s="5">
        <f t="shared" si="201"/>
        <v>4368.4639078710934</v>
      </c>
      <c r="E189" s="15">
        <f t="shared" si="202"/>
        <v>4.4757670577208579E-6</v>
      </c>
      <c r="F189" s="15">
        <f t="shared" si="203"/>
        <v>8.8175612284214485E-6</v>
      </c>
      <c r="G189" s="15">
        <f t="shared" si="204"/>
        <v>1.8000737588314733E-5</v>
      </c>
      <c r="H189" s="5">
        <f t="shared" si="205"/>
        <v>266054.84968672658</v>
      </c>
      <c r="I189" s="5">
        <f t="shared" si="206"/>
        <v>105307.24667384654</v>
      </c>
      <c r="J189" s="5">
        <f t="shared" si="207"/>
        <v>38064.48938808922</v>
      </c>
      <c r="K189" s="5">
        <f t="shared" si="208"/>
        <v>228313.15561460578</v>
      </c>
      <c r="L189" s="5">
        <f t="shared" si="209"/>
        <v>35532.669043230766</v>
      </c>
      <c r="M189" s="5">
        <f t="shared" si="210"/>
        <v>8713.4723305152347</v>
      </c>
      <c r="N189" s="15">
        <f t="shared" si="211"/>
        <v>6.955306492322455E-3</v>
      </c>
      <c r="O189" s="15">
        <f t="shared" si="212"/>
        <v>8.7596253446968753E-3</v>
      </c>
      <c r="P189" s="15">
        <f t="shared" si="213"/>
        <v>7.9498355583222935E-3</v>
      </c>
      <c r="Q189" s="5">
        <f t="shared" si="214"/>
        <v>8907.7562270897906</v>
      </c>
      <c r="R189" s="5">
        <f t="shared" si="215"/>
        <v>12367.335643999304</v>
      </c>
      <c r="S189" s="5">
        <f t="shared" si="216"/>
        <v>6803.0587014294979</v>
      </c>
      <c r="T189" s="5">
        <f t="shared" si="217"/>
        <v>33.480901541837959</v>
      </c>
      <c r="U189" s="5">
        <f t="shared" si="218"/>
        <v>117.44049943972925</v>
      </c>
      <c r="V189" s="5">
        <f t="shared" si="219"/>
        <v>178.72454906903982</v>
      </c>
      <c r="W189" s="15">
        <f t="shared" si="220"/>
        <v>-1.0734613539272964E-2</v>
      </c>
      <c r="X189" s="15">
        <f t="shared" si="221"/>
        <v>-1.217998157191269E-2</v>
      </c>
      <c r="Y189" s="15">
        <f t="shared" si="222"/>
        <v>-9.7425357312937999E-3</v>
      </c>
      <c r="Z189" s="5">
        <f t="shared" si="178"/>
        <v>12065.225808389958</v>
      </c>
      <c r="AA189" s="5">
        <f t="shared" si="179"/>
        <v>37123.486892524881</v>
      </c>
      <c r="AB189" s="5">
        <f t="shared" si="180"/>
        <v>58489.52425967672</v>
      </c>
      <c r="AC189" s="16">
        <f t="shared" si="223"/>
        <v>1.3492489333833868</v>
      </c>
      <c r="AD189" s="16">
        <f t="shared" si="224"/>
        <v>2.9911759339309878</v>
      </c>
      <c r="AE189" s="16">
        <f t="shared" si="225"/>
        <v>8.5816091588348051</v>
      </c>
      <c r="AF189" s="15">
        <f t="shared" si="226"/>
        <v>-4.0504037456468023E-3</v>
      </c>
      <c r="AG189" s="15">
        <f t="shared" si="227"/>
        <v>2.9673830763510267E-4</v>
      </c>
      <c r="AH189" s="15">
        <f t="shared" si="228"/>
        <v>9.7937136394747881E-3</v>
      </c>
      <c r="AI189" s="1">
        <f t="shared" si="192"/>
        <v>494528.57291547605</v>
      </c>
      <c r="AJ189" s="1">
        <f t="shared" si="193"/>
        <v>192237.65140218724</v>
      </c>
      <c r="AK189" s="1">
        <f t="shared" si="194"/>
        <v>70034.822718508163</v>
      </c>
      <c r="AL189" s="14">
        <f t="shared" si="229"/>
        <v>68.073911764586697</v>
      </c>
      <c r="AM189" s="14">
        <f t="shared" si="230"/>
        <v>15.425037405568027</v>
      </c>
      <c r="AN189" s="14">
        <f t="shared" si="231"/>
        <v>5.0025818154362192</v>
      </c>
      <c r="AO189" s="11">
        <f t="shared" si="232"/>
        <v>5.4174280378988318E-3</v>
      </c>
      <c r="AP189" s="11">
        <f t="shared" si="233"/>
        <v>6.8245304998887941E-3</v>
      </c>
      <c r="AQ189" s="11">
        <f t="shared" si="234"/>
        <v>6.1907102436619963E-3</v>
      </c>
      <c r="AR189" s="1">
        <f t="shared" si="181"/>
        <v>266054.84968672658</v>
      </c>
      <c r="AS189" s="1">
        <f t="shared" si="176"/>
        <v>105307.24667384654</v>
      </c>
      <c r="AT189" s="1">
        <f t="shared" si="177"/>
        <v>38064.48938808922</v>
      </c>
      <c r="AU189" s="1">
        <f t="shared" si="195"/>
        <v>53210.969937345319</v>
      </c>
      <c r="AV189" s="1">
        <f t="shared" si="196"/>
        <v>21061.44933476931</v>
      </c>
      <c r="AW189" s="1">
        <f t="shared" si="197"/>
        <v>7612.8978776178446</v>
      </c>
      <c r="AX189" s="2">
        <v>0</v>
      </c>
      <c r="AY189" s="2">
        <v>0</v>
      </c>
      <c r="AZ189" s="2">
        <v>0</v>
      </c>
      <c r="BA189" s="2">
        <f t="shared" si="188"/>
        <v>0</v>
      </c>
      <c r="BB189" s="2">
        <f t="shared" si="182"/>
        <v>0</v>
      </c>
      <c r="BC189" s="2">
        <f t="shared" si="183"/>
        <v>0</v>
      </c>
      <c r="BD189" s="2">
        <f t="shared" si="189"/>
        <v>0</v>
      </c>
      <c r="BE189" s="2">
        <f t="shared" si="184"/>
        <v>0</v>
      </c>
      <c r="BF189" s="2">
        <f t="shared" si="185"/>
        <v>0</v>
      </c>
      <c r="BG189" s="2">
        <f t="shared" si="190"/>
        <v>0</v>
      </c>
      <c r="BH189" s="2">
        <f t="shared" si="186"/>
        <v>0</v>
      </c>
      <c r="BI189" s="2">
        <f t="shared" si="187"/>
        <v>0</v>
      </c>
      <c r="BJ189" s="11">
        <f t="shared" si="191"/>
        <v>3.7505095546807449E-2</v>
      </c>
      <c r="BK189" s="11"/>
      <c r="BL189" s="11"/>
    </row>
    <row r="190" spans="1:64">
      <c r="A190" s="2">
        <f t="shared" si="198"/>
        <v>2144</v>
      </c>
      <c r="B190" s="5">
        <f t="shared" si="199"/>
        <v>1165.3116537681524</v>
      </c>
      <c r="C190" s="5">
        <f t="shared" si="200"/>
        <v>2963.6988054897915</v>
      </c>
      <c r="D190" s="5">
        <f t="shared" si="201"/>
        <v>4368.5386116649388</v>
      </c>
      <c r="E190" s="15">
        <f t="shared" si="202"/>
        <v>4.2519787048348144E-6</v>
      </c>
      <c r="F190" s="15">
        <f t="shared" si="203"/>
        <v>8.3766831670003763E-6</v>
      </c>
      <c r="G190" s="15">
        <f t="shared" si="204"/>
        <v>1.7100700708898994E-5</v>
      </c>
      <c r="H190" s="5">
        <f t="shared" si="205"/>
        <v>267887.98977294448</v>
      </c>
      <c r="I190" s="5">
        <f t="shared" si="206"/>
        <v>106221.36956985206</v>
      </c>
      <c r="J190" s="5">
        <f t="shared" si="207"/>
        <v>38364.723666264537</v>
      </c>
      <c r="K190" s="5">
        <f t="shared" si="208"/>
        <v>229885.27481614187</v>
      </c>
      <c r="L190" s="5">
        <f t="shared" si="209"/>
        <v>35840.811277142428</v>
      </c>
      <c r="M190" s="5">
        <f t="shared" si="210"/>
        <v>8782.0498058143439</v>
      </c>
      <c r="N190" s="15">
        <f t="shared" si="211"/>
        <v>6.8858020787458951E-3</v>
      </c>
      <c r="O190" s="15">
        <f t="shared" si="212"/>
        <v>8.6720824021624399E-3</v>
      </c>
      <c r="P190" s="15">
        <f t="shared" si="213"/>
        <v>7.8702809509070271E-3</v>
      </c>
      <c r="Q190" s="5">
        <f t="shared" si="214"/>
        <v>8872.851250361382</v>
      </c>
      <c r="R190" s="5">
        <f t="shared" si="215"/>
        <v>12322.749190693885</v>
      </c>
      <c r="S190" s="5">
        <f t="shared" si="216"/>
        <v>6789.9161179068151</v>
      </c>
      <c r="T190" s="5">
        <f t="shared" si="217"/>
        <v>33.121497002839881</v>
      </c>
      <c r="U190" s="5">
        <f t="shared" si="218"/>
        <v>116.01007632075712</v>
      </c>
      <c r="V190" s="5">
        <f t="shared" si="219"/>
        <v>176.98331876367533</v>
      </c>
      <c r="W190" s="15">
        <f t="shared" si="220"/>
        <v>-1.0734613539272964E-2</v>
      </c>
      <c r="X190" s="15">
        <f t="shared" si="221"/>
        <v>-1.217998157191269E-2</v>
      </c>
      <c r="Y190" s="15">
        <f t="shared" si="222"/>
        <v>-9.7425357312937999E-3</v>
      </c>
      <c r="Z190" s="5">
        <f t="shared" si="178"/>
        <v>11970.099674327406</v>
      </c>
      <c r="AA190" s="5">
        <f t="shared" si="179"/>
        <v>37003.85394881753</v>
      </c>
      <c r="AB190" s="5">
        <f t="shared" si="180"/>
        <v>58952.95952549528</v>
      </c>
      <c r="AC190" s="16">
        <f t="shared" si="223"/>
        <v>1.3437839304498007</v>
      </c>
      <c r="AD190" s="16">
        <f t="shared" si="224"/>
        <v>2.9920635304154612</v>
      </c>
      <c r="AE190" s="16">
        <f t="shared" si="225"/>
        <v>8.6656549815023265</v>
      </c>
      <c r="AF190" s="15">
        <f t="shared" si="226"/>
        <v>-4.0504037456468023E-3</v>
      </c>
      <c r="AG190" s="15">
        <f t="shared" si="227"/>
        <v>2.9673830763510267E-4</v>
      </c>
      <c r="AH190" s="15">
        <f t="shared" si="228"/>
        <v>9.7937136394747881E-3</v>
      </c>
      <c r="AI190" s="1">
        <f t="shared" si="192"/>
        <v>498286.68556127377</v>
      </c>
      <c r="AJ190" s="1">
        <f t="shared" si="193"/>
        <v>194075.33559673783</v>
      </c>
      <c r="AK190" s="1">
        <f t="shared" si="194"/>
        <v>70644.238324275197</v>
      </c>
      <c r="AL190" s="14">
        <f t="shared" si="229"/>
        <v>68.439009427647193</v>
      </c>
      <c r="AM190" s="14">
        <f t="shared" si="230"/>
        <v>15.529253357421888</v>
      </c>
      <c r="AN190" s="14">
        <f t="shared" si="231"/>
        <v>5.0332416545809018</v>
      </c>
      <c r="AO190" s="11">
        <f t="shared" si="232"/>
        <v>5.3632537575198438E-3</v>
      </c>
      <c r="AP190" s="11">
        <f t="shared" si="233"/>
        <v>6.7562851948899062E-3</v>
      </c>
      <c r="AQ190" s="11">
        <f t="shared" si="234"/>
        <v>6.1288031412253764E-3</v>
      </c>
      <c r="AR190" s="1">
        <f t="shared" si="181"/>
        <v>267887.98977294448</v>
      </c>
      <c r="AS190" s="1">
        <f t="shared" ref="AS190:AS253" si="235">AM190*AJ190^$AR$5*C190^(1-$AR$5)*(1-BB189)</f>
        <v>106221.36956985206</v>
      </c>
      <c r="AT190" s="1">
        <f t="shared" ref="AT190:AT253" si="236">AN190*AK190^$AR$5*D190^(1-$AR$5)*(1-BC189)</f>
        <v>38364.723666264537</v>
      </c>
      <c r="AU190" s="1">
        <f t="shared" si="195"/>
        <v>53577.597954588899</v>
      </c>
      <c r="AV190" s="1">
        <f t="shared" si="196"/>
        <v>21244.273913970414</v>
      </c>
      <c r="AW190" s="1">
        <f t="shared" si="197"/>
        <v>7672.944733252908</v>
      </c>
      <c r="AX190" s="2">
        <v>0</v>
      </c>
      <c r="AY190" s="2">
        <v>0</v>
      </c>
      <c r="AZ190" s="2">
        <v>0</v>
      </c>
      <c r="BA190" s="2">
        <f t="shared" si="188"/>
        <v>0</v>
      </c>
      <c r="BB190" s="2">
        <f t="shared" si="182"/>
        <v>0</v>
      </c>
      <c r="BC190" s="2">
        <f t="shared" si="183"/>
        <v>0</v>
      </c>
      <c r="BD190" s="2">
        <f t="shared" si="189"/>
        <v>0</v>
      </c>
      <c r="BE190" s="2">
        <f t="shared" si="184"/>
        <v>0</v>
      </c>
      <c r="BF190" s="2">
        <f t="shared" si="185"/>
        <v>0</v>
      </c>
      <c r="BG190" s="2">
        <f t="shared" si="190"/>
        <v>0</v>
      </c>
      <c r="BH190" s="2">
        <f t="shared" si="186"/>
        <v>0</v>
      </c>
      <c r="BI190" s="2">
        <f t="shared" si="187"/>
        <v>0</v>
      </c>
      <c r="BJ190" s="11">
        <f t="shared" si="191"/>
        <v>3.7430942824602215E-2</v>
      </c>
      <c r="BK190" s="11"/>
      <c r="BL190" s="11"/>
    </row>
    <row r="191" spans="1:64">
      <c r="A191" s="2">
        <f t="shared" si="198"/>
        <v>2145</v>
      </c>
      <c r="B191" s="5">
        <f t="shared" si="199"/>
        <v>1165.3163609044718</v>
      </c>
      <c r="C191" s="5">
        <f t="shared" si="200"/>
        <v>2963.7223901573925</v>
      </c>
      <c r="D191" s="5">
        <f t="shared" si="201"/>
        <v>4368.6095814827049</v>
      </c>
      <c r="E191" s="15">
        <f t="shared" si="202"/>
        <v>4.0393797695930734E-6</v>
      </c>
      <c r="F191" s="15">
        <f t="shared" si="203"/>
        <v>7.9578490086503572E-6</v>
      </c>
      <c r="G191" s="15">
        <f t="shared" si="204"/>
        <v>1.6245665673454043E-5</v>
      </c>
      <c r="H191" s="5">
        <f t="shared" si="205"/>
        <v>269715.26987258339</v>
      </c>
      <c r="I191" s="5">
        <f t="shared" si="206"/>
        <v>107134.17683266042</v>
      </c>
      <c r="J191" s="5">
        <f t="shared" si="207"/>
        <v>38664.271607083756</v>
      </c>
      <c r="K191" s="5">
        <f t="shared" si="208"/>
        <v>231452.40118592448</v>
      </c>
      <c r="L191" s="5">
        <f t="shared" si="209"/>
        <v>36148.519574051912</v>
      </c>
      <c r="M191" s="5">
        <f t="shared" si="210"/>
        <v>8850.4753940408464</v>
      </c>
      <c r="N191" s="15">
        <f t="shared" si="211"/>
        <v>6.8169932634265518E-3</v>
      </c>
      <c r="O191" s="15">
        <f t="shared" si="212"/>
        <v>8.5854166226901896E-3</v>
      </c>
      <c r="P191" s="15">
        <f t="shared" si="213"/>
        <v>7.7915281442835216E-3</v>
      </c>
      <c r="Q191" s="5">
        <f t="shared" si="214"/>
        <v>8837.4771905514026</v>
      </c>
      <c r="R191" s="5">
        <f t="shared" si="215"/>
        <v>12277.263375657978</v>
      </c>
      <c r="S191" s="5">
        <f t="shared" si="216"/>
        <v>6776.2636057889749</v>
      </c>
      <c r="T191" s="5">
        <f t="shared" si="217"/>
        <v>32.765950532672207</v>
      </c>
      <c r="U191" s="5">
        <f t="shared" si="218"/>
        <v>114.59707572901412</v>
      </c>
      <c r="V191" s="5">
        <f t="shared" si="219"/>
        <v>175.25905245677725</v>
      </c>
      <c r="W191" s="15">
        <f t="shared" si="220"/>
        <v>-1.0734613539272964E-2</v>
      </c>
      <c r="X191" s="15">
        <f t="shared" si="221"/>
        <v>-1.217998157191269E-2</v>
      </c>
      <c r="Y191" s="15">
        <f t="shared" si="222"/>
        <v>-9.7425357312937999E-3</v>
      </c>
      <c r="Z191" s="5">
        <f t="shared" ref="Z191:Z254" si="237">Q190*AC191*(1-AX190)</f>
        <v>11874.901174112596</v>
      </c>
      <c r="AA191" s="5">
        <f t="shared" ref="AA191:AA254" si="238">R190*AD191*(1-AY190)</f>
        <v>36881.389322406001</v>
      </c>
      <c r="AB191" s="5">
        <f t="shared" ref="AB191:AB254" si="239">S190*AE191*(1-AZ190)</f>
        <v>59415.323437737432</v>
      </c>
      <c r="AC191" s="16">
        <f t="shared" si="223"/>
        <v>1.3383410629845669</v>
      </c>
      <c r="AD191" s="16">
        <f t="shared" si="224"/>
        <v>2.9929513902838134</v>
      </c>
      <c r="AE191" s="16">
        <f t="shared" si="225"/>
        <v>8.7505239248896487</v>
      </c>
      <c r="AF191" s="15">
        <f t="shared" si="226"/>
        <v>-4.0504037456468023E-3</v>
      </c>
      <c r="AG191" s="15">
        <f t="shared" si="227"/>
        <v>2.9673830763510267E-4</v>
      </c>
      <c r="AH191" s="15">
        <f t="shared" si="228"/>
        <v>9.7937136394747881E-3</v>
      </c>
      <c r="AI191" s="1">
        <f t="shared" si="192"/>
        <v>502035.61495973531</v>
      </c>
      <c r="AJ191" s="1">
        <f t="shared" si="193"/>
        <v>195912.07595103447</v>
      </c>
      <c r="AK191" s="1">
        <f t="shared" si="194"/>
        <v>71252.759225100584</v>
      </c>
      <c r="AL191" s="14">
        <f t="shared" si="229"/>
        <v>68.802394644376221</v>
      </c>
      <c r="AM191" s="14">
        <f t="shared" si="230"/>
        <v>15.633124221322868</v>
      </c>
      <c r="AN191" s="14">
        <f t="shared" si="231"/>
        <v>5.0637809243714118</v>
      </c>
      <c r="AO191" s="11">
        <f t="shared" si="232"/>
        <v>5.3096212199446454E-3</v>
      </c>
      <c r="AP191" s="11">
        <f t="shared" si="233"/>
        <v>6.6887223429410074E-3</v>
      </c>
      <c r="AQ191" s="11">
        <f t="shared" si="234"/>
        <v>6.0675151098131229E-3</v>
      </c>
      <c r="AR191" s="1">
        <f t="shared" ref="AR191:AR254" si="240">AL191*AI191^$AR$5*B191^(1-$AR$5)*(1-BA190)</f>
        <v>269715.26987258339</v>
      </c>
      <c r="AS191" s="1">
        <f t="shared" si="235"/>
        <v>107134.17683266042</v>
      </c>
      <c r="AT191" s="1">
        <f t="shared" si="236"/>
        <v>38664.271607083756</v>
      </c>
      <c r="AU191" s="1">
        <f t="shared" si="195"/>
        <v>53943.053974516683</v>
      </c>
      <c r="AV191" s="1">
        <f t="shared" si="196"/>
        <v>21426.835366532086</v>
      </c>
      <c r="AW191" s="1">
        <f t="shared" si="197"/>
        <v>7732.8543214167512</v>
      </c>
      <c r="AX191" s="2">
        <v>0</v>
      </c>
      <c r="AY191" s="2">
        <v>0</v>
      </c>
      <c r="AZ191" s="2">
        <v>0</v>
      </c>
      <c r="BA191" s="2">
        <f t="shared" si="188"/>
        <v>0</v>
      </c>
      <c r="BB191" s="2">
        <f t="shared" si="182"/>
        <v>0</v>
      </c>
      <c r="BC191" s="2">
        <f t="shared" si="183"/>
        <v>0</v>
      </c>
      <c r="BD191" s="2">
        <f t="shared" si="189"/>
        <v>0</v>
      </c>
      <c r="BE191" s="2">
        <f t="shared" si="184"/>
        <v>0</v>
      </c>
      <c r="BF191" s="2">
        <f t="shared" si="185"/>
        <v>0</v>
      </c>
      <c r="BG191" s="2">
        <f t="shared" si="190"/>
        <v>0</v>
      </c>
      <c r="BH191" s="2">
        <f t="shared" si="186"/>
        <v>0</v>
      </c>
      <c r="BI191" s="2">
        <f t="shared" si="187"/>
        <v>0</v>
      </c>
      <c r="BJ191" s="11">
        <f t="shared" si="191"/>
        <v>3.7357508710511106E-2</v>
      </c>
      <c r="BK191" s="11"/>
      <c r="BL191" s="11"/>
    </row>
    <row r="192" spans="1:64">
      <c r="A192" s="2">
        <f t="shared" si="198"/>
        <v>2146</v>
      </c>
      <c r="B192" s="5">
        <f t="shared" si="199"/>
        <v>1165.3208327020386</v>
      </c>
      <c r="C192" s="5">
        <f t="shared" si="200"/>
        <v>2963.7447957699133</v>
      </c>
      <c r="D192" s="5">
        <f t="shared" si="201"/>
        <v>4368.6770039048879</v>
      </c>
      <c r="E192" s="15">
        <f t="shared" si="202"/>
        <v>3.8374107811134193E-6</v>
      </c>
      <c r="F192" s="15">
        <f t="shared" si="203"/>
        <v>7.5599565582178389E-6</v>
      </c>
      <c r="G192" s="15">
        <f t="shared" si="204"/>
        <v>1.5433382389781341E-5</v>
      </c>
      <c r="H192" s="5">
        <f t="shared" si="205"/>
        <v>271536.58597236587</v>
      </c>
      <c r="I192" s="5">
        <f t="shared" si="206"/>
        <v>108045.59334016511</v>
      </c>
      <c r="J192" s="5">
        <f t="shared" si="207"/>
        <v>38963.112448265361</v>
      </c>
      <c r="K192" s="5">
        <f t="shared" si="208"/>
        <v>233014.44405035808</v>
      </c>
      <c r="L192" s="5">
        <f t="shared" si="209"/>
        <v>36455.768220791542</v>
      </c>
      <c r="M192" s="5">
        <f t="shared" si="210"/>
        <v>8918.7441446091507</v>
      </c>
      <c r="N192" s="15">
        <f t="shared" si="211"/>
        <v>6.748873014191803E-3</v>
      </c>
      <c r="O192" s="15">
        <f t="shared" si="212"/>
        <v>8.4996190815012085E-3</v>
      </c>
      <c r="P192" s="15">
        <f t="shared" si="213"/>
        <v>7.7135687665172981E-3</v>
      </c>
      <c r="Q192" s="5">
        <f t="shared" si="214"/>
        <v>8801.646830301479</v>
      </c>
      <c r="R192" s="5">
        <f t="shared" si="215"/>
        <v>12230.900054226517</v>
      </c>
      <c r="S192" s="5">
        <f t="shared" si="216"/>
        <v>6762.1099170976504</v>
      </c>
      <c r="T192" s="5">
        <f t="shared" si="217"/>
        <v>32.414220716457038</v>
      </c>
      <c r="U192" s="5">
        <f t="shared" si="218"/>
        <v>113.20128545843964</v>
      </c>
      <c r="V192" s="5">
        <f t="shared" si="219"/>
        <v>173.55158487598442</v>
      </c>
      <c r="W192" s="15">
        <f t="shared" si="220"/>
        <v>-1.0734613539272964E-2</v>
      </c>
      <c r="X192" s="15">
        <f t="shared" si="221"/>
        <v>-1.217998157191269E-2</v>
      </c>
      <c r="Y192" s="15">
        <f t="shared" si="222"/>
        <v>-9.7425357312937999E-3</v>
      </c>
      <c r="Z192" s="5">
        <f t="shared" si="237"/>
        <v>11779.652229579042</v>
      </c>
      <c r="AA192" s="5">
        <f t="shared" si="238"/>
        <v>36756.156213093316</v>
      </c>
      <c r="AB192" s="5">
        <f t="shared" si="239"/>
        <v>59876.583445359298</v>
      </c>
      <c r="AC192" s="16">
        <f t="shared" si="223"/>
        <v>1.3329202413301013</v>
      </c>
      <c r="AD192" s="16">
        <f t="shared" si="224"/>
        <v>2.9938395136142004</v>
      </c>
      <c r="AE192" s="16">
        <f t="shared" si="225"/>
        <v>8.8362240504053915</v>
      </c>
      <c r="AF192" s="15">
        <f t="shared" si="226"/>
        <v>-4.0504037456468023E-3</v>
      </c>
      <c r="AG192" s="15">
        <f t="shared" si="227"/>
        <v>2.9673830763510267E-4</v>
      </c>
      <c r="AH192" s="15">
        <f t="shared" si="228"/>
        <v>9.7937136394747881E-3</v>
      </c>
      <c r="AI192" s="1">
        <f t="shared" si="192"/>
        <v>505775.1074382785</v>
      </c>
      <c r="AJ192" s="1">
        <f t="shared" si="193"/>
        <v>197747.70372246311</v>
      </c>
      <c r="AK192" s="1">
        <f t="shared" si="194"/>
        <v>71860.337624007283</v>
      </c>
      <c r="AL192" s="14">
        <f t="shared" si="229"/>
        <v>69.164056152417146</v>
      </c>
      <c r="AM192" s="14">
        <f t="shared" si="230"/>
        <v>15.736644192319311</v>
      </c>
      <c r="AN192" s="14">
        <f t="shared" si="231"/>
        <v>5.0941982459701043</v>
      </c>
      <c r="AO192" s="11">
        <f t="shared" si="232"/>
        <v>5.2565250077451992E-3</v>
      </c>
      <c r="AP192" s="11">
        <f t="shared" si="233"/>
        <v>6.6218351195115972E-3</v>
      </c>
      <c r="AQ192" s="11">
        <f t="shared" si="234"/>
        <v>6.0068399587149919E-3</v>
      </c>
      <c r="AR192" s="1">
        <f t="shared" si="240"/>
        <v>271536.58597236587</v>
      </c>
      <c r="AS192" s="1">
        <f t="shared" si="235"/>
        <v>108045.59334016511</v>
      </c>
      <c r="AT192" s="1">
        <f t="shared" si="236"/>
        <v>38963.112448265361</v>
      </c>
      <c r="AU192" s="1">
        <f t="shared" si="195"/>
        <v>54307.317194473173</v>
      </c>
      <c r="AV192" s="1">
        <f t="shared" si="196"/>
        <v>21609.118668033025</v>
      </c>
      <c r="AW192" s="1">
        <f t="shared" si="197"/>
        <v>7792.622489653073</v>
      </c>
      <c r="AX192" s="2">
        <v>0</v>
      </c>
      <c r="AY192" s="2">
        <v>0</v>
      </c>
      <c r="AZ192" s="2">
        <v>0</v>
      </c>
      <c r="BA192" s="2">
        <f t="shared" si="188"/>
        <v>0</v>
      </c>
      <c r="BB192" s="2">
        <f t="shared" si="182"/>
        <v>0</v>
      </c>
      <c r="BC192" s="2">
        <f t="shared" si="183"/>
        <v>0</v>
      </c>
      <c r="BD192" s="2">
        <f t="shared" si="189"/>
        <v>0</v>
      </c>
      <c r="BE192" s="2">
        <f t="shared" si="184"/>
        <v>0</v>
      </c>
      <c r="BF192" s="2">
        <f t="shared" si="185"/>
        <v>0</v>
      </c>
      <c r="BG192" s="2">
        <f t="shared" si="190"/>
        <v>0</v>
      </c>
      <c r="BH192" s="2">
        <f t="shared" si="186"/>
        <v>0</v>
      </c>
      <c r="BI192" s="2">
        <f t="shared" si="187"/>
        <v>0</v>
      </c>
      <c r="BJ192" s="11">
        <f t="shared" si="191"/>
        <v>3.7284786757057792E-2</v>
      </c>
      <c r="BK192" s="11"/>
      <c r="BL192" s="11"/>
    </row>
    <row r="193" spans="1:64">
      <c r="A193" s="2">
        <f t="shared" si="198"/>
        <v>2147</v>
      </c>
      <c r="B193" s="5">
        <f t="shared" si="199"/>
        <v>1165.3250809260292</v>
      </c>
      <c r="C193" s="5">
        <f t="shared" si="200"/>
        <v>2963.7660812627237</v>
      </c>
      <c r="D193" s="5">
        <f t="shared" si="201"/>
        <v>4368.7410561944898</v>
      </c>
      <c r="E193" s="15">
        <f t="shared" si="202"/>
        <v>3.6455402420577483E-6</v>
      </c>
      <c r="F193" s="15">
        <f t="shared" si="203"/>
        <v>7.181958730306947E-6</v>
      </c>
      <c r="G193" s="15">
        <f t="shared" si="204"/>
        <v>1.4661713270292274E-5</v>
      </c>
      <c r="H193" s="5">
        <f t="shared" si="205"/>
        <v>273351.83636304474</v>
      </c>
      <c r="I193" s="5">
        <f t="shared" si="206"/>
        <v>108955.54504491921</v>
      </c>
      <c r="J193" s="5">
        <f t="shared" si="207"/>
        <v>39261.225776080755</v>
      </c>
      <c r="K193" s="5">
        <f t="shared" si="208"/>
        <v>234571.31476636961</v>
      </c>
      <c r="L193" s="5">
        <f t="shared" si="209"/>
        <v>36762.531879202252</v>
      </c>
      <c r="M193" s="5">
        <f t="shared" si="210"/>
        <v>8986.8511937579351</v>
      </c>
      <c r="N193" s="15">
        <f t="shared" si="211"/>
        <v>6.6814343735492887E-3</v>
      </c>
      <c r="O193" s="15">
        <f t="shared" si="212"/>
        <v>8.4146809512508636E-3</v>
      </c>
      <c r="P193" s="15">
        <f t="shared" si="213"/>
        <v>7.6363945466415561E-3</v>
      </c>
      <c r="Q193" s="5">
        <f t="shared" si="214"/>
        <v>8765.3728560130421</v>
      </c>
      <c r="R193" s="5">
        <f t="shared" si="215"/>
        <v>12183.680987720947</v>
      </c>
      <c r="S193" s="5">
        <f t="shared" si="216"/>
        <v>6747.4638004180215</v>
      </c>
      <c r="T193" s="5">
        <f t="shared" si="217"/>
        <v>32.066266583889174</v>
      </c>
      <c r="U193" s="5">
        <f t="shared" si="218"/>
        <v>111.82249588763902</v>
      </c>
      <c r="V193" s="5">
        <f t="shared" si="219"/>
        <v>171.86075235910747</v>
      </c>
      <c r="W193" s="15">
        <f t="shared" si="220"/>
        <v>-1.0734613539272964E-2</v>
      </c>
      <c r="X193" s="15">
        <f t="shared" si="221"/>
        <v>-1.217998157191269E-2</v>
      </c>
      <c r="Y193" s="15">
        <f t="shared" si="222"/>
        <v>-9.7425357312937999E-3</v>
      </c>
      <c r="Z193" s="5">
        <f t="shared" si="237"/>
        <v>11684.374312917505</v>
      </c>
      <c r="AA193" s="5">
        <f t="shared" si="238"/>
        <v>36628.21764043322</v>
      </c>
      <c r="AB193" s="5">
        <f t="shared" si="239"/>
        <v>60336.707540510462</v>
      </c>
      <c r="AC193" s="16">
        <f t="shared" si="223"/>
        <v>1.3275213761919695</v>
      </c>
      <c r="AD193" s="16">
        <f t="shared" si="224"/>
        <v>2.9947279004848015</v>
      </c>
      <c r="AE193" s="16">
        <f t="shared" si="225"/>
        <v>8.9227634984093012</v>
      </c>
      <c r="AF193" s="15">
        <f t="shared" si="226"/>
        <v>-4.0504037456468023E-3</v>
      </c>
      <c r="AG193" s="15">
        <f t="shared" si="227"/>
        <v>2.9673830763510267E-4</v>
      </c>
      <c r="AH193" s="15">
        <f t="shared" si="228"/>
        <v>9.7937136394747881E-3</v>
      </c>
      <c r="AI193" s="1">
        <f t="shared" si="192"/>
        <v>509504.91388892382</v>
      </c>
      <c r="AJ193" s="1">
        <f t="shared" si="193"/>
        <v>199582.05201824981</v>
      </c>
      <c r="AK193" s="1">
        <f t="shared" si="194"/>
        <v>72466.926351259623</v>
      </c>
      <c r="AL193" s="14">
        <f t="shared" si="229"/>
        <v>69.523983117311403</v>
      </c>
      <c r="AM193" s="14">
        <f t="shared" si="230"/>
        <v>15.83980760086351</v>
      </c>
      <c r="AN193" s="14">
        <f t="shared" si="231"/>
        <v>5.124492279215799</v>
      </c>
      <c r="AO193" s="11">
        <f t="shared" si="232"/>
        <v>5.2039597576677473E-3</v>
      </c>
      <c r="AP193" s="11">
        <f t="shared" si="233"/>
        <v>6.555616768316481E-3</v>
      </c>
      <c r="AQ193" s="11">
        <f t="shared" si="234"/>
        <v>5.9467715591278421E-3</v>
      </c>
      <c r="AR193" s="1">
        <f t="shared" si="240"/>
        <v>273351.83636304474</v>
      </c>
      <c r="AS193" s="1">
        <f t="shared" si="235"/>
        <v>108955.54504491921</v>
      </c>
      <c r="AT193" s="1">
        <f t="shared" si="236"/>
        <v>39261.225776080755</v>
      </c>
      <c r="AU193" s="1">
        <f t="shared" si="195"/>
        <v>54670.36727260895</v>
      </c>
      <c r="AV193" s="1">
        <f t="shared" si="196"/>
        <v>21791.109008983844</v>
      </c>
      <c r="AW193" s="1">
        <f t="shared" si="197"/>
        <v>7852.245155216151</v>
      </c>
      <c r="AX193" s="2">
        <v>0</v>
      </c>
      <c r="AY193" s="2">
        <v>0</v>
      </c>
      <c r="AZ193" s="2">
        <v>0</v>
      </c>
      <c r="BA193" s="2">
        <f t="shared" si="188"/>
        <v>0</v>
      </c>
      <c r="BB193" s="2">
        <f t="shared" si="182"/>
        <v>0</v>
      </c>
      <c r="BC193" s="2">
        <f t="shared" si="183"/>
        <v>0</v>
      </c>
      <c r="BD193" s="2">
        <f t="shared" si="189"/>
        <v>0</v>
      </c>
      <c r="BE193" s="2">
        <f t="shared" si="184"/>
        <v>0</v>
      </c>
      <c r="BF193" s="2">
        <f t="shared" si="185"/>
        <v>0</v>
      </c>
      <c r="BG193" s="2">
        <f t="shared" si="190"/>
        <v>0</v>
      </c>
      <c r="BH193" s="2">
        <f t="shared" si="186"/>
        <v>0</v>
      </c>
      <c r="BI193" s="2">
        <f t="shared" si="187"/>
        <v>0</v>
      </c>
      <c r="BJ193" s="11">
        <f t="shared" si="191"/>
        <v>3.7212770551211499E-2</v>
      </c>
      <c r="BK193" s="11"/>
      <c r="BL193" s="11"/>
    </row>
    <row r="194" spans="1:64">
      <c r="A194" s="2">
        <f t="shared" si="198"/>
        <v>2148</v>
      </c>
      <c r="B194" s="5">
        <f t="shared" si="199"/>
        <v>1165.3291167535328</v>
      </c>
      <c r="C194" s="5">
        <f t="shared" si="200"/>
        <v>2963.7863026261216</v>
      </c>
      <c r="D194" s="5">
        <f t="shared" si="201"/>
        <v>4368.8019067617724</v>
      </c>
      <c r="E194" s="15">
        <f t="shared" si="202"/>
        <v>3.4632632299548609E-6</v>
      </c>
      <c r="F194" s="15">
        <f t="shared" si="203"/>
        <v>6.8228607937915996E-6</v>
      </c>
      <c r="G194" s="15">
        <f t="shared" si="204"/>
        <v>1.3928627606777659E-5</v>
      </c>
      <c r="H194" s="5">
        <f t="shared" si="205"/>
        <v>275160.92163100158</v>
      </c>
      <c r="I194" s="5">
        <f t="shared" si="206"/>
        <v>109863.95898171546</v>
      </c>
      <c r="J194" s="5">
        <f t="shared" si="207"/>
        <v>39558.591526662705</v>
      </c>
      <c r="K194" s="5">
        <f t="shared" si="208"/>
        <v>236122.92671238395</v>
      </c>
      <c r="L194" s="5">
        <f t="shared" si="209"/>
        <v>37068.785588342966</v>
      </c>
      <c r="M194" s="5">
        <f t="shared" si="210"/>
        <v>9054.7917646337464</v>
      </c>
      <c r="N194" s="15">
        <f t="shared" si="211"/>
        <v>6.6146704577230153E-3</v>
      </c>
      <c r="O194" s="15">
        <f t="shared" si="212"/>
        <v>8.3305935006607879E-3</v>
      </c>
      <c r="P194" s="15">
        <f t="shared" si="213"/>
        <v>7.5599973128519515E-3</v>
      </c>
      <c r="Q194" s="5">
        <f t="shared" si="214"/>
        <v>8728.6678548667714</v>
      </c>
      <c r="R194" s="5">
        <f t="shared" si="215"/>
        <v>12135.627835431054</v>
      </c>
      <c r="S194" s="5">
        <f t="shared" si="216"/>
        <v>6732.3339976920752</v>
      </c>
      <c r="T194" s="5">
        <f t="shared" si="217"/>
        <v>31.722047604463821</v>
      </c>
      <c r="U194" s="5">
        <f t="shared" si="218"/>
        <v>110.4604999484023</v>
      </c>
      <c r="V194" s="5">
        <f t="shared" si="219"/>
        <v>170.18639283844183</v>
      </c>
      <c r="W194" s="15">
        <f t="shared" si="220"/>
        <v>-1.0734613539272964E-2</v>
      </c>
      <c r="X194" s="15">
        <f t="shared" si="221"/>
        <v>-1.217998157191269E-2</v>
      </c>
      <c r="Y194" s="15">
        <f t="shared" si="222"/>
        <v>-9.7425357312937999E-3</v>
      </c>
      <c r="Z194" s="5">
        <f t="shared" si="237"/>
        <v>11589.08844823863</v>
      </c>
      <c r="AA194" s="5">
        <f t="shared" si="238"/>
        <v>36497.63641860192</v>
      </c>
      <c r="AB194" s="5">
        <f t="shared" si="239"/>
        <v>60795.664260748264</v>
      </c>
      <c r="AC194" s="16">
        <f t="shared" si="223"/>
        <v>1.3221443786374154</v>
      </c>
      <c r="AD194" s="16">
        <f t="shared" si="224"/>
        <v>2.9956165509738191</v>
      </c>
      <c r="AE194" s="16">
        <f t="shared" si="225"/>
        <v>9.0101504889854809</v>
      </c>
      <c r="AF194" s="15">
        <f t="shared" si="226"/>
        <v>-4.0504037456468023E-3</v>
      </c>
      <c r="AG194" s="15">
        <f t="shared" si="227"/>
        <v>2.9673830763510267E-4</v>
      </c>
      <c r="AH194" s="15">
        <f t="shared" si="228"/>
        <v>9.7937136394747881E-3</v>
      </c>
      <c r="AI194" s="1">
        <f t="shared" si="192"/>
        <v>513224.78977264045</v>
      </c>
      <c r="AJ194" s="1">
        <f t="shared" si="193"/>
        <v>201414.95582540869</v>
      </c>
      <c r="AK194" s="1">
        <f t="shared" si="194"/>
        <v>73072.478871349813</v>
      </c>
      <c r="AL194" s="14">
        <f t="shared" si="229"/>
        <v>69.882165127543317</v>
      </c>
      <c r="AM194" s="14">
        <f t="shared" si="230"/>
        <v>15.942608912095487</v>
      </c>
      <c r="AN194" s="14">
        <f t="shared" si="231"/>
        <v>5.1546617223073996</v>
      </c>
      <c r="AO194" s="11">
        <f t="shared" si="232"/>
        <v>5.1519201600910697E-3</v>
      </c>
      <c r="AP194" s="11">
        <f t="shared" si="233"/>
        <v>6.4900606006333163E-3</v>
      </c>
      <c r="AQ194" s="11">
        <f t="shared" si="234"/>
        <v>5.8873038435365635E-3</v>
      </c>
      <c r="AR194" s="1">
        <f t="shared" si="240"/>
        <v>275160.92163100158</v>
      </c>
      <c r="AS194" s="1">
        <f t="shared" si="235"/>
        <v>109863.95898171546</v>
      </c>
      <c r="AT194" s="1">
        <f t="shared" si="236"/>
        <v>39558.591526662705</v>
      </c>
      <c r="AU194" s="1">
        <f t="shared" si="195"/>
        <v>55032.184326200317</v>
      </c>
      <c r="AV194" s="1">
        <f t="shared" si="196"/>
        <v>21972.791796343095</v>
      </c>
      <c r="AW194" s="1">
        <f t="shared" si="197"/>
        <v>7911.7183053325416</v>
      </c>
      <c r="AX194" s="2">
        <v>0</v>
      </c>
      <c r="AY194" s="2">
        <v>0</v>
      </c>
      <c r="AZ194" s="2">
        <v>0</v>
      </c>
      <c r="BA194" s="2">
        <f t="shared" si="188"/>
        <v>0</v>
      </c>
      <c r="BB194" s="2">
        <f t="shared" si="182"/>
        <v>0</v>
      </c>
      <c r="BC194" s="2">
        <f t="shared" si="183"/>
        <v>0</v>
      </c>
      <c r="BD194" s="2">
        <f t="shared" si="189"/>
        <v>0</v>
      </c>
      <c r="BE194" s="2">
        <f t="shared" si="184"/>
        <v>0</v>
      </c>
      <c r="BF194" s="2">
        <f t="shared" si="185"/>
        <v>0</v>
      </c>
      <c r="BG194" s="2">
        <f t="shared" si="190"/>
        <v>0</v>
      </c>
      <c r="BH194" s="2">
        <f t="shared" si="186"/>
        <v>0</v>
      </c>
      <c r="BI194" s="2">
        <f t="shared" si="187"/>
        <v>0</v>
      </c>
      <c r="BJ194" s="11">
        <f t="shared" si="191"/>
        <v>3.7141453715456602E-2</v>
      </c>
      <c r="BK194" s="11"/>
      <c r="BL194" s="11"/>
    </row>
    <row r="195" spans="1:64">
      <c r="A195" s="2">
        <f t="shared" si="198"/>
        <v>2149</v>
      </c>
      <c r="B195" s="5">
        <f t="shared" si="199"/>
        <v>1165.3329508029396</v>
      </c>
      <c r="C195" s="5">
        <f t="shared" si="200"/>
        <v>2963.8055130524185</v>
      </c>
      <c r="D195" s="5">
        <f t="shared" si="201"/>
        <v>4368.8597156058777</v>
      </c>
      <c r="E195" s="15">
        <f t="shared" si="202"/>
        <v>3.2901000684571177E-6</v>
      </c>
      <c r="F195" s="15">
        <f t="shared" si="203"/>
        <v>6.4817177541020191E-6</v>
      </c>
      <c r="G195" s="15">
        <f t="shared" si="204"/>
        <v>1.3232196226438776E-5</v>
      </c>
      <c r="H195" s="5">
        <f t="shared" si="205"/>
        <v>276963.74464904418</v>
      </c>
      <c r="I195" s="5">
        <f t="shared" si="206"/>
        <v>110770.76327450364</v>
      </c>
      <c r="J195" s="5">
        <f t="shared" si="207"/>
        <v>39855.189987119615</v>
      </c>
      <c r="K195" s="5">
        <f t="shared" si="208"/>
        <v>237669.19527866278</v>
      </c>
      <c r="L195" s="5">
        <f t="shared" si="209"/>
        <v>37374.504766482132</v>
      </c>
      <c r="M195" s="5">
        <f t="shared" si="210"/>
        <v>9122.5611673348176</v>
      </c>
      <c r="N195" s="15">
        <f t="shared" si="211"/>
        <v>6.5485744557212122E-3</v>
      </c>
      <c r="O195" s="15">
        <f t="shared" si="212"/>
        <v>8.247348093197493E-3</v>
      </c>
      <c r="P195" s="15">
        <f t="shared" si="213"/>
        <v>7.4843689907664324E-3</v>
      </c>
      <c r="Q195" s="5">
        <f t="shared" si="214"/>
        <v>8691.5443119686224</v>
      </c>
      <c r="R195" s="5">
        <f t="shared" si="215"/>
        <v>12086.762146858084</v>
      </c>
      <c r="S195" s="5">
        <f t="shared" si="216"/>
        <v>6716.7292410796708</v>
      </c>
      <c r="T195" s="5">
        <f t="shared" si="217"/>
        <v>31.381523682755482</v>
      </c>
      <c r="U195" s="5">
        <f t="shared" si="218"/>
        <v>109.11509309460649</v>
      </c>
      <c r="V195" s="5">
        <f t="shared" si="219"/>
        <v>168.52834582523332</v>
      </c>
      <c r="W195" s="15">
        <f t="shared" si="220"/>
        <v>-1.0734613539272964E-2</v>
      </c>
      <c r="X195" s="15">
        <f t="shared" si="221"/>
        <v>-1.217998157191269E-2</v>
      </c>
      <c r="Y195" s="15">
        <f t="shared" si="222"/>
        <v>-9.7425357312937999E-3</v>
      </c>
      <c r="Z195" s="5">
        <f t="shared" si="237"/>
        <v>11493.815213348609</v>
      </c>
      <c r="AA195" s="5">
        <f t="shared" si="238"/>
        <v>36364.475132010652</v>
      </c>
      <c r="AB195" s="5">
        <f t="shared" si="239"/>
        <v>61253.422690943815</v>
      </c>
      <c r="AC195" s="16">
        <f t="shared" si="223"/>
        <v>1.3167891600938966</v>
      </c>
      <c r="AD195" s="16">
        <f t="shared" si="224"/>
        <v>2.9965054651594789</v>
      </c>
      <c r="AE195" s="16">
        <f t="shared" si="225"/>
        <v>9.0983933227231777</v>
      </c>
      <c r="AF195" s="15">
        <f t="shared" si="226"/>
        <v>-4.0504037456468023E-3</v>
      </c>
      <c r="AG195" s="15">
        <f t="shared" si="227"/>
        <v>2.9673830763510267E-4</v>
      </c>
      <c r="AH195" s="15">
        <f t="shared" si="228"/>
        <v>9.7937136394747881E-3</v>
      </c>
      <c r="AI195" s="1">
        <f t="shared" si="192"/>
        <v>516934.49512157677</v>
      </c>
      <c r="AJ195" s="1">
        <f t="shared" si="193"/>
        <v>203246.25203921093</v>
      </c>
      <c r="AK195" s="1">
        <f t="shared" si="194"/>
        <v>73676.949289547381</v>
      </c>
      <c r="AL195" s="14">
        <f t="shared" si="229"/>
        <v>70.238592189541194</v>
      </c>
      <c r="AM195" s="14">
        <f t="shared" si="230"/>
        <v>16.045042725087466</v>
      </c>
      <c r="AN195" s="14">
        <f t="shared" si="231"/>
        <v>5.1847053114795711</v>
      </c>
      <c r="AO195" s="11">
        <f t="shared" si="232"/>
        <v>5.1004009584901594E-3</v>
      </c>
      <c r="AP195" s="11">
        <f t="shared" si="233"/>
        <v>6.4251599946269829E-3</v>
      </c>
      <c r="AQ195" s="11">
        <f t="shared" si="234"/>
        <v>5.8284308051011974E-3</v>
      </c>
      <c r="AR195" s="1">
        <f t="shared" si="240"/>
        <v>276963.74464904418</v>
      </c>
      <c r="AS195" s="1">
        <f t="shared" si="235"/>
        <v>110770.76327450364</v>
      </c>
      <c r="AT195" s="1">
        <f t="shared" si="236"/>
        <v>39855.189987119615</v>
      </c>
      <c r="AU195" s="1">
        <f t="shared" si="195"/>
        <v>55392.74892980884</v>
      </c>
      <c r="AV195" s="1">
        <f t="shared" si="196"/>
        <v>22154.152654900729</v>
      </c>
      <c r="AW195" s="1">
        <f t="shared" si="197"/>
        <v>7971.0379974239231</v>
      </c>
      <c r="AX195" s="2">
        <v>0</v>
      </c>
      <c r="AY195" s="2">
        <v>0</v>
      </c>
      <c r="AZ195" s="2">
        <v>0</v>
      </c>
      <c r="BA195" s="2">
        <f t="shared" si="188"/>
        <v>0</v>
      </c>
      <c r="BB195" s="2">
        <f t="shared" si="182"/>
        <v>0</v>
      </c>
      <c r="BC195" s="2">
        <f t="shared" si="183"/>
        <v>0</v>
      </c>
      <c r="BD195" s="2">
        <f t="shared" si="189"/>
        <v>0</v>
      </c>
      <c r="BE195" s="2">
        <f t="shared" si="184"/>
        <v>0</v>
      </c>
      <c r="BF195" s="2">
        <f t="shared" si="185"/>
        <v>0</v>
      </c>
      <c r="BG195" s="2">
        <f t="shared" si="190"/>
        <v>0</v>
      </c>
      <c r="BH195" s="2">
        <f t="shared" si="186"/>
        <v>0</v>
      </c>
      <c r="BI195" s="2">
        <f t="shared" si="187"/>
        <v>0</v>
      </c>
      <c r="BJ195" s="11">
        <f t="shared" si="191"/>
        <v>3.7070829908788044E-2</v>
      </c>
      <c r="BK195" s="11"/>
      <c r="BL195" s="11"/>
    </row>
    <row r="196" spans="1:64">
      <c r="A196" s="2">
        <f t="shared" si="198"/>
        <v>2150</v>
      </c>
      <c r="B196" s="5">
        <f t="shared" si="199"/>
        <v>1165.3365931618598</v>
      </c>
      <c r="C196" s="5">
        <f t="shared" si="200"/>
        <v>2963.8237630756917</v>
      </c>
      <c r="D196" s="5">
        <f t="shared" si="201"/>
        <v>4368.9146347344686</v>
      </c>
      <c r="E196" s="15">
        <f t="shared" si="202"/>
        <v>3.1255950650342616E-6</v>
      </c>
      <c r="F196" s="15">
        <f t="shared" si="203"/>
        <v>6.1576318663969183E-6</v>
      </c>
      <c r="G196" s="15">
        <f t="shared" si="204"/>
        <v>1.2570586415116835E-5</v>
      </c>
      <c r="H196" s="5">
        <f t="shared" si="205"/>
        <v>278760.21056642797</v>
      </c>
      <c r="I196" s="5">
        <f t="shared" si="206"/>
        <v>111675.88714265679</v>
      </c>
      <c r="J196" s="5">
        <f t="shared" si="207"/>
        <v>40151.001796459874</v>
      </c>
      <c r="K196" s="5">
        <f t="shared" si="208"/>
        <v>239210.03785702752</v>
      </c>
      <c r="L196" s="5">
        <f t="shared" si="209"/>
        <v>37679.665212875465</v>
      </c>
      <c r="M196" s="5">
        <f t="shared" si="210"/>
        <v>9190.1547989161281</v>
      </c>
      <c r="N196" s="15">
        <f t="shared" si="211"/>
        <v>6.4831396284155129E-3</v>
      </c>
      <c r="O196" s="15">
        <f t="shared" si="212"/>
        <v>8.1649361857767389E-3</v>
      </c>
      <c r="P196" s="15">
        <f t="shared" si="213"/>
        <v>7.4095016017370341E-3</v>
      </c>
      <c r="Q196" s="5">
        <f t="shared" si="214"/>
        <v>8654.014607620813</v>
      </c>
      <c r="R196" s="5">
        <f t="shared" si="215"/>
        <v>12037.105354217796</v>
      </c>
      <c r="S196" s="5">
        <f t="shared" si="216"/>
        <v>6700.6582498881589</v>
      </c>
      <c r="T196" s="5">
        <f t="shared" si="217"/>
        <v>31.044655153747559</v>
      </c>
      <c r="U196" s="5">
        <f t="shared" si="218"/>
        <v>107.78607327149665</v>
      </c>
      <c r="V196" s="5">
        <f t="shared" si="219"/>
        <v>166.88645239429513</v>
      </c>
      <c r="W196" s="15">
        <f t="shared" si="220"/>
        <v>-1.0734613539272964E-2</v>
      </c>
      <c r="X196" s="15">
        <f t="shared" si="221"/>
        <v>-1.217998157191269E-2</v>
      </c>
      <c r="Y196" s="15">
        <f t="shared" si="222"/>
        <v>-9.7425357312937999E-3</v>
      </c>
      <c r="Z196" s="5">
        <f t="shared" si="237"/>
        <v>11398.574741730215</v>
      </c>
      <c r="AA196" s="5">
        <f t="shared" si="238"/>
        <v>36228.796111658368</v>
      </c>
      <c r="AB196" s="5">
        <f t="shared" si="239"/>
        <v>61709.952464886861</v>
      </c>
      <c r="AC196" s="16">
        <f t="shared" si="223"/>
        <v>1.3114556323476252</v>
      </c>
      <c r="AD196" s="16">
        <f t="shared" si="224"/>
        <v>2.9973946431200296</v>
      </c>
      <c r="AE196" s="16">
        <f t="shared" si="225"/>
        <v>9.1875003815052381</v>
      </c>
      <c r="AF196" s="15">
        <f t="shared" si="226"/>
        <v>-4.0504037456468023E-3</v>
      </c>
      <c r="AG196" s="15">
        <f t="shared" si="227"/>
        <v>2.9673830763510267E-4</v>
      </c>
      <c r="AH196" s="15">
        <f t="shared" si="228"/>
        <v>9.7937136394747881E-3</v>
      </c>
      <c r="AI196" s="1">
        <f t="shared" si="192"/>
        <v>520633.79453922797</v>
      </c>
      <c r="AJ196" s="1">
        <f t="shared" si="193"/>
        <v>205075.77949019059</v>
      </c>
      <c r="AK196" s="1">
        <f t="shared" si="194"/>
        <v>74280.292358016566</v>
      </c>
      <c r="AL196" s="14">
        <f t="shared" si="229"/>
        <v>70.593254722638463</v>
      </c>
      <c r="AM196" s="14">
        <f t="shared" si="230"/>
        <v>16.147103772050485</v>
      </c>
      <c r="AN196" s="14">
        <f t="shared" si="231"/>
        <v>5.2146218206708417</v>
      </c>
      <c r="AO196" s="11">
        <f t="shared" si="232"/>
        <v>5.0493969489052576E-3</v>
      </c>
      <c r="AP196" s="11">
        <f t="shared" si="233"/>
        <v>6.3609083946807128E-3</v>
      </c>
      <c r="AQ196" s="11">
        <f t="shared" si="234"/>
        <v>5.7701464970501852E-3</v>
      </c>
      <c r="AR196" s="1">
        <f t="shared" si="240"/>
        <v>278760.21056642797</v>
      </c>
      <c r="AS196" s="1">
        <f t="shared" si="235"/>
        <v>111675.88714265679</v>
      </c>
      <c r="AT196" s="1">
        <f t="shared" si="236"/>
        <v>40151.001796459874</v>
      </c>
      <c r="AU196" s="1">
        <f t="shared" si="195"/>
        <v>55752.042113285599</v>
      </c>
      <c r="AV196" s="1">
        <f t="shared" si="196"/>
        <v>22335.177428531359</v>
      </c>
      <c r="AW196" s="1">
        <f t="shared" si="197"/>
        <v>8030.2003592919755</v>
      </c>
      <c r="AX196" s="2">
        <v>0</v>
      </c>
      <c r="AY196" s="2">
        <v>0</v>
      </c>
      <c r="AZ196" s="2">
        <v>0</v>
      </c>
      <c r="BA196" s="2">
        <f t="shared" si="188"/>
        <v>0</v>
      </c>
      <c r="BB196" s="2">
        <f t="shared" si="182"/>
        <v>0</v>
      </c>
      <c r="BC196" s="2">
        <f t="shared" si="183"/>
        <v>0</v>
      </c>
      <c r="BD196" s="2">
        <f t="shared" si="189"/>
        <v>0</v>
      </c>
      <c r="BE196" s="2">
        <f t="shared" si="184"/>
        <v>0</v>
      </c>
      <c r="BF196" s="2">
        <f t="shared" si="185"/>
        <v>0</v>
      </c>
      <c r="BG196" s="2">
        <f t="shared" si="190"/>
        <v>0</v>
      </c>
      <c r="BH196" s="2">
        <f t="shared" si="186"/>
        <v>0</v>
      </c>
      <c r="BI196" s="2">
        <f t="shared" si="187"/>
        <v>0</v>
      </c>
      <c r="BJ196" s="11">
        <f t="shared" si="191"/>
        <v>3.7000892827625281E-2</v>
      </c>
      <c r="BK196" s="11"/>
      <c r="BL196" s="11"/>
    </row>
    <row r="197" spans="1:64">
      <c r="A197" s="2">
        <f t="shared" si="198"/>
        <v>2151</v>
      </c>
      <c r="B197" s="5">
        <f t="shared" si="199"/>
        <v>1165.3400534136495</v>
      </c>
      <c r="C197" s="5">
        <f t="shared" si="200"/>
        <v>2963.8411007045588</v>
      </c>
      <c r="D197" s="5">
        <f t="shared" si="201"/>
        <v>4368.9668085624771</v>
      </c>
      <c r="E197" s="15">
        <f t="shared" si="202"/>
        <v>2.9693153117825486E-6</v>
      </c>
      <c r="F197" s="15">
        <f t="shared" si="203"/>
        <v>5.8497502730770722E-6</v>
      </c>
      <c r="G197" s="15">
        <f t="shared" si="204"/>
        <v>1.1942057094360993E-5</v>
      </c>
      <c r="H197" s="5">
        <f t="shared" si="205"/>
        <v>280550.22679812746</v>
      </c>
      <c r="I197" s="5">
        <f t="shared" si="206"/>
        <v>112579.26090659735</v>
      </c>
      <c r="J197" s="5">
        <f t="shared" si="207"/>
        <v>40446.007946329752</v>
      </c>
      <c r="K197" s="5">
        <f t="shared" si="208"/>
        <v>240745.37382998821</v>
      </c>
      <c r="L197" s="5">
        <f t="shared" si="209"/>
        <v>37984.243109333765</v>
      </c>
      <c r="M197" s="5">
        <f t="shared" si="210"/>
        <v>9257.568143356466</v>
      </c>
      <c r="N197" s="15">
        <f t="shared" si="211"/>
        <v>6.4183593076405643E-3</v>
      </c>
      <c r="O197" s="15">
        <f t="shared" si="212"/>
        <v>8.0833493274834467E-3</v>
      </c>
      <c r="P197" s="15">
        <f t="shared" si="213"/>
        <v>7.3353872611905402E-3</v>
      </c>
      <c r="Q197" s="5">
        <f t="shared" si="214"/>
        <v>8616.0910147160412</v>
      </c>
      <c r="R197" s="5">
        <f t="shared" si="215"/>
        <v>11986.678765201792</v>
      </c>
      <c r="S197" s="5">
        <f t="shared" si="216"/>
        <v>6684.129727571134</v>
      </c>
      <c r="T197" s="5">
        <f t="shared" si="217"/>
        <v>30.711402778212079</v>
      </c>
      <c r="U197" s="5">
        <f t="shared" si="218"/>
        <v>106.47324088534099</v>
      </c>
      <c r="V197" s="5">
        <f t="shared" si="219"/>
        <v>165.26055516877486</v>
      </c>
      <c r="W197" s="15">
        <f t="shared" si="220"/>
        <v>-1.0734613539272964E-2</v>
      </c>
      <c r="X197" s="15">
        <f t="shared" si="221"/>
        <v>-1.217998157191269E-2</v>
      </c>
      <c r="Y197" s="15">
        <f t="shared" si="222"/>
        <v>-9.7425357312937999E-3</v>
      </c>
      <c r="Z197" s="5">
        <f t="shared" si="237"/>
        <v>11303.386724721468</v>
      </c>
      <c r="AA197" s="5">
        <f t="shared" si="238"/>
        <v>36090.661412221969</v>
      </c>
      <c r="AB197" s="5">
        <f t="shared" si="239"/>
        <v>62165.223766596093</v>
      </c>
      <c r="AC197" s="16">
        <f t="shared" si="223"/>
        <v>1.3061437075421147</v>
      </c>
      <c r="AD197" s="16">
        <f t="shared" si="224"/>
        <v>2.9982840849337435</v>
      </c>
      <c r="AE197" s="16">
        <f t="shared" si="225"/>
        <v>9.2774801293042657</v>
      </c>
      <c r="AF197" s="15">
        <f t="shared" si="226"/>
        <v>-4.0504037456468023E-3</v>
      </c>
      <c r="AG197" s="15">
        <f t="shared" si="227"/>
        <v>2.9673830763510267E-4</v>
      </c>
      <c r="AH197" s="15">
        <f t="shared" si="228"/>
        <v>9.7937136394747881E-3</v>
      </c>
      <c r="AI197" s="1">
        <f t="shared" si="192"/>
        <v>524322.45719859074</v>
      </c>
      <c r="AJ197" s="1">
        <f t="shared" si="193"/>
        <v>206903.37896970287</v>
      </c>
      <c r="AK197" s="1">
        <f t="shared" si="194"/>
        <v>74882.463481506886</v>
      </c>
      <c r="AL197" s="14">
        <f t="shared" si="229"/>
        <v>70.946143553998141</v>
      </c>
      <c r="AM197" s="14">
        <f t="shared" si="230"/>
        <v>16.248786917504567</v>
      </c>
      <c r="AN197" s="14">
        <f t="shared" si="231"/>
        <v>5.2444100611845075</v>
      </c>
      <c r="AO197" s="11">
        <f t="shared" si="232"/>
        <v>4.9989029794162048E-3</v>
      </c>
      <c r="AP197" s="11">
        <f t="shared" si="233"/>
        <v>6.2972993107339057E-3</v>
      </c>
      <c r="AQ197" s="11">
        <f t="shared" si="234"/>
        <v>5.7124450320796836E-3</v>
      </c>
      <c r="AR197" s="1">
        <f t="shared" si="240"/>
        <v>280550.22679812746</v>
      </c>
      <c r="AS197" s="1">
        <f t="shared" si="235"/>
        <v>112579.26090659735</v>
      </c>
      <c r="AT197" s="1">
        <f t="shared" si="236"/>
        <v>40446.007946329752</v>
      </c>
      <c r="AU197" s="1">
        <f t="shared" si="195"/>
        <v>56110.045359625496</v>
      </c>
      <c r="AV197" s="1">
        <f t="shared" si="196"/>
        <v>22515.852181319471</v>
      </c>
      <c r="AW197" s="1">
        <f t="shared" si="197"/>
        <v>8089.201589265951</v>
      </c>
      <c r="AX197" s="2">
        <v>0</v>
      </c>
      <c r="AY197" s="2">
        <v>0</v>
      </c>
      <c r="AZ197" s="2">
        <v>0</v>
      </c>
      <c r="BA197" s="2">
        <f t="shared" si="188"/>
        <v>0</v>
      </c>
      <c r="BB197" s="2">
        <f t="shared" si="182"/>
        <v>0</v>
      </c>
      <c r="BC197" s="2">
        <f t="shared" si="183"/>
        <v>0</v>
      </c>
      <c r="BD197" s="2">
        <f t="shared" si="189"/>
        <v>0</v>
      </c>
      <c r="BE197" s="2">
        <f t="shared" si="184"/>
        <v>0</v>
      </c>
      <c r="BF197" s="2">
        <f t="shared" si="185"/>
        <v>0</v>
      </c>
      <c r="BG197" s="2">
        <f t="shared" si="190"/>
        <v>0</v>
      </c>
      <c r="BH197" s="2">
        <f t="shared" si="186"/>
        <v>0</v>
      </c>
      <c r="BI197" s="2">
        <f t="shared" si="187"/>
        <v>0</v>
      </c>
      <c r="BJ197" s="11">
        <f t="shared" si="191"/>
        <v>3.6931636206649604E-2</v>
      </c>
      <c r="BK197" s="11"/>
      <c r="BL197" s="11"/>
    </row>
    <row r="198" spans="1:64">
      <c r="A198" s="2">
        <f t="shared" si="198"/>
        <v>2152</v>
      </c>
      <c r="B198" s="5">
        <f t="shared" si="199"/>
        <v>1165.3433406626102</v>
      </c>
      <c r="C198" s="5">
        <f t="shared" si="200"/>
        <v>2963.857571548333</v>
      </c>
      <c r="D198" s="5">
        <f t="shared" si="201"/>
        <v>4369.0163742909945</v>
      </c>
      <c r="E198" s="15">
        <f t="shared" si="202"/>
        <v>2.8208495461934209E-6</v>
      </c>
      <c r="F198" s="15">
        <f t="shared" si="203"/>
        <v>5.5572627594232186E-6</v>
      </c>
      <c r="G198" s="15">
        <f t="shared" si="204"/>
        <v>1.1344954239642942E-5</v>
      </c>
      <c r="H198" s="5">
        <f t="shared" si="205"/>
        <v>282333.70301338338</v>
      </c>
      <c r="I198" s="5">
        <f t="shared" si="206"/>
        <v>113480.81599279784</v>
      </c>
      <c r="J198" s="5">
        <f t="shared" si="207"/>
        <v>40740.189781570363</v>
      </c>
      <c r="K198" s="5">
        <f t="shared" si="208"/>
        <v>242275.12455929889</v>
      </c>
      <c r="L198" s="5">
        <f t="shared" si="209"/>
        <v>38288.215021585849</v>
      </c>
      <c r="M198" s="5">
        <f t="shared" si="210"/>
        <v>9324.7967714888</v>
      </c>
      <c r="N198" s="15">
        <f t="shared" si="211"/>
        <v>6.3542268953045156E-3</v>
      </c>
      <c r="O198" s="15">
        <f t="shared" si="212"/>
        <v>8.0025791583402395E-3</v>
      </c>
      <c r="P198" s="15">
        <f t="shared" si="213"/>
        <v>7.262018177049967E-3</v>
      </c>
      <c r="Q198" s="5">
        <f t="shared" si="214"/>
        <v>8577.7856962532132</v>
      </c>
      <c r="R198" s="5">
        <f t="shared" si="215"/>
        <v>11935.503555995656</v>
      </c>
      <c r="S198" s="5">
        <f t="shared" si="216"/>
        <v>6667.152358797096</v>
      </c>
      <c r="T198" s="5">
        <f t="shared" si="217"/>
        <v>30.38172773813902</v>
      </c>
      <c r="U198" s="5">
        <f t="shared" si="218"/>
        <v>105.17639877345572</v>
      </c>
      <c r="V198" s="5">
        <f t="shared" si="219"/>
        <v>163.65049830506962</v>
      </c>
      <c r="W198" s="15">
        <f t="shared" si="220"/>
        <v>-1.0734613539272964E-2</v>
      </c>
      <c r="X198" s="15">
        <f t="shared" si="221"/>
        <v>-1.217998157191269E-2</v>
      </c>
      <c r="Y198" s="15">
        <f t="shared" si="222"/>
        <v>-9.7425357312937999E-3</v>
      </c>
      <c r="Z198" s="5">
        <f t="shared" si="237"/>
        <v>11208.270413884278</v>
      </c>
      <c r="AA198" s="5">
        <f t="shared" si="238"/>
        <v>35950.132789880729</v>
      </c>
      <c r="AB198" s="5">
        <f t="shared" si="239"/>
        <v>62619.207331340513</v>
      </c>
      <c r="AC198" s="16">
        <f t="shared" si="223"/>
        <v>1.3008532981767331</v>
      </c>
      <c r="AD198" s="16">
        <f t="shared" si="224"/>
        <v>2.999173790678916</v>
      </c>
      <c r="AE198" s="16">
        <f t="shared" si="225"/>
        <v>9.3683411129865899</v>
      </c>
      <c r="AF198" s="15">
        <f t="shared" si="226"/>
        <v>-4.0504037456468023E-3</v>
      </c>
      <c r="AG198" s="15">
        <f t="shared" si="227"/>
        <v>2.9673830763510267E-4</v>
      </c>
      <c r="AH198" s="15">
        <f t="shared" si="228"/>
        <v>9.7937136394747881E-3</v>
      </c>
      <c r="AI198" s="1">
        <f t="shared" si="192"/>
        <v>528000.25683835719</v>
      </c>
      <c r="AJ198" s="1">
        <f t="shared" si="193"/>
        <v>208728.89325405206</v>
      </c>
      <c r="AK198" s="1">
        <f t="shared" si="194"/>
        <v>75483.418722622155</v>
      </c>
      <c r="AL198" s="14">
        <f t="shared" si="229"/>
        <v>71.297249913504402</v>
      </c>
      <c r="AM198" s="14">
        <f t="shared" si="230"/>
        <v>16.350087157413871</v>
      </c>
      <c r="AN198" s="14">
        <f t="shared" si="231"/>
        <v>5.2740688813427079</v>
      </c>
      <c r="AO198" s="11">
        <f t="shared" si="232"/>
        <v>4.9489139496220426E-3</v>
      </c>
      <c r="AP198" s="11">
        <f t="shared" si="233"/>
        <v>6.2343263176265666E-3</v>
      </c>
      <c r="AQ198" s="11">
        <f t="shared" si="234"/>
        <v>5.6553205817588869E-3</v>
      </c>
      <c r="AR198" s="1">
        <f t="shared" si="240"/>
        <v>282333.70301338338</v>
      </c>
      <c r="AS198" s="1">
        <f t="shared" si="235"/>
        <v>113480.81599279784</v>
      </c>
      <c r="AT198" s="1">
        <f t="shared" si="236"/>
        <v>40740.189781570363</v>
      </c>
      <c r="AU198" s="1">
        <f t="shared" si="195"/>
        <v>56466.740602676677</v>
      </c>
      <c r="AV198" s="1">
        <f t="shared" si="196"/>
        <v>22696.16319855957</v>
      </c>
      <c r="AW198" s="1">
        <f t="shared" si="197"/>
        <v>8148.0379563140732</v>
      </c>
      <c r="AX198" s="2">
        <v>0</v>
      </c>
      <c r="AY198" s="2">
        <v>0</v>
      </c>
      <c r="AZ198" s="2">
        <v>0</v>
      </c>
      <c r="BA198" s="2">
        <f t="shared" si="188"/>
        <v>0</v>
      </c>
      <c r="BB198" s="2">
        <f t="shared" ref="BB198:BB261" si="241">BB$5*AY198^2</f>
        <v>0</v>
      </c>
      <c r="BC198" s="2">
        <f t="shared" ref="BC198:BC261" si="242">BC$5*AZ198^2</f>
        <v>0</v>
      </c>
      <c r="BD198" s="2">
        <f t="shared" si="189"/>
        <v>0</v>
      </c>
      <c r="BE198" s="2">
        <f t="shared" ref="BE198:BE261" si="243">BB198*AS198</f>
        <v>0</v>
      </c>
      <c r="BF198" s="2">
        <f t="shared" ref="BF198:BF261" si="244">BC198*AT198</f>
        <v>0</v>
      </c>
      <c r="BG198" s="2">
        <f t="shared" si="190"/>
        <v>0</v>
      </c>
      <c r="BH198" s="2">
        <f t="shared" ref="BH198:BH261" si="245">2*BB$5*AY198*AS198/AA198*1000</f>
        <v>0</v>
      </c>
      <c r="BI198" s="2">
        <f t="shared" ref="BI198:BI261" si="246">2*BC$5*AZ198*AT198/AB198*1000</f>
        <v>0</v>
      </c>
      <c r="BJ198" s="11">
        <f t="shared" si="191"/>
        <v>3.6863053819575747E-2</v>
      </c>
      <c r="BK198" s="11"/>
      <c r="BL198" s="11"/>
    </row>
    <row r="199" spans="1:64">
      <c r="A199" s="2">
        <f t="shared" si="198"/>
        <v>2153</v>
      </c>
      <c r="B199" s="5">
        <f t="shared" si="199"/>
        <v>1165.3464635579323</v>
      </c>
      <c r="C199" s="5">
        <f t="shared" si="200"/>
        <v>2963.8732189368743</v>
      </c>
      <c r="D199" s="5">
        <f t="shared" si="201"/>
        <v>4369.0634622672915</v>
      </c>
      <c r="E199" s="15">
        <f t="shared" si="202"/>
        <v>2.6798070688837497E-6</v>
      </c>
      <c r="F199" s="15">
        <f t="shared" si="203"/>
        <v>5.2793996214520573E-6</v>
      </c>
      <c r="G199" s="15">
        <f t="shared" si="204"/>
        <v>1.0777706527660796E-5</v>
      </c>
      <c r="H199" s="5">
        <f t="shared" si="205"/>
        <v>284110.55112355307</v>
      </c>
      <c r="I199" s="5">
        <f t="shared" si="206"/>
        <v>114380.48493816634</v>
      </c>
      <c r="J199" s="5">
        <f t="shared" si="207"/>
        <v>41033.529000596325</v>
      </c>
      <c r="K199" s="5">
        <f t="shared" si="208"/>
        <v>243799.21337396262</v>
      </c>
      <c r="L199" s="5">
        <f t="shared" si="209"/>
        <v>38591.557900440159</v>
      </c>
      <c r="M199" s="5">
        <f t="shared" si="210"/>
        <v>9391.8363408945061</v>
      </c>
      <c r="N199" s="15">
        <f t="shared" si="211"/>
        <v>6.2907358625283738E-3</v>
      </c>
      <c r="O199" s="15">
        <f t="shared" si="212"/>
        <v>7.9226174080795353E-3</v>
      </c>
      <c r="P199" s="15">
        <f t="shared" si="213"/>
        <v>7.1893866481556046E-3</v>
      </c>
      <c r="Q199" s="5">
        <f t="shared" si="214"/>
        <v>8539.1107029729646</v>
      </c>
      <c r="R199" s="5">
        <f t="shared" si="215"/>
        <v>11883.600764551738</v>
      </c>
      <c r="S199" s="5">
        <f t="shared" si="216"/>
        <v>6649.7348065882707</v>
      </c>
      <c r="T199" s="5">
        <f t="shared" si="217"/>
        <v>30.055591632214689</v>
      </c>
      <c r="U199" s="5">
        <f t="shared" si="218"/>
        <v>103.89535217459489</v>
      </c>
      <c r="V199" s="5">
        <f t="shared" si="219"/>
        <v>162.05612747788845</v>
      </c>
      <c r="W199" s="15">
        <f t="shared" si="220"/>
        <v>-1.0734613539272964E-2</v>
      </c>
      <c r="X199" s="15">
        <f t="shared" si="221"/>
        <v>-1.217998157191269E-2</v>
      </c>
      <c r="Y199" s="15">
        <f t="shared" si="222"/>
        <v>-9.7425357312937999E-3</v>
      </c>
      <c r="Z199" s="5">
        <f t="shared" si="237"/>
        <v>11113.244623555494</v>
      </c>
      <c r="AA199" s="5">
        <f t="shared" si="238"/>
        <v>35807.271680872102</v>
      </c>
      <c r="AB199" s="5">
        <f t="shared" si="239"/>
        <v>63071.874446380294</v>
      </c>
      <c r="AC199" s="16">
        <f t="shared" si="223"/>
        <v>1.295584317105261</v>
      </c>
      <c r="AD199" s="16">
        <f t="shared" si="224"/>
        <v>3.0000637604338656</v>
      </c>
      <c r="AE199" s="16">
        <f t="shared" si="225"/>
        <v>9.4600919631240998</v>
      </c>
      <c r="AF199" s="15">
        <f t="shared" si="226"/>
        <v>-4.0504037456468023E-3</v>
      </c>
      <c r="AG199" s="15">
        <f t="shared" si="227"/>
        <v>2.9673830763510267E-4</v>
      </c>
      <c r="AH199" s="15">
        <f t="shared" si="228"/>
        <v>9.7937136394747881E-3</v>
      </c>
      <c r="AI199" s="1">
        <f t="shared" si="192"/>
        <v>531666.9717571981</v>
      </c>
      <c r="AJ199" s="1">
        <f t="shared" si="193"/>
        <v>210552.16712720643</v>
      </c>
      <c r="AK199" s="1">
        <f t="shared" si="194"/>
        <v>76083.114806674013</v>
      </c>
      <c r="AL199" s="14">
        <f t="shared" si="229"/>
        <v>71.646565428624356</v>
      </c>
      <c r="AM199" s="14">
        <f t="shared" si="230"/>
        <v>16.450999618288215</v>
      </c>
      <c r="AN199" s="14">
        <f t="shared" si="231"/>
        <v>5.3035971661340362</v>
      </c>
      <c r="AO199" s="11">
        <f t="shared" si="232"/>
        <v>4.8994248101258218E-3</v>
      </c>
      <c r="AP199" s="11">
        <f t="shared" si="233"/>
        <v>6.1719830544503008E-3</v>
      </c>
      <c r="AQ199" s="11">
        <f t="shared" si="234"/>
        <v>5.5987673759412982E-3</v>
      </c>
      <c r="AR199" s="1">
        <f t="shared" si="240"/>
        <v>284110.55112355307</v>
      </c>
      <c r="AS199" s="1">
        <f t="shared" si="235"/>
        <v>114380.48493816634</v>
      </c>
      <c r="AT199" s="1">
        <f t="shared" si="236"/>
        <v>41033.529000596325</v>
      </c>
      <c r="AU199" s="1">
        <f t="shared" si="195"/>
        <v>56822.110224710617</v>
      </c>
      <c r="AV199" s="1">
        <f t="shared" si="196"/>
        <v>22876.096987633267</v>
      </c>
      <c r="AW199" s="1">
        <f t="shared" si="197"/>
        <v>8206.7058001192654</v>
      </c>
      <c r="AX199" s="2">
        <v>0</v>
      </c>
      <c r="AY199" s="2">
        <v>0</v>
      </c>
      <c r="AZ199" s="2">
        <v>0</v>
      </c>
      <c r="BA199" s="2">
        <f t="shared" ref="BA199:BA262" si="247">BA$5*AX199^2</f>
        <v>0</v>
      </c>
      <c r="BB199" s="2">
        <f t="shared" si="241"/>
        <v>0</v>
      </c>
      <c r="BC199" s="2">
        <f t="shared" si="242"/>
        <v>0</v>
      </c>
      <c r="BD199" s="2">
        <f t="shared" ref="BD199:BD262" si="248">BA199*AR199</f>
        <v>0</v>
      </c>
      <c r="BE199" s="2">
        <f t="shared" si="243"/>
        <v>0</v>
      </c>
      <c r="BF199" s="2">
        <f t="shared" si="244"/>
        <v>0</v>
      </c>
      <c r="BG199" s="2">
        <f t="shared" ref="BG199:BG262" si="249">2*BA$5*AX199*AR199/Z199*1000</f>
        <v>0</v>
      </c>
      <c r="BH199" s="2">
        <f t="shared" si="245"/>
        <v>0</v>
      </c>
      <c r="BI199" s="2">
        <f t="shared" si="246"/>
        <v>0</v>
      </c>
      <c r="BJ199" s="11">
        <f t="shared" si="191"/>
        <v>3.6795139479853772E-2</v>
      </c>
      <c r="BK199" s="11"/>
      <c r="BL199" s="11"/>
    </row>
    <row r="200" spans="1:64">
      <c r="A200" s="2">
        <f t="shared" si="198"/>
        <v>2154</v>
      </c>
      <c r="B200" s="5">
        <f t="shared" si="199"/>
        <v>1165.3494303164384</v>
      </c>
      <c r="C200" s="5">
        <f t="shared" si="200"/>
        <v>2963.8880840344673</v>
      </c>
      <c r="D200" s="5">
        <f t="shared" si="201"/>
        <v>4369.1081963268989</v>
      </c>
      <c r="E200" s="15">
        <f t="shared" si="202"/>
        <v>2.5458167154395623E-6</v>
      </c>
      <c r="F200" s="15">
        <f t="shared" si="203"/>
        <v>5.0154296403794541E-6</v>
      </c>
      <c r="G200" s="15">
        <f t="shared" si="204"/>
        <v>1.0238821201277756E-5</v>
      </c>
      <c r="H200" s="5">
        <f t="shared" si="205"/>
        <v>285880.68526928767</v>
      </c>
      <c r="I200" s="5">
        <f t="shared" si="206"/>
        <v>115278.20139383178</v>
      </c>
      <c r="J200" s="5">
        <f t="shared" si="207"/>
        <v>41326.007655602058</v>
      </c>
      <c r="K200" s="5">
        <f t="shared" si="208"/>
        <v>245317.56555770553</v>
      </c>
      <c r="L200" s="5">
        <f t="shared" si="209"/>
        <v>38894.249082750182</v>
      </c>
      <c r="M200" s="5">
        <f t="shared" si="210"/>
        <v>9458.6825957628498</v>
      </c>
      <c r="N200" s="15">
        <f t="shared" si="211"/>
        <v>6.2278797487911319E-3</v>
      </c>
      <c r="O200" s="15">
        <f t="shared" si="212"/>
        <v>7.8434558949631583E-3</v>
      </c>
      <c r="P200" s="15">
        <f t="shared" si="213"/>
        <v>7.1174850627748754E-3</v>
      </c>
      <c r="Q200" s="5">
        <f t="shared" si="214"/>
        <v>8500.0779711110554</v>
      </c>
      <c r="R200" s="5">
        <f t="shared" si="215"/>
        <v>11830.991284114694</v>
      </c>
      <c r="S200" s="5">
        <f t="shared" si="216"/>
        <v>6631.8857095302719</v>
      </c>
      <c r="T200" s="5">
        <f t="shared" si="217"/>
        <v>29.732956471348658</v>
      </c>
      <c r="U200" s="5">
        <f t="shared" si="218"/>
        <v>102.62990869970095</v>
      </c>
      <c r="V200" s="5">
        <f t="shared" si="219"/>
        <v>160.47728986546002</v>
      </c>
      <c r="W200" s="15">
        <f t="shared" si="220"/>
        <v>-1.0734613539272964E-2</v>
      </c>
      <c r="X200" s="15">
        <f t="shared" si="221"/>
        <v>-1.217998157191269E-2</v>
      </c>
      <c r="Y200" s="15">
        <f t="shared" si="222"/>
        <v>-9.7425357312937999E-3</v>
      </c>
      <c r="Z200" s="5">
        <f t="shared" si="237"/>
        <v>11018.327733573055</v>
      </c>
      <c r="AA200" s="5">
        <f t="shared" si="238"/>
        <v>35662.139180773964</v>
      </c>
      <c r="AB200" s="5">
        <f t="shared" si="239"/>
        <v>63523.196951431477</v>
      </c>
      <c r="AC200" s="16">
        <f t="shared" si="223"/>
        <v>1.2903366775344567</v>
      </c>
      <c r="AD200" s="16">
        <f t="shared" si="224"/>
        <v>3.0009539942769341</v>
      </c>
      <c r="AE200" s="16">
        <f t="shared" si="225"/>
        <v>9.5527413948140349</v>
      </c>
      <c r="AF200" s="15">
        <f t="shared" si="226"/>
        <v>-4.0504037456468023E-3</v>
      </c>
      <c r="AG200" s="15">
        <f t="shared" si="227"/>
        <v>2.9673830763510267E-4</v>
      </c>
      <c r="AH200" s="15">
        <f t="shared" si="228"/>
        <v>9.7937136394747881E-3</v>
      </c>
      <c r="AI200" s="1">
        <f t="shared" si="192"/>
        <v>535322.38480618899</v>
      </c>
      <c r="AJ200" s="1">
        <f t="shared" si="193"/>
        <v>212373.04740211906</v>
      </c>
      <c r="AK200" s="1">
        <f t="shared" si="194"/>
        <v>76681.509126125879</v>
      </c>
      <c r="AL200" s="14">
        <f t="shared" si="229"/>
        <v>71.994082119243444</v>
      </c>
      <c r="AM200" s="14">
        <f t="shared" si="230"/>
        <v>16.55151955625233</v>
      </c>
      <c r="AN200" s="14">
        <f t="shared" si="231"/>
        <v>5.3329938368550334</v>
      </c>
      <c r="AO200" s="11">
        <f t="shared" si="232"/>
        <v>4.8504305620245634E-3</v>
      </c>
      <c r="AP200" s="11">
        <f t="shared" si="233"/>
        <v>6.1102632239057979E-3</v>
      </c>
      <c r="AQ200" s="11">
        <f t="shared" si="234"/>
        <v>5.542779702181885E-3</v>
      </c>
      <c r="AR200" s="1">
        <f t="shared" si="240"/>
        <v>285880.68526928767</v>
      </c>
      <c r="AS200" s="1">
        <f t="shared" si="235"/>
        <v>115278.20139383178</v>
      </c>
      <c r="AT200" s="1">
        <f t="shared" si="236"/>
        <v>41326.007655602058</v>
      </c>
      <c r="AU200" s="1">
        <f t="shared" si="195"/>
        <v>57176.137053857536</v>
      </c>
      <c r="AV200" s="1">
        <f t="shared" si="196"/>
        <v>23055.640278766357</v>
      </c>
      <c r="AW200" s="1">
        <f t="shared" si="197"/>
        <v>8265.2015311204123</v>
      </c>
      <c r="AX200" s="2">
        <v>0</v>
      </c>
      <c r="AY200" s="2">
        <v>0</v>
      </c>
      <c r="AZ200" s="2">
        <v>0</v>
      </c>
      <c r="BA200" s="2">
        <f t="shared" si="247"/>
        <v>0</v>
      </c>
      <c r="BB200" s="2">
        <f t="shared" si="241"/>
        <v>0</v>
      </c>
      <c r="BC200" s="2">
        <f t="shared" si="242"/>
        <v>0</v>
      </c>
      <c r="BD200" s="2">
        <f t="shared" si="248"/>
        <v>0</v>
      </c>
      <c r="BE200" s="2">
        <f t="shared" si="243"/>
        <v>0</v>
      </c>
      <c r="BF200" s="2">
        <f t="shared" si="244"/>
        <v>0</v>
      </c>
      <c r="BG200" s="2">
        <f t="shared" si="249"/>
        <v>0</v>
      </c>
      <c r="BH200" s="2">
        <f t="shared" si="245"/>
        <v>0</v>
      </c>
      <c r="BI200" s="2">
        <f t="shared" si="246"/>
        <v>0</v>
      </c>
      <c r="BJ200" s="11">
        <f t="shared" ref="BJ200:BJ263" si="250">SUM(H200:J200)*SUM(B199:D199)/SUM(H199:J199)/SUM(B200:D200)-1+BJ$5</f>
        <v>3.6727887041314106E-2</v>
      </c>
      <c r="BK200" s="11"/>
      <c r="BL200" s="11"/>
    </row>
    <row r="201" spans="1:64">
      <c r="A201" s="2">
        <f t="shared" si="198"/>
        <v>2155</v>
      </c>
      <c r="B201" s="5">
        <f t="shared" si="199"/>
        <v>1165.3522487441944</v>
      </c>
      <c r="C201" s="5">
        <f t="shared" si="200"/>
        <v>2963.9022059480076</v>
      </c>
      <c r="D201" s="5">
        <f t="shared" si="201"/>
        <v>4369.1506941186481</v>
      </c>
      <c r="E201" s="15">
        <f t="shared" si="202"/>
        <v>2.4185258796675841E-6</v>
      </c>
      <c r="F201" s="15">
        <f t="shared" si="203"/>
        <v>4.7646581583604815E-6</v>
      </c>
      <c r="G201" s="15">
        <f t="shared" si="204"/>
        <v>9.7268801412138672E-6</v>
      </c>
      <c r="H201" s="5">
        <f t="shared" si="205"/>
        <v>287644.02180706197</v>
      </c>
      <c r="I201" s="5">
        <f t="shared" si="206"/>
        <v>116173.90012834009</v>
      </c>
      <c r="J201" s="5">
        <f t="shared" si="207"/>
        <v>41617.608152598841</v>
      </c>
      <c r="K201" s="5">
        <f t="shared" si="208"/>
        <v>246830.10833594098</v>
      </c>
      <c r="L201" s="5">
        <f t="shared" si="209"/>
        <v>39196.266292187509</v>
      </c>
      <c r="M201" s="5">
        <f t="shared" si="210"/>
        <v>9525.3313667163438</v>
      </c>
      <c r="N201" s="15">
        <f t="shared" si="211"/>
        <v>6.1656521610951032E-3</v>
      </c>
      <c r="O201" s="15">
        <f t="shared" si="212"/>
        <v>7.7650865246110534E-3</v>
      </c>
      <c r="P201" s="15">
        <f t="shared" si="213"/>
        <v>7.04630589711841E-3</v>
      </c>
      <c r="Q201" s="5">
        <f t="shared" si="214"/>
        <v>8460.6993202678204</v>
      </c>
      <c r="R201" s="5">
        <f t="shared" si="215"/>
        <v>11777.695856997332</v>
      </c>
      <c r="S201" s="5">
        <f t="shared" si="216"/>
        <v>6613.6136790527125</v>
      </c>
      <c r="T201" s="5">
        <f t="shared" si="217"/>
        <v>29.413784674248706</v>
      </c>
      <c r="U201" s="5">
        <f t="shared" si="218"/>
        <v>101.37987830301151</v>
      </c>
      <c r="V201" s="5">
        <f t="shared" si="219"/>
        <v>158.91383413488458</v>
      </c>
      <c r="W201" s="15">
        <f t="shared" si="220"/>
        <v>-1.0734613539272964E-2</v>
      </c>
      <c r="X201" s="15">
        <f t="shared" si="221"/>
        <v>-1.217998157191269E-2</v>
      </c>
      <c r="Y201" s="15">
        <f t="shared" si="222"/>
        <v>-9.7425357312937999E-3</v>
      </c>
      <c r="Z201" s="5">
        <f t="shared" si="237"/>
        <v>10923.537692169693</v>
      </c>
      <c r="AA201" s="5">
        <f t="shared" si="238"/>
        <v>35514.796024509124</v>
      </c>
      <c r="AB201" s="5">
        <f t="shared" si="239"/>
        <v>63973.147238863719</v>
      </c>
      <c r="AC201" s="16">
        <f t="shared" si="223"/>
        <v>1.2851102930226257</v>
      </c>
      <c r="AD201" s="16">
        <f t="shared" si="224"/>
        <v>3.0018444922864864</v>
      </c>
      <c r="AE201" s="16">
        <f t="shared" si="225"/>
        <v>9.646298208506801</v>
      </c>
      <c r="AF201" s="15">
        <f t="shared" si="226"/>
        <v>-4.0504037456468023E-3</v>
      </c>
      <c r="AG201" s="15">
        <f t="shared" si="227"/>
        <v>2.9673830763510267E-4</v>
      </c>
      <c r="AH201" s="15">
        <f t="shared" si="228"/>
        <v>9.7937136394747881E-3</v>
      </c>
      <c r="AI201" s="1">
        <f t="shared" si="192"/>
        <v>538966.28337942762</v>
      </c>
      <c r="AJ201" s="1">
        <f t="shared" si="193"/>
        <v>214191.38294067353</v>
      </c>
      <c r="AK201" s="1">
        <f t="shared" si="194"/>
        <v>77278.559744633705</v>
      </c>
      <c r="AL201" s="14">
        <f t="shared" si="229"/>
        <v>72.339792392477563</v>
      </c>
      <c r="AM201" s="14">
        <f t="shared" si="230"/>
        <v>16.651642356084214</v>
      </c>
      <c r="AN201" s="14">
        <f t="shared" si="231"/>
        <v>5.3622578507459071</v>
      </c>
      <c r="AO201" s="11">
        <f t="shared" si="232"/>
        <v>4.8019262564043177E-3</v>
      </c>
      <c r="AP201" s="11">
        <f t="shared" si="233"/>
        <v>6.0491605916667395E-3</v>
      </c>
      <c r="AQ201" s="11">
        <f t="shared" si="234"/>
        <v>5.4873519051600664E-3</v>
      </c>
      <c r="AR201" s="1">
        <f t="shared" si="240"/>
        <v>287644.02180706197</v>
      </c>
      <c r="AS201" s="1">
        <f t="shared" si="235"/>
        <v>116173.90012834009</v>
      </c>
      <c r="AT201" s="1">
        <f t="shared" si="236"/>
        <v>41617.608152598841</v>
      </c>
      <c r="AU201" s="1">
        <f t="shared" si="195"/>
        <v>57528.804361412396</v>
      </c>
      <c r="AV201" s="1">
        <f t="shared" si="196"/>
        <v>23234.78002566802</v>
      </c>
      <c r="AW201" s="1">
        <f t="shared" si="197"/>
        <v>8323.5216305197682</v>
      </c>
      <c r="AX201" s="2">
        <v>0</v>
      </c>
      <c r="AY201" s="2">
        <v>0</v>
      </c>
      <c r="AZ201" s="2">
        <v>0</v>
      </c>
      <c r="BA201" s="2">
        <f t="shared" si="247"/>
        <v>0</v>
      </c>
      <c r="BB201" s="2">
        <f t="shared" si="241"/>
        <v>0</v>
      </c>
      <c r="BC201" s="2">
        <f t="shared" si="242"/>
        <v>0</v>
      </c>
      <c r="BD201" s="2">
        <f t="shared" si="248"/>
        <v>0</v>
      </c>
      <c r="BE201" s="2">
        <f t="shared" si="243"/>
        <v>0</v>
      </c>
      <c r="BF201" s="2">
        <f t="shared" si="244"/>
        <v>0</v>
      </c>
      <c r="BG201" s="2">
        <f t="shared" si="249"/>
        <v>0</v>
      </c>
      <c r="BH201" s="2">
        <f t="shared" si="245"/>
        <v>0</v>
      </c>
      <c r="BI201" s="2">
        <f t="shared" si="246"/>
        <v>0</v>
      </c>
      <c r="BJ201" s="11">
        <f t="shared" si="250"/>
        <v>3.6661290398748408E-2</v>
      </c>
      <c r="BK201" s="11"/>
      <c r="BL201" s="11"/>
    </row>
    <row r="202" spans="1:64">
      <c r="A202" s="2">
        <f t="shared" si="198"/>
        <v>2156</v>
      </c>
      <c r="B202" s="5">
        <f t="shared" si="199"/>
        <v>1165.3549262570384</v>
      </c>
      <c r="C202" s="5">
        <f t="shared" si="200"/>
        <v>2963.9156218297921</v>
      </c>
      <c r="D202" s="5">
        <f t="shared" si="201"/>
        <v>4369.1910674135124</v>
      </c>
      <c r="E202" s="15">
        <f t="shared" si="202"/>
        <v>2.2975995856842047E-6</v>
      </c>
      <c r="F202" s="15">
        <f t="shared" si="203"/>
        <v>4.5264252504424573E-6</v>
      </c>
      <c r="G202" s="15">
        <f t="shared" si="204"/>
        <v>9.2405361341531739E-6</v>
      </c>
      <c r="H202" s="5">
        <f t="shared" si="205"/>
        <v>289400.47929508029</v>
      </c>
      <c r="I202" s="5">
        <f t="shared" si="206"/>
        <v>117067.51703027575</v>
      </c>
      <c r="J202" s="5">
        <f t="shared" si="207"/>
        <v>41908.313251287698</v>
      </c>
      <c r="K202" s="5">
        <f t="shared" si="208"/>
        <v>248336.77086224305</v>
      </c>
      <c r="L202" s="5">
        <f t="shared" si="209"/>
        <v>39497.587639827398</v>
      </c>
      <c r="M202" s="5">
        <f t="shared" si="210"/>
        <v>9591.7785706031646</v>
      </c>
      <c r="N202" s="15">
        <f t="shared" si="211"/>
        <v>6.1040467731410253E-3</v>
      </c>
      <c r="O202" s="15">
        <f t="shared" si="212"/>
        <v>7.687501288865084E-3</v>
      </c>
      <c r="P202" s="15">
        <f t="shared" si="213"/>
        <v>6.9758417139169637E-3</v>
      </c>
      <c r="Q202" s="5">
        <f t="shared" si="214"/>
        <v>8420.9864513916873</v>
      </c>
      <c r="R202" s="5">
        <f t="shared" si="215"/>
        <v>11723.735068604439</v>
      </c>
      <c r="S202" s="5">
        <f t="shared" si="216"/>
        <v>6594.9272967811648</v>
      </c>
      <c r="T202" s="5">
        <f t="shared" si="217"/>
        <v>29.098039063043256</v>
      </c>
      <c r="U202" s="5">
        <f t="shared" si="218"/>
        <v>100.14507325351808</v>
      </c>
      <c r="V202" s="5">
        <f t="shared" si="219"/>
        <v>157.36561042762858</v>
      </c>
      <c r="W202" s="15">
        <f t="shared" si="220"/>
        <v>-1.0734613539272964E-2</v>
      </c>
      <c r="X202" s="15">
        <f t="shared" si="221"/>
        <v>-1.217998157191269E-2</v>
      </c>
      <c r="Y202" s="15">
        <f t="shared" si="222"/>
        <v>-9.7425357312937999E-3</v>
      </c>
      <c r="Z202" s="5">
        <f t="shared" si="237"/>
        <v>10828.892019027118</v>
      </c>
      <c r="AA202" s="5">
        <f t="shared" si="238"/>
        <v>35365.302567066319</v>
      </c>
      <c r="AB202" s="5">
        <f t="shared" si="239"/>
        <v>64421.698253635906</v>
      </c>
      <c r="AC202" s="16">
        <f t="shared" si="223"/>
        <v>1.2799050774781975</v>
      </c>
      <c r="AD202" s="16">
        <f t="shared" si="224"/>
        <v>3.0027352545409114</v>
      </c>
      <c r="AE202" s="16">
        <f t="shared" si="225"/>
        <v>9.7407712908418951</v>
      </c>
      <c r="AF202" s="15">
        <f t="shared" si="226"/>
        <v>-4.0504037456468023E-3</v>
      </c>
      <c r="AG202" s="15">
        <f t="shared" si="227"/>
        <v>2.9673830763510267E-4</v>
      </c>
      <c r="AH202" s="15">
        <f t="shared" si="228"/>
        <v>9.7937136394747881E-3</v>
      </c>
      <c r="AI202" s="1">
        <f t="shared" si="192"/>
        <v>542598.45940289728</v>
      </c>
      <c r="AJ202" s="1">
        <f t="shared" si="193"/>
        <v>216007.02467227419</v>
      </c>
      <c r="AK202" s="1">
        <f t="shared" si="194"/>
        <v>77874.225400690106</v>
      </c>
      <c r="AL202" s="14">
        <f t="shared" si="229"/>
        <v>72.683689037465115</v>
      </c>
      <c r="AM202" s="14">
        <f t="shared" si="230"/>
        <v>16.751363530223895</v>
      </c>
      <c r="AN202" s="14">
        <f t="shared" si="231"/>
        <v>5.391388200620824</v>
      </c>
      <c r="AO202" s="11">
        <f t="shared" si="232"/>
        <v>4.7539069938402744E-3</v>
      </c>
      <c r="AP202" s="11">
        <f t="shared" si="233"/>
        <v>5.9886689857500718E-3</v>
      </c>
      <c r="AQ202" s="11">
        <f t="shared" si="234"/>
        <v>5.4324783861084656E-3</v>
      </c>
      <c r="AR202" s="1">
        <f t="shared" si="240"/>
        <v>289400.47929508029</v>
      </c>
      <c r="AS202" s="1">
        <f t="shared" si="235"/>
        <v>117067.51703027575</v>
      </c>
      <c r="AT202" s="1">
        <f t="shared" si="236"/>
        <v>41908.313251287698</v>
      </c>
      <c r="AU202" s="1">
        <f t="shared" si="195"/>
        <v>57880.095859016059</v>
      </c>
      <c r="AV202" s="1">
        <f t="shared" si="196"/>
        <v>23413.503406055152</v>
      </c>
      <c r="AW202" s="1">
        <f t="shared" si="197"/>
        <v>8381.66265025754</v>
      </c>
      <c r="AX202" s="2">
        <v>0</v>
      </c>
      <c r="AY202" s="2">
        <v>0</v>
      </c>
      <c r="AZ202" s="2">
        <v>0</v>
      </c>
      <c r="BA202" s="2">
        <f t="shared" si="247"/>
        <v>0</v>
      </c>
      <c r="BB202" s="2">
        <f t="shared" si="241"/>
        <v>0</v>
      </c>
      <c r="BC202" s="2">
        <f t="shared" si="242"/>
        <v>0</v>
      </c>
      <c r="BD202" s="2">
        <f t="shared" si="248"/>
        <v>0</v>
      </c>
      <c r="BE202" s="2">
        <f t="shared" si="243"/>
        <v>0</v>
      </c>
      <c r="BF202" s="2">
        <f t="shared" si="244"/>
        <v>0</v>
      </c>
      <c r="BG202" s="2">
        <f t="shared" si="249"/>
        <v>0</v>
      </c>
      <c r="BH202" s="2">
        <f t="shared" si="245"/>
        <v>0</v>
      </c>
      <c r="BI202" s="2">
        <f t="shared" si="246"/>
        <v>0</v>
      </c>
      <c r="BJ202" s="11">
        <f t="shared" si="250"/>
        <v>3.65953434884356E-2</v>
      </c>
      <c r="BK202" s="11"/>
      <c r="BL202" s="11"/>
    </row>
    <row r="203" spans="1:64">
      <c r="A203" s="2">
        <f t="shared" si="198"/>
        <v>2157</v>
      </c>
      <c r="B203" s="5">
        <f t="shared" si="199"/>
        <v>1165.3574699000844</v>
      </c>
      <c r="C203" s="5">
        <f t="shared" si="200"/>
        <v>2963.9283669751776</v>
      </c>
      <c r="D203" s="5">
        <f t="shared" si="201"/>
        <v>4369.2294223980516</v>
      </c>
      <c r="E203" s="15">
        <f t="shared" si="202"/>
        <v>2.1827196063999944E-6</v>
      </c>
      <c r="F203" s="15">
        <f t="shared" si="203"/>
        <v>4.3001039879203342E-6</v>
      </c>
      <c r="G203" s="15">
        <f t="shared" si="204"/>
        <v>8.7785093274455143E-6</v>
      </c>
      <c r="H203" s="5">
        <f t="shared" si="205"/>
        <v>291149.97847858729</v>
      </c>
      <c r="I203" s="5">
        <f t="shared" si="206"/>
        <v>117958.98911032047</v>
      </c>
      <c r="J203" s="5">
        <f t="shared" si="207"/>
        <v>42198.106064772153</v>
      </c>
      <c r="K203" s="5">
        <f t="shared" si="208"/>
        <v>249837.48420435315</v>
      </c>
      <c r="L203" s="5">
        <f t="shared" si="209"/>
        <v>39798.191624550942</v>
      </c>
      <c r="M203" s="5">
        <f t="shared" si="210"/>
        <v>9658.0202102575149</v>
      </c>
      <c r="N203" s="15">
        <f t="shared" si="211"/>
        <v>6.043057324533585E-3</v>
      </c>
      <c r="O203" s="15">
        <f t="shared" si="212"/>
        <v>7.6106922646697051E-3</v>
      </c>
      <c r="P203" s="15">
        <f t="shared" si="213"/>
        <v>6.9060851610323049E-3</v>
      </c>
      <c r="Q203" s="5">
        <f t="shared" si="214"/>
        <v>8380.9509448749686</v>
      </c>
      <c r="R203" s="5">
        <f t="shared" si="215"/>
        <v>11669.129341701859</v>
      </c>
      <c r="S203" s="5">
        <f t="shared" si="216"/>
        <v>6575.8351119605459</v>
      </c>
      <c r="T203" s="5">
        <f t="shared" si="217"/>
        <v>28.785682858950818</v>
      </c>
      <c r="U203" s="5">
        <f t="shared" si="218"/>
        <v>98.925308106772377</v>
      </c>
      <c r="V203" s="5">
        <f t="shared" si="219"/>
        <v>155.83247034516054</v>
      </c>
      <c r="W203" s="15">
        <f t="shared" si="220"/>
        <v>-1.0734613539272964E-2</v>
      </c>
      <c r="X203" s="15">
        <f t="shared" si="221"/>
        <v>-1.217998157191269E-2</v>
      </c>
      <c r="Y203" s="15">
        <f t="shared" si="222"/>
        <v>-9.7425357312937999E-3</v>
      </c>
      <c r="Z203" s="5">
        <f t="shared" si="237"/>
        <v>10734.407808483313</v>
      </c>
      <c r="AA203" s="5">
        <f t="shared" si="238"/>
        <v>35213.718764932302</v>
      </c>
      <c r="AB203" s="5">
        <f t="shared" si="239"/>
        <v>64868.823492977805</v>
      </c>
      <c r="AC203" s="16">
        <f t="shared" si="223"/>
        <v>1.2747209451583075</v>
      </c>
      <c r="AD203" s="16">
        <f t="shared" si="224"/>
        <v>3.0036262811186201</v>
      </c>
      <c r="AE203" s="16">
        <f t="shared" si="225"/>
        <v>9.8361696154920182</v>
      </c>
      <c r="AF203" s="15">
        <f t="shared" si="226"/>
        <v>-4.0504037456468023E-3</v>
      </c>
      <c r="AG203" s="15">
        <f t="shared" si="227"/>
        <v>2.9673830763510267E-4</v>
      </c>
      <c r="AH203" s="15">
        <f t="shared" si="228"/>
        <v>9.7937136394747881E-3</v>
      </c>
      <c r="AI203" s="1">
        <f t="shared" si="192"/>
        <v>546218.70932162367</v>
      </c>
      <c r="AJ203" s="1">
        <f t="shared" si="193"/>
        <v>217819.82561110193</v>
      </c>
      <c r="AK203" s="1">
        <f t="shared" si="194"/>
        <v>78468.465510878639</v>
      </c>
      <c r="AL203" s="14">
        <f t="shared" si="229"/>
        <v>73.025765220141906</v>
      </c>
      <c r="AM203" s="14">
        <f t="shared" si="230"/>
        <v>16.850678717753947</v>
      </c>
      <c r="AN203" s="14">
        <f t="shared" si="231"/>
        <v>5.4203839144931072</v>
      </c>
      <c r="AO203" s="11">
        <f t="shared" si="232"/>
        <v>4.706367923901872E-3</v>
      </c>
      <c r="AP203" s="11">
        <f t="shared" si="233"/>
        <v>5.9287822958925714E-3</v>
      </c>
      <c r="AQ203" s="11">
        <f t="shared" si="234"/>
        <v>5.3781536022473805E-3</v>
      </c>
      <c r="AR203" s="1">
        <f t="shared" si="240"/>
        <v>291149.97847858729</v>
      </c>
      <c r="AS203" s="1">
        <f t="shared" si="235"/>
        <v>117958.98911032047</v>
      </c>
      <c r="AT203" s="1">
        <f t="shared" si="236"/>
        <v>42198.106064772153</v>
      </c>
      <c r="AU203" s="1">
        <f t="shared" si="195"/>
        <v>58229.995695717458</v>
      </c>
      <c r="AV203" s="1">
        <f t="shared" si="196"/>
        <v>23591.797822064094</v>
      </c>
      <c r="AW203" s="1">
        <f t="shared" si="197"/>
        <v>8439.621212954431</v>
      </c>
      <c r="AX203" s="2">
        <v>0</v>
      </c>
      <c r="AY203" s="2">
        <v>0</v>
      </c>
      <c r="AZ203" s="2">
        <v>0</v>
      </c>
      <c r="BA203" s="2">
        <f t="shared" si="247"/>
        <v>0</v>
      </c>
      <c r="BB203" s="2">
        <f t="shared" si="241"/>
        <v>0</v>
      </c>
      <c r="BC203" s="2">
        <f t="shared" si="242"/>
        <v>0</v>
      </c>
      <c r="BD203" s="2">
        <f t="shared" si="248"/>
        <v>0</v>
      </c>
      <c r="BE203" s="2">
        <f t="shared" si="243"/>
        <v>0</v>
      </c>
      <c r="BF203" s="2">
        <f t="shared" si="244"/>
        <v>0</v>
      </c>
      <c r="BG203" s="2">
        <f t="shared" si="249"/>
        <v>0</v>
      </c>
      <c r="BH203" s="2">
        <f t="shared" si="245"/>
        <v>0</v>
      </c>
      <c r="BI203" s="2">
        <f t="shared" si="246"/>
        <v>0</v>
      </c>
      <c r="BJ203" s="11">
        <f t="shared" si="250"/>
        <v>3.6530040288626581E-2</v>
      </c>
      <c r="BK203" s="11"/>
      <c r="BL203" s="11"/>
    </row>
    <row r="204" spans="1:64">
      <c r="A204" s="2">
        <f t="shared" si="198"/>
        <v>2158</v>
      </c>
      <c r="B204" s="5">
        <f t="shared" si="199"/>
        <v>1165.3598863662526</v>
      </c>
      <c r="C204" s="5">
        <f t="shared" si="200"/>
        <v>2963.9404749153591</v>
      </c>
      <c r="D204" s="5">
        <f t="shared" si="201"/>
        <v>4369.2658599532278</v>
      </c>
      <c r="E204" s="15">
        <f t="shared" si="202"/>
        <v>2.0735836260799947E-6</v>
      </c>
      <c r="F204" s="15">
        <f t="shared" si="203"/>
        <v>4.0850987885243171E-6</v>
      </c>
      <c r="G204" s="15">
        <f t="shared" si="204"/>
        <v>8.3395838610732374E-6</v>
      </c>
      <c r="H204" s="5">
        <f t="shared" si="205"/>
        <v>292892.44227460003</v>
      </c>
      <c r="I204" s="5">
        <f t="shared" si="206"/>
        <v>118848.25450276247</v>
      </c>
      <c r="J204" s="5">
        <f t="shared" si="207"/>
        <v>42486.970059115141</v>
      </c>
      <c r="K204" s="5">
        <f t="shared" si="208"/>
        <v>251332.18132973299</v>
      </c>
      <c r="L204" s="5">
        <f t="shared" si="209"/>
        <v>40098.057133268303</v>
      </c>
      <c r="M204" s="5">
        <f t="shared" si="210"/>
        <v>9724.052374228826</v>
      </c>
      <c r="N204" s="15">
        <f t="shared" si="211"/>
        <v>5.9826776199733978E-3</v>
      </c>
      <c r="O204" s="15">
        <f t="shared" si="212"/>
        <v>7.5346516129737306E-3</v>
      </c>
      <c r="P204" s="15">
        <f t="shared" si="213"/>
        <v>6.8370289700967479E-3</v>
      </c>
      <c r="Q204" s="5">
        <f t="shared" si="214"/>
        <v>8340.604258759693</v>
      </c>
      <c r="R204" s="5">
        <f t="shared" si="215"/>
        <v>11613.898930928053</v>
      </c>
      <c r="S204" s="5">
        <f t="shared" si="216"/>
        <v>6556.3456389500498</v>
      </c>
      <c r="T204" s="5">
        <f t="shared" si="217"/>
        <v>28.476679677995907</v>
      </c>
      <c r="U204" s="5">
        <f t="shared" si="218"/>
        <v>97.720399677036099</v>
      </c>
      <c r="V204" s="5">
        <f t="shared" si="219"/>
        <v>154.31426693472704</v>
      </c>
      <c r="W204" s="15">
        <f t="shared" si="220"/>
        <v>-1.0734613539272964E-2</v>
      </c>
      <c r="X204" s="15">
        <f t="shared" si="221"/>
        <v>-1.217998157191269E-2</v>
      </c>
      <c r="Y204" s="15">
        <f t="shared" si="222"/>
        <v>-9.7425357312937999E-3</v>
      </c>
      <c r="Z204" s="5">
        <f t="shared" si="237"/>
        <v>10640.101732886207</v>
      </c>
      <c r="AA204" s="5">
        <f t="shared" si="238"/>
        <v>35060.104158228154</v>
      </c>
      <c r="AB204" s="5">
        <f t="shared" si="239"/>
        <v>65314.497005823701</v>
      </c>
      <c r="AC204" s="16">
        <f t="shared" si="223"/>
        <v>1.2695578106673839</v>
      </c>
      <c r="AD204" s="16">
        <f t="shared" si="224"/>
        <v>3.0045175720980475</v>
      </c>
      <c r="AE204" s="16">
        <f t="shared" si="225"/>
        <v>9.9325022440154491</v>
      </c>
      <c r="AF204" s="15">
        <f t="shared" si="226"/>
        <v>-4.0504037456468023E-3</v>
      </c>
      <c r="AG204" s="15">
        <f t="shared" si="227"/>
        <v>2.9673830763510267E-4</v>
      </c>
      <c r="AH204" s="15">
        <f t="shared" si="228"/>
        <v>9.7937136394747881E-3</v>
      </c>
      <c r="AI204" s="1">
        <f t="shared" si="192"/>
        <v>549826.83408517879</v>
      </c>
      <c r="AJ204" s="1">
        <f t="shared" si="193"/>
        <v>219629.64087205584</v>
      </c>
      <c r="AK204" s="1">
        <f t="shared" si="194"/>
        <v>79061.240172745209</v>
      </c>
      <c r="AL204" s="14">
        <f t="shared" si="229"/>
        <v>73.366014478001858</v>
      </c>
      <c r="AM204" s="14">
        <f t="shared" si="230"/>
        <v>16.949583683352984</v>
      </c>
      <c r="AN204" s="14">
        <f t="shared" si="231"/>
        <v>5.4492440551956483</v>
      </c>
      <c r="AO204" s="11">
        <f t="shared" si="232"/>
        <v>4.6593042446628529E-3</v>
      </c>
      <c r="AP204" s="11">
        <f t="shared" si="233"/>
        <v>5.8694944729336456E-3</v>
      </c>
      <c r="AQ204" s="11">
        <f t="shared" si="234"/>
        <v>5.3243720662249066E-3</v>
      </c>
      <c r="AR204" s="1">
        <f t="shared" si="240"/>
        <v>292892.44227460003</v>
      </c>
      <c r="AS204" s="1">
        <f t="shared" si="235"/>
        <v>118848.25450276247</v>
      </c>
      <c r="AT204" s="1">
        <f t="shared" si="236"/>
        <v>42486.970059115141</v>
      </c>
      <c r="AU204" s="1">
        <f t="shared" si="195"/>
        <v>58578.488454920007</v>
      </c>
      <c r="AV204" s="1">
        <f t="shared" si="196"/>
        <v>23769.650900552497</v>
      </c>
      <c r="AW204" s="1">
        <f t="shared" si="197"/>
        <v>8497.3940118230294</v>
      </c>
      <c r="AX204" s="2">
        <v>0</v>
      </c>
      <c r="AY204" s="2">
        <v>0</v>
      </c>
      <c r="AZ204" s="2">
        <v>0</v>
      </c>
      <c r="BA204" s="2">
        <f t="shared" si="247"/>
        <v>0</v>
      </c>
      <c r="BB204" s="2">
        <f t="shared" si="241"/>
        <v>0</v>
      </c>
      <c r="BC204" s="2">
        <f t="shared" si="242"/>
        <v>0</v>
      </c>
      <c r="BD204" s="2">
        <f t="shared" si="248"/>
        <v>0</v>
      </c>
      <c r="BE204" s="2">
        <f t="shared" si="243"/>
        <v>0</v>
      </c>
      <c r="BF204" s="2">
        <f t="shared" si="244"/>
        <v>0</v>
      </c>
      <c r="BG204" s="2">
        <f t="shared" si="249"/>
        <v>0</v>
      </c>
      <c r="BH204" s="2">
        <f t="shared" si="245"/>
        <v>0</v>
      </c>
      <c r="BI204" s="2">
        <f t="shared" si="246"/>
        <v>0</v>
      </c>
      <c r="BJ204" s="11">
        <f t="shared" si="250"/>
        <v>3.6465374819956126E-2</v>
      </c>
      <c r="BK204" s="11"/>
      <c r="BL204" s="11"/>
    </row>
    <row r="205" spans="1:64">
      <c r="A205" s="2">
        <f t="shared" si="198"/>
        <v>2159</v>
      </c>
      <c r="B205" s="5">
        <f t="shared" si="199"/>
        <v>1165.3621820138724</v>
      </c>
      <c r="C205" s="5">
        <f t="shared" si="200"/>
        <v>2963.9519775055205</v>
      </c>
      <c r="D205" s="5">
        <f t="shared" si="201"/>
        <v>4369.3004759193263</v>
      </c>
      <c r="E205" s="15">
        <f t="shared" si="202"/>
        <v>1.9699044447759948E-6</v>
      </c>
      <c r="F205" s="15">
        <f t="shared" si="203"/>
        <v>3.8808438490981011E-6</v>
      </c>
      <c r="G205" s="15">
        <f t="shared" si="204"/>
        <v>7.9226046680195747E-6</v>
      </c>
      <c r="H205" s="5">
        <f t="shared" si="205"/>
        <v>294627.79575609573</v>
      </c>
      <c r="I205" s="5">
        <f t="shared" si="206"/>
        <v>119735.25246647031</v>
      </c>
      <c r="J205" s="5">
        <f t="shared" si="207"/>
        <v>42774.889052744686</v>
      </c>
      <c r="K205" s="5">
        <f t="shared" si="208"/>
        <v>252820.79709069236</v>
      </c>
      <c r="L205" s="5">
        <f t="shared" si="209"/>
        <v>40397.16344096783</v>
      </c>
      <c r="M205" s="5">
        <f t="shared" si="210"/>
        <v>9789.8712364808471</v>
      </c>
      <c r="N205" s="15">
        <f t="shared" si="211"/>
        <v>5.9229015285009456E-3</v>
      </c>
      <c r="O205" s="15">
        <f t="shared" si="212"/>
        <v>7.459371577665852E-3</v>
      </c>
      <c r="P205" s="15">
        <f t="shared" si="213"/>
        <v>6.7686659551997597E-3</v>
      </c>
      <c r="Q205" s="5">
        <f t="shared" si="214"/>
        <v>8299.9577270517675</v>
      </c>
      <c r="R205" s="5">
        <f t="shared" si="215"/>
        <v>11558.063917545338</v>
      </c>
      <c r="S205" s="5">
        <f t="shared" si="216"/>
        <v>6536.46735478964</v>
      </c>
      <c r="T205" s="5">
        <f t="shared" si="217"/>
        <v>28.170993526770953</v>
      </c>
      <c r="U205" s="5">
        <f t="shared" si="218"/>
        <v>96.530167009769855</v>
      </c>
      <c r="V205" s="5">
        <f t="shared" si="219"/>
        <v>152.81085467526705</v>
      </c>
      <c r="W205" s="15">
        <f t="shared" si="220"/>
        <v>-1.0734613539272964E-2</v>
      </c>
      <c r="X205" s="15">
        <f t="shared" si="221"/>
        <v>-1.217998157191269E-2</v>
      </c>
      <c r="Y205" s="15">
        <f t="shared" si="222"/>
        <v>-9.7425357312937999E-3</v>
      </c>
      <c r="Z205" s="5">
        <f t="shared" si="237"/>
        <v>10545.990046086403</v>
      </c>
      <c r="AA205" s="5">
        <f t="shared" si="238"/>
        <v>34904.517853543228</v>
      </c>
      <c r="AB205" s="5">
        <f t="shared" si="239"/>
        <v>65758.693392005269</v>
      </c>
      <c r="AC205" s="16">
        <f t="shared" si="223"/>
        <v>1.2644155889557416</v>
      </c>
      <c r="AD205" s="16">
        <f t="shared" si="224"/>
        <v>3.0054091275576518</v>
      </c>
      <c r="AE205" s="16">
        <f t="shared" si="225"/>
        <v>10.029778326716777</v>
      </c>
      <c r="AF205" s="15">
        <f t="shared" si="226"/>
        <v>-4.0504037456468023E-3</v>
      </c>
      <c r="AG205" s="15">
        <f t="shared" si="227"/>
        <v>2.9673830763510267E-4</v>
      </c>
      <c r="AH205" s="15">
        <f t="shared" si="228"/>
        <v>9.7937136394747881E-3</v>
      </c>
      <c r="AI205" s="1">
        <f t="shared" si="192"/>
        <v>553422.63913158095</v>
      </c>
      <c r="AJ205" s="1">
        <f t="shared" si="193"/>
        <v>221436.32768540274</v>
      </c>
      <c r="AK205" s="1">
        <f t="shared" si="194"/>
        <v>79652.510167293716</v>
      </c>
      <c r="AL205" s="14">
        <f t="shared" si="229"/>
        <v>73.704430714846495</v>
      </c>
      <c r="AM205" s="14">
        <f t="shared" si="230"/>
        <v>17.048074316223474</v>
      </c>
      <c r="AN205" s="14">
        <f t="shared" si="231"/>
        <v>5.4779677199968786</v>
      </c>
      <c r="AO205" s="11">
        <f t="shared" si="232"/>
        <v>4.612711202216224E-3</v>
      </c>
      <c r="AP205" s="11">
        <f t="shared" si="233"/>
        <v>5.8107995282043095E-3</v>
      </c>
      <c r="AQ205" s="11">
        <f t="shared" si="234"/>
        <v>5.2711283455626574E-3</v>
      </c>
      <c r="AR205" s="1">
        <f t="shared" si="240"/>
        <v>294627.79575609573</v>
      </c>
      <c r="AS205" s="1">
        <f t="shared" si="235"/>
        <v>119735.25246647031</v>
      </c>
      <c r="AT205" s="1">
        <f t="shared" si="236"/>
        <v>42774.889052744686</v>
      </c>
      <c r="AU205" s="1">
        <f t="shared" si="195"/>
        <v>58925.559151219146</v>
      </c>
      <c r="AV205" s="1">
        <f t="shared" si="196"/>
        <v>23947.050493294064</v>
      </c>
      <c r="AW205" s="1">
        <f t="shared" si="197"/>
        <v>8554.9778105489368</v>
      </c>
      <c r="AX205" s="2">
        <v>0</v>
      </c>
      <c r="AY205" s="2">
        <v>0</v>
      </c>
      <c r="AZ205" s="2">
        <v>0</v>
      </c>
      <c r="BA205" s="2">
        <f t="shared" si="247"/>
        <v>0</v>
      </c>
      <c r="BB205" s="2">
        <f t="shared" si="241"/>
        <v>0</v>
      </c>
      <c r="BC205" s="2">
        <f t="shared" si="242"/>
        <v>0</v>
      </c>
      <c r="BD205" s="2">
        <f t="shared" si="248"/>
        <v>0</v>
      </c>
      <c r="BE205" s="2">
        <f t="shared" si="243"/>
        <v>0</v>
      </c>
      <c r="BF205" s="2">
        <f t="shared" si="244"/>
        <v>0</v>
      </c>
      <c r="BG205" s="2">
        <f t="shared" si="249"/>
        <v>0</v>
      </c>
      <c r="BH205" s="2">
        <f t="shared" si="245"/>
        <v>0</v>
      </c>
      <c r="BI205" s="2">
        <f t="shared" si="246"/>
        <v>0</v>
      </c>
      <c r="BJ205" s="11">
        <f t="shared" si="250"/>
        <v>3.6401341145838567E-2</v>
      </c>
      <c r="BK205" s="11"/>
      <c r="BL205" s="11"/>
    </row>
    <row r="206" spans="1:64">
      <c r="A206" s="2">
        <f t="shared" si="198"/>
        <v>2160</v>
      </c>
      <c r="B206" s="5">
        <f t="shared" si="199"/>
        <v>1165.3643628834072</v>
      </c>
      <c r="C206" s="5">
        <f t="shared" si="200"/>
        <v>2963.9629050085814</v>
      </c>
      <c r="D206" s="5">
        <f t="shared" si="201"/>
        <v>4369.3333613476552</v>
      </c>
      <c r="E206" s="15">
        <f t="shared" si="202"/>
        <v>1.8714092225371951E-6</v>
      </c>
      <c r="F206" s="15">
        <f t="shared" si="203"/>
        <v>3.6868016566431958E-6</v>
      </c>
      <c r="G206" s="15">
        <f t="shared" si="204"/>
        <v>7.5264744346185959E-6</v>
      </c>
      <c r="H206" s="5">
        <f t="shared" si="205"/>
        <v>296355.96613566705</v>
      </c>
      <c r="I206" s="5">
        <f t="shared" si="206"/>
        <v>120619.92338534286</v>
      </c>
      <c r="J206" s="5">
        <f t="shared" si="207"/>
        <v>43061.847215712674</v>
      </c>
      <c r="K206" s="5">
        <f t="shared" si="208"/>
        <v>254303.26820910085</v>
      </c>
      <c r="L206" s="5">
        <f t="shared" si="209"/>
        <v>40695.490210594806</v>
      </c>
      <c r="M206" s="5">
        <f t="shared" si="210"/>
        <v>9855.4730560615535</v>
      </c>
      <c r="N206" s="15">
        <f t="shared" si="211"/>
        <v>5.8637229827129822E-3</v>
      </c>
      <c r="O206" s="15">
        <f t="shared" si="212"/>
        <v>7.3848444845123762E-3</v>
      </c>
      <c r="P206" s="15">
        <f t="shared" si="213"/>
        <v>6.7009890116069837E-3</v>
      </c>
      <c r="Q206" s="5">
        <f t="shared" si="214"/>
        <v>8259.0225581411414</v>
      </c>
      <c r="R206" s="5">
        <f t="shared" si="215"/>
        <v>11501.644204427563</v>
      </c>
      <c r="S206" s="5">
        <f t="shared" si="216"/>
        <v>6516.20869683808</v>
      </c>
      <c r="T206" s="5">
        <f t="shared" si="217"/>
        <v>27.868588798243707</v>
      </c>
      <c r="U206" s="5">
        <f t="shared" si="218"/>
        <v>95.354431354457205</v>
      </c>
      <c r="V206" s="5">
        <f t="shared" si="219"/>
        <v>151.32208946346373</v>
      </c>
      <c r="W206" s="15">
        <f t="shared" si="220"/>
        <v>-1.0734613539272964E-2</v>
      </c>
      <c r="X206" s="15">
        <f t="shared" si="221"/>
        <v>-1.217998157191269E-2</v>
      </c>
      <c r="Y206" s="15">
        <f t="shared" si="222"/>
        <v>-9.7425357312937999E-3</v>
      </c>
      <c r="Z206" s="5">
        <f t="shared" si="237"/>
        <v>10452.088587062575</v>
      </c>
      <c r="AA206" s="5">
        <f t="shared" si="238"/>
        <v>34747.018507459536</v>
      </c>
      <c r="AB206" s="5">
        <f t="shared" si="239"/>
        <v>66201.38780121025</v>
      </c>
      <c r="AC206" s="16">
        <f t="shared" si="223"/>
        <v>1.2592941953181811</v>
      </c>
      <c r="AD206" s="16">
        <f t="shared" si="224"/>
        <v>3.0063009475759142</v>
      </c>
      <c r="AE206" s="16">
        <f t="shared" si="225"/>
        <v>10.128007103516051</v>
      </c>
      <c r="AF206" s="15">
        <f t="shared" si="226"/>
        <v>-4.0504037456468023E-3</v>
      </c>
      <c r="AG206" s="15">
        <f t="shared" si="227"/>
        <v>2.9673830763510267E-4</v>
      </c>
      <c r="AH206" s="15">
        <f t="shared" si="228"/>
        <v>9.7937136394747881E-3</v>
      </c>
      <c r="AI206" s="1">
        <f t="shared" si="192"/>
        <v>557005.93436964205</v>
      </c>
      <c r="AJ206" s="1">
        <f t="shared" si="193"/>
        <v>223239.74541015652</v>
      </c>
      <c r="AK206" s="1">
        <f t="shared" si="194"/>
        <v>80242.236961113289</v>
      </c>
      <c r="AL206" s="14">
        <f t="shared" si="229"/>
        <v>74.04100819552572</v>
      </c>
      <c r="AM206" s="14">
        <f t="shared" si="230"/>
        <v>17.146146628995041</v>
      </c>
      <c r="AN206" s="14">
        <f t="shared" si="231"/>
        <v>5.5065540402125821</v>
      </c>
      <c r="AO206" s="11">
        <f t="shared" si="232"/>
        <v>4.5665840901940617E-3</v>
      </c>
      <c r="AP206" s="11">
        <f t="shared" si="233"/>
        <v>5.7526915329222661E-3</v>
      </c>
      <c r="AQ206" s="11">
        <f t="shared" si="234"/>
        <v>5.2184170621070308E-3</v>
      </c>
      <c r="AR206" s="1">
        <f t="shared" si="240"/>
        <v>296355.96613566705</v>
      </c>
      <c r="AS206" s="1">
        <f t="shared" si="235"/>
        <v>120619.92338534286</v>
      </c>
      <c r="AT206" s="1">
        <f t="shared" si="236"/>
        <v>43061.847215712674</v>
      </c>
      <c r="AU206" s="1">
        <f t="shared" si="195"/>
        <v>59271.193227133415</v>
      </c>
      <c r="AV206" s="1">
        <f t="shared" si="196"/>
        <v>24123.984677068573</v>
      </c>
      <c r="AW206" s="1">
        <f t="shared" si="197"/>
        <v>8612.3694431425356</v>
      </c>
      <c r="AX206" s="2">
        <v>0</v>
      </c>
      <c r="AY206" s="2">
        <v>0</v>
      </c>
      <c r="AZ206" s="2">
        <v>0</v>
      </c>
      <c r="BA206" s="2">
        <f t="shared" si="247"/>
        <v>0</v>
      </c>
      <c r="BB206" s="2">
        <f t="shared" si="241"/>
        <v>0</v>
      </c>
      <c r="BC206" s="2">
        <f t="shared" si="242"/>
        <v>0</v>
      </c>
      <c r="BD206" s="2">
        <f t="shared" si="248"/>
        <v>0</v>
      </c>
      <c r="BE206" s="2">
        <f t="shared" si="243"/>
        <v>0</v>
      </c>
      <c r="BF206" s="2">
        <f t="shared" si="244"/>
        <v>0</v>
      </c>
      <c r="BG206" s="2">
        <f t="shared" si="249"/>
        <v>0</v>
      </c>
      <c r="BH206" s="2">
        <f t="shared" si="245"/>
        <v>0</v>
      </c>
      <c r="BI206" s="2">
        <f t="shared" si="246"/>
        <v>0</v>
      </c>
      <c r="BJ206" s="11">
        <f t="shared" si="250"/>
        <v>3.6337933372792203E-2</v>
      </c>
      <c r="BK206" s="11"/>
      <c r="BL206" s="11"/>
    </row>
    <row r="207" spans="1:64">
      <c r="A207" s="2">
        <f t="shared" si="198"/>
        <v>2161</v>
      </c>
      <c r="B207" s="5">
        <f t="shared" si="199"/>
        <v>1165.3664347133426</v>
      </c>
      <c r="C207" s="5">
        <f t="shared" si="200"/>
        <v>2963.9732861747625</v>
      </c>
      <c r="D207" s="5">
        <f t="shared" si="201"/>
        <v>4369.3646027397035</v>
      </c>
      <c r="E207" s="15">
        <f t="shared" si="202"/>
        <v>1.7778387614103352E-6</v>
      </c>
      <c r="F207" s="15">
        <f t="shared" si="203"/>
        <v>3.5024615738110359E-6</v>
      </c>
      <c r="G207" s="15">
        <f t="shared" si="204"/>
        <v>7.1501507128876656E-6</v>
      </c>
      <c r="H207" s="5">
        <f t="shared" si="205"/>
        <v>298076.88274867705</v>
      </c>
      <c r="I207" s="5">
        <f t="shared" si="206"/>
        <v>121502.20876825068</v>
      </c>
      <c r="J207" s="5">
        <f t="shared" si="207"/>
        <v>43347.829068810417</v>
      </c>
      <c r="K207" s="5">
        <f t="shared" si="208"/>
        <v>255779.53326071051</v>
      </c>
      <c r="L207" s="5">
        <f t="shared" si="209"/>
        <v>40993.017492765161</v>
      </c>
      <c r="M207" s="5">
        <f t="shared" si="210"/>
        <v>9920.8541767446495</v>
      </c>
      <c r="N207" s="15">
        <f t="shared" si="211"/>
        <v>5.8051359780237899E-3</v>
      </c>
      <c r="O207" s="15">
        <f t="shared" si="212"/>
        <v>7.3110627401387074E-3</v>
      </c>
      <c r="P207" s="15">
        <f t="shared" si="213"/>
        <v>6.6339911144990271E-3</v>
      </c>
      <c r="Q207" s="5">
        <f t="shared" si="214"/>
        <v>8217.8098333261096</v>
      </c>
      <c r="R207" s="5">
        <f t="shared" si="215"/>
        <v>11444.659511281285</v>
      </c>
      <c r="S207" s="5">
        <f t="shared" si="216"/>
        <v>6495.5780604822485</v>
      </c>
      <c r="T207" s="5">
        <f t="shared" si="217"/>
        <v>27.569430267609651</v>
      </c>
      <c r="U207" s="5">
        <f t="shared" si="218"/>
        <v>94.193016137759699</v>
      </c>
      <c r="V207" s="5">
        <f t="shared" si="219"/>
        <v>149.84782859993189</v>
      </c>
      <c r="W207" s="15">
        <f t="shared" si="220"/>
        <v>-1.0734613539272964E-2</v>
      </c>
      <c r="X207" s="15">
        <f t="shared" si="221"/>
        <v>-1.217998157191269E-2</v>
      </c>
      <c r="Y207" s="15">
        <f t="shared" si="222"/>
        <v>-9.7425357312937999E-3</v>
      </c>
      <c r="Z207" s="5">
        <f t="shared" si="237"/>
        <v>10358.41278367244</v>
      </c>
      <c r="AA207" s="5">
        <f t="shared" si="238"/>
        <v>34587.664310758541</v>
      </c>
      <c r="AB207" s="5">
        <f t="shared" si="239"/>
        <v>66642.555931714334</v>
      </c>
      <c r="AC207" s="16">
        <f t="shared" si="223"/>
        <v>1.254193545392593</v>
      </c>
      <c r="AD207" s="16">
        <f t="shared" si="224"/>
        <v>3.0071930322313398</v>
      </c>
      <c r="AE207" s="16">
        <f t="shared" si="225"/>
        <v>10.227197904826454</v>
      </c>
      <c r="AF207" s="15">
        <f t="shared" si="226"/>
        <v>-4.0504037456468023E-3</v>
      </c>
      <c r="AG207" s="15">
        <f t="shared" si="227"/>
        <v>2.9673830763510267E-4</v>
      </c>
      <c r="AH207" s="15">
        <f t="shared" si="228"/>
        <v>9.7937136394747881E-3</v>
      </c>
      <c r="AI207" s="1">
        <f t="shared" si="192"/>
        <v>560576.53415981121</v>
      </c>
      <c r="AJ207" s="1">
        <f t="shared" si="193"/>
        <v>225039.75554620943</v>
      </c>
      <c r="AK207" s="1">
        <f t="shared" si="194"/>
        <v>80830.382708144505</v>
      </c>
      <c r="AL207" s="14">
        <f t="shared" si="229"/>
        <v>74.375741540672848</v>
      </c>
      <c r="AM207" s="14">
        <f t="shared" si="230"/>
        <v>17.243796756604556</v>
      </c>
      <c r="AN207" s="14">
        <f t="shared" si="231"/>
        <v>5.5350021808138727</v>
      </c>
      <c r="AO207" s="11">
        <f t="shared" si="232"/>
        <v>4.5209182492921213E-3</v>
      </c>
      <c r="AP207" s="11">
        <f t="shared" si="233"/>
        <v>5.6951646175930435E-3</v>
      </c>
      <c r="AQ207" s="11">
        <f t="shared" si="234"/>
        <v>5.1662328914859603E-3</v>
      </c>
      <c r="AR207" s="1">
        <f t="shared" si="240"/>
        <v>298076.88274867705</v>
      </c>
      <c r="AS207" s="1">
        <f t="shared" si="235"/>
        <v>121502.20876825068</v>
      </c>
      <c r="AT207" s="1">
        <f t="shared" si="236"/>
        <v>43347.829068810417</v>
      </c>
      <c r="AU207" s="1">
        <f t="shared" si="195"/>
        <v>59615.376549735411</v>
      </c>
      <c r="AV207" s="1">
        <f t="shared" si="196"/>
        <v>24300.441753650139</v>
      </c>
      <c r="AW207" s="1">
        <f t="shared" si="197"/>
        <v>8669.5658137620831</v>
      </c>
      <c r="AX207" s="2">
        <v>0</v>
      </c>
      <c r="AY207" s="2">
        <v>0</v>
      </c>
      <c r="AZ207" s="2">
        <v>0</v>
      </c>
      <c r="BA207" s="2">
        <f t="shared" si="247"/>
        <v>0</v>
      </c>
      <c r="BB207" s="2">
        <f t="shared" si="241"/>
        <v>0</v>
      </c>
      <c r="BC207" s="2">
        <f t="shared" si="242"/>
        <v>0</v>
      </c>
      <c r="BD207" s="2">
        <f t="shared" si="248"/>
        <v>0</v>
      </c>
      <c r="BE207" s="2">
        <f t="shared" si="243"/>
        <v>0</v>
      </c>
      <c r="BF207" s="2">
        <f t="shared" si="244"/>
        <v>0</v>
      </c>
      <c r="BG207" s="2">
        <f t="shared" si="249"/>
        <v>0</v>
      </c>
      <c r="BH207" s="2">
        <f t="shared" si="245"/>
        <v>0</v>
      </c>
      <c r="BI207" s="2">
        <f t="shared" si="246"/>
        <v>0</v>
      </c>
      <c r="BJ207" s="11">
        <f t="shared" si="250"/>
        <v>3.6275145650738611E-2</v>
      </c>
      <c r="BK207" s="11"/>
      <c r="BL207" s="11"/>
    </row>
    <row r="208" spans="1:64">
      <c r="A208" s="2">
        <f t="shared" si="198"/>
        <v>2162</v>
      </c>
      <c r="B208" s="5">
        <f t="shared" si="199"/>
        <v>1165.3684029552805</v>
      </c>
      <c r="C208" s="5">
        <f t="shared" si="200"/>
        <v>2963.9831483171761</v>
      </c>
      <c r="D208" s="5">
        <f t="shared" si="201"/>
        <v>4369.3942822743611</v>
      </c>
      <c r="E208" s="15">
        <f t="shared" si="202"/>
        <v>1.6889468233398184E-6</v>
      </c>
      <c r="F208" s="15">
        <f t="shared" si="203"/>
        <v>3.327338495120484E-6</v>
      </c>
      <c r="G208" s="15">
        <f t="shared" si="204"/>
        <v>6.7926431772432816E-6</v>
      </c>
      <c r="H208" s="5">
        <f t="shared" si="205"/>
        <v>299790.4770359323</v>
      </c>
      <c r="I208" s="5">
        <f t="shared" si="206"/>
        <v>122382.05124847979</v>
      </c>
      <c r="J208" s="5">
        <f t="shared" si="207"/>
        <v>43632.819482546751</v>
      </c>
      <c r="K208" s="5">
        <f t="shared" si="208"/>
        <v>257249.53265910398</v>
      </c>
      <c r="L208" s="5">
        <f t="shared" si="209"/>
        <v>41289.725725317679</v>
      </c>
      <c r="M208" s="5">
        <f t="shared" si="210"/>
        <v>9986.0110266439406</v>
      </c>
      <c r="N208" s="15">
        <f t="shared" si="211"/>
        <v>5.7471345719251055E-3</v>
      </c>
      <c r="O208" s="15">
        <f t="shared" si="212"/>
        <v>7.2380188310090521E-3</v>
      </c>
      <c r="P208" s="15">
        <f t="shared" si="213"/>
        <v>6.5676653177730859E-3</v>
      </c>
      <c r="Q208" s="5">
        <f t="shared" si="214"/>
        <v>8176.3305054395896</v>
      </c>
      <c r="R208" s="5">
        <f t="shared" si="215"/>
        <v>11387.129370096884</v>
      </c>
      <c r="S208" s="5">
        <f t="shared" si="216"/>
        <v>6474.5837969177928</v>
      </c>
      <c r="T208" s="5">
        <f t="shared" si="217"/>
        <v>27.273483088188925</v>
      </c>
      <c r="U208" s="5">
        <f t="shared" si="218"/>
        <v>93.04574693699891</v>
      </c>
      <c r="V208" s="5">
        <f t="shared" si="219"/>
        <v>148.38793077554027</v>
      </c>
      <c r="W208" s="15">
        <f t="shared" si="220"/>
        <v>-1.0734613539272964E-2</v>
      </c>
      <c r="X208" s="15">
        <f t="shared" si="221"/>
        <v>-1.217998157191269E-2</v>
      </c>
      <c r="Y208" s="15">
        <f t="shared" si="222"/>
        <v>-9.7425357312937999E-3</v>
      </c>
      <c r="Z208" s="5">
        <f t="shared" si="237"/>
        <v>10264.977656523022</v>
      </c>
      <c r="AA208" s="5">
        <f t="shared" si="238"/>
        <v>34426.512973302742</v>
      </c>
      <c r="AB208" s="5">
        <f t="shared" si="239"/>
        <v>67082.174028891517</v>
      </c>
      <c r="AC208" s="16">
        <f t="shared" si="223"/>
        <v>1.2491135551585688</v>
      </c>
      <c r="AD208" s="16">
        <f t="shared" si="224"/>
        <v>3.0080853816024562</v>
      </c>
      <c r="AE208" s="16">
        <f t="shared" si="225"/>
        <v>10.32736015244056</v>
      </c>
      <c r="AF208" s="15">
        <f t="shared" si="226"/>
        <v>-4.0504037456468023E-3</v>
      </c>
      <c r="AG208" s="15">
        <f t="shared" si="227"/>
        <v>2.9673830763510267E-4</v>
      </c>
      <c r="AH208" s="15">
        <f t="shared" si="228"/>
        <v>9.7937136394747881E-3</v>
      </c>
      <c r="AI208" s="1">
        <f t="shared" si="192"/>
        <v>564134.25729356555</v>
      </c>
      <c r="AJ208" s="1">
        <f t="shared" si="193"/>
        <v>226836.22174523864</v>
      </c>
      <c r="AK208" s="1">
        <f t="shared" si="194"/>
        <v>81416.910251092137</v>
      </c>
      <c r="AL208" s="14">
        <f t="shared" si="229"/>
        <v>74.708625721436363</v>
      </c>
      <c r="AM208" s="14">
        <f t="shared" si="230"/>
        <v>17.341020955154125</v>
      </c>
      <c r="AN208" s="14">
        <f t="shared" si="231"/>
        <v>5.5633113400316301</v>
      </c>
      <c r="AO208" s="11">
        <f t="shared" si="232"/>
        <v>4.4757090667992003E-3</v>
      </c>
      <c r="AP208" s="11">
        <f t="shared" si="233"/>
        <v>5.6382129714171126E-3</v>
      </c>
      <c r="AQ208" s="11">
        <f t="shared" si="234"/>
        <v>5.1145705625711005E-3</v>
      </c>
      <c r="AR208" s="1">
        <f t="shared" si="240"/>
        <v>299790.4770359323</v>
      </c>
      <c r="AS208" s="1">
        <f t="shared" si="235"/>
        <v>122382.05124847979</v>
      </c>
      <c r="AT208" s="1">
        <f t="shared" si="236"/>
        <v>43632.819482546751</v>
      </c>
      <c r="AU208" s="1">
        <f t="shared" si="195"/>
        <v>59958.095407186462</v>
      </c>
      <c r="AV208" s="1">
        <f t="shared" si="196"/>
        <v>24476.41024969596</v>
      </c>
      <c r="AW208" s="1">
        <f t="shared" si="197"/>
        <v>8726.5638965093513</v>
      </c>
      <c r="AX208" s="2">
        <v>0</v>
      </c>
      <c r="AY208" s="2">
        <v>0</v>
      </c>
      <c r="AZ208" s="2">
        <v>0</v>
      </c>
      <c r="BA208" s="2">
        <f t="shared" si="247"/>
        <v>0</v>
      </c>
      <c r="BB208" s="2">
        <f t="shared" si="241"/>
        <v>0</v>
      </c>
      <c r="BC208" s="2">
        <f t="shared" si="242"/>
        <v>0</v>
      </c>
      <c r="BD208" s="2">
        <f t="shared" si="248"/>
        <v>0</v>
      </c>
      <c r="BE208" s="2">
        <f t="shared" si="243"/>
        <v>0</v>
      </c>
      <c r="BF208" s="2">
        <f t="shared" si="244"/>
        <v>0</v>
      </c>
      <c r="BG208" s="2">
        <f t="shared" si="249"/>
        <v>0</v>
      </c>
      <c r="BH208" s="2">
        <f t="shared" si="245"/>
        <v>0</v>
      </c>
      <c r="BI208" s="2">
        <f t="shared" si="246"/>
        <v>0</v>
      </c>
      <c r="BJ208" s="11">
        <f t="shared" si="250"/>
        <v>3.6212972173262886E-2</v>
      </c>
      <c r="BK208" s="11"/>
      <c r="BL208" s="11"/>
    </row>
    <row r="209" spans="1:64">
      <c r="A209" s="2">
        <f t="shared" si="198"/>
        <v>2163</v>
      </c>
      <c r="B209" s="5">
        <f t="shared" si="199"/>
        <v>1165.3702727882796</v>
      </c>
      <c r="C209" s="5">
        <f t="shared" si="200"/>
        <v>2963.9925173836427</v>
      </c>
      <c r="D209" s="5">
        <f t="shared" si="201"/>
        <v>4369.4224780238083</v>
      </c>
      <c r="E209" s="15">
        <f t="shared" si="202"/>
        <v>1.6044994821728274E-6</v>
      </c>
      <c r="F209" s="15">
        <f t="shared" si="203"/>
        <v>3.1609715703644595E-6</v>
      </c>
      <c r="G209" s="15">
        <f t="shared" si="204"/>
        <v>6.4530110183811172E-6</v>
      </c>
      <c r="H209" s="5">
        <f t="shared" si="205"/>
        <v>301496.68252589769</v>
      </c>
      <c r="I209" s="5">
        <f t="shared" si="206"/>
        <v>123259.39458269236</v>
      </c>
      <c r="J209" s="5">
        <f t="shared" si="207"/>
        <v>43916.803675991156</v>
      </c>
      <c r="K209" s="5">
        <f t="shared" si="208"/>
        <v>258713.20863928759</v>
      </c>
      <c r="L209" s="5">
        <f t="shared" si="209"/>
        <v>41585.595732709582</v>
      </c>
      <c r="M209" s="5">
        <f t="shared" si="210"/>
        <v>10050.940117801047</v>
      </c>
      <c r="N209" s="15">
        <f t="shared" si="211"/>
        <v>5.6897128832620325E-3</v>
      </c>
      <c r="O209" s="15">
        <f t="shared" si="212"/>
        <v>7.1657053224376543E-3</v>
      </c>
      <c r="P209" s="15">
        <f t="shared" si="213"/>
        <v>6.5020047528354663E-3</v>
      </c>
      <c r="Q209" s="5">
        <f t="shared" si="214"/>
        <v>8134.5953975753137</v>
      </c>
      <c r="R209" s="5">
        <f t="shared" si="215"/>
        <v>11329.073120826386</v>
      </c>
      <c r="S209" s="5">
        <f t="shared" si="216"/>
        <v>6453.2342110005593</v>
      </c>
      <c r="T209" s="5">
        <f t="shared" si="217"/>
        <v>26.98071278736732</v>
      </c>
      <c r="U209" s="5">
        <f t="shared" si="218"/>
        <v>91.91245145396141</v>
      </c>
      <c r="V209" s="5">
        <f t="shared" si="219"/>
        <v>146.94225605786681</v>
      </c>
      <c r="W209" s="15">
        <f t="shared" si="220"/>
        <v>-1.0734613539272964E-2</v>
      </c>
      <c r="X209" s="15">
        <f t="shared" si="221"/>
        <v>-1.217998157191269E-2</v>
      </c>
      <c r="Y209" s="15">
        <f t="shared" si="222"/>
        <v>-9.7425357312937999E-3</v>
      </c>
      <c r="Z209" s="5">
        <f t="shared" si="237"/>
        <v>10171.797822953593</v>
      </c>
      <c r="AA209" s="5">
        <f t="shared" si="238"/>
        <v>34263.621709582942</v>
      </c>
      <c r="AB209" s="5">
        <f t="shared" si="239"/>
        <v>67520.218883512309</v>
      </c>
      <c r="AC209" s="16">
        <f t="shared" si="223"/>
        <v>1.2440541409360164</v>
      </c>
      <c r="AD209" s="16">
        <f t="shared" si="224"/>
        <v>3.0089779957678147</v>
      </c>
      <c r="AE209" s="16">
        <f t="shared" si="225"/>
        <v>10.428503360425285</v>
      </c>
      <c r="AF209" s="15">
        <f t="shared" si="226"/>
        <v>-4.0504037456468023E-3</v>
      </c>
      <c r="AG209" s="15">
        <f t="shared" si="227"/>
        <v>2.9673830763510267E-4</v>
      </c>
      <c r="AH209" s="15">
        <f t="shared" si="228"/>
        <v>9.7937136394747881E-3</v>
      </c>
      <c r="AI209" s="1">
        <f t="shared" si="192"/>
        <v>567678.9269713955</v>
      </c>
      <c r="AJ209" s="1">
        <f t="shared" si="193"/>
        <v>228629.00982041075</v>
      </c>
      <c r="AK209" s="1">
        <f t="shared" si="194"/>
        <v>82001.783122492285</v>
      </c>
      <c r="AL209" s="14">
        <f t="shared" si="229"/>
        <v>75.039656054210809</v>
      </c>
      <c r="AM209" s="14">
        <f t="shared" si="230"/>
        <v>17.437815600748223</v>
      </c>
      <c r="AN209" s="14">
        <f t="shared" si="231"/>
        <v>5.5914807489576726</v>
      </c>
      <c r="AO209" s="11">
        <f t="shared" si="232"/>
        <v>4.4309519761312087E-3</v>
      </c>
      <c r="AP209" s="11">
        <f t="shared" si="233"/>
        <v>5.5818308417029412E-3</v>
      </c>
      <c r="AQ209" s="11">
        <f t="shared" si="234"/>
        <v>5.0634248569453892E-3</v>
      </c>
      <c r="AR209" s="1">
        <f t="shared" si="240"/>
        <v>301496.68252589769</v>
      </c>
      <c r="AS209" s="1">
        <f t="shared" si="235"/>
        <v>123259.39458269236</v>
      </c>
      <c r="AT209" s="1">
        <f t="shared" si="236"/>
        <v>43916.803675991156</v>
      </c>
      <c r="AU209" s="1">
        <f t="shared" si="195"/>
        <v>60299.336505179541</v>
      </c>
      <c r="AV209" s="1">
        <f t="shared" si="196"/>
        <v>24651.878916538473</v>
      </c>
      <c r="AW209" s="1">
        <f t="shared" si="197"/>
        <v>8783.3607351982319</v>
      </c>
      <c r="AX209" s="2">
        <v>0</v>
      </c>
      <c r="AY209" s="2">
        <v>0</v>
      </c>
      <c r="AZ209" s="2">
        <v>0</v>
      </c>
      <c r="BA209" s="2">
        <f t="shared" si="247"/>
        <v>0</v>
      </c>
      <c r="BB209" s="2">
        <f t="shared" si="241"/>
        <v>0</v>
      </c>
      <c r="BC209" s="2">
        <f t="shared" si="242"/>
        <v>0</v>
      </c>
      <c r="BD209" s="2">
        <f t="shared" si="248"/>
        <v>0</v>
      </c>
      <c r="BE209" s="2">
        <f t="shared" si="243"/>
        <v>0</v>
      </c>
      <c r="BF209" s="2">
        <f t="shared" si="244"/>
        <v>0</v>
      </c>
      <c r="BG209" s="2">
        <f t="shared" si="249"/>
        <v>0</v>
      </c>
      <c r="BH209" s="2">
        <f t="shared" si="245"/>
        <v>0</v>
      </c>
      <c r="BI209" s="2">
        <f t="shared" si="246"/>
        <v>0</v>
      </c>
      <c r="BJ209" s="11">
        <f t="shared" si="250"/>
        <v>3.6151407177827694E-2</v>
      </c>
      <c r="BK209" s="11"/>
      <c r="BL209" s="11"/>
    </row>
    <row r="210" spans="1:64">
      <c r="A210" s="2">
        <f t="shared" si="198"/>
        <v>2164</v>
      </c>
      <c r="B210" s="5">
        <f t="shared" si="199"/>
        <v>1165.3720491324791</v>
      </c>
      <c r="C210" s="5">
        <f t="shared" si="200"/>
        <v>2964.0014180249209</v>
      </c>
      <c r="D210" s="5">
        <f t="shared" si="201"/>
        <v>4369.449264158633</v>
      </c>
      <c r="E210" s="15">
        <f t="shared" si="202"/>
        <v>1.5242745080641861E-6</v>
      </c>
      <c r="F210" s="15">
        <f t="shared" si="203"/>
        <v>3.0029229918462365E-6</v>
      </c>
      <c r="G210" s="15">
        <f t="shared" si="204"/>
        <v>6.1303604674620612E-6</v>
      </c>
      <c r="H210" s="5">
        <f t="shared" si="205"/>
        <v>303195.43481647334</v>
      </c>
      <c r="I210" s="5">
        <f t="shared" si="206"/>
        <v>124134.18364941727</v>
      </c>
      <c r="J210" s="5">
        <f t="shared" si="207"/>
        <v>44199.767215487605</v>
      </c>
      <c r="K210" s="5">
        <f t="shared" si="208"/>
        <v>260170.50524094579</v>
      </c>
      <c r="L210" s="5">
        <f t="shared" si="209"/>
        <v>41880.608725259917</v>
      </c>
      <c r="M210" s="5">
        <f t="shared" si="210"/>
        <v>10115.638045747757</v>
      </c>
      <c r="N210" s="15">
        <f t="shared" si="211"/>
        <v>5.6328650915153933E-3</v>
      </c>
      <c r="O210" s="15">
        <f t="shared" si="212"/>
        <v>7.094114857618683E-3</v>
      </c>
      <c r="P210" s="15">
        <f t="shared" si="213"/>
        <v>6.437002627458277E-3</v>
      </c>
      <c r="Q210" s="5">
        <f t="shared" si="214"/>
        <v>8092.6152019117526</v>
      </c>
      <c r="R210" s="5">
        <f t="shared" si="215"/>
        <v>11270.509907284462</v>
      </c>
      <c r="S210" s="5">
        <f t="shared" si="216"/>
        <v>6431.5375591687416</v>
      </c>
      <c r="T210" s="5">
        <f t="shared" si="217"/>
        <v>26.691085262580813</v>
      </c>
      <c r="U210" s="5">
        <f t="shared" si="218"/>
        <v>90.792959489022834</v>
      </c>
      <c r="V210" s="5">
        <f t="shared" si="219"/>
        <v>145.51066587778612</v>
      </c>
      <c r="W210" s="15">
        <f t="shared" si="220"/>
        <v>-1.0734613539272964E-2</v>
      </c>
      <c r="X210" s="15">
        <f t="shared" si="221"/>
        <v>-1.217998157191269E-2</v>
      </c>
      <c r="Y210" s="15">
        <f t="shared" si="222"/>
        <v>-9.7425357312937999E-3</v>
      </c>
      <c r="Z210" s="5">
        <f t="shared" si="237"/>
        <v>10078.887501125078</v>
      </c>
      <c r="AA210" s="5">
        <f t="shared" si="238"/>
        <v>34099.047224922746</v>
      </c>
      <c r="AB210" s="5">
        <f t="shared" si="239"/>
        <v>67956.667829833299</v>
      </c>
      <c r="AC210" s="16">
        <f t="shared" si="223"/>
        <v>1.2390152193837818</v>
      </c>
      <c r="AD210" s="16">
        <f t="shared" si="224"/>
        <v>3.0098708748059901</v>
      </c>
      <c r="AE210" s="16">
        <f t="shared" si="225"/>
        <v>10.530637136025591</v>
      </c>
      <c r="AF210" s="15">
        <f t="shared" si="226"/>
        <v>-4.0504037456468023E-3</v>
      </c>
      <c r="AG210" s="15">
        <f t="shared" si="227"/>
        <v>2.9673830763510267E-4</v>
      </c>
      <c r="AH210" s="15">
        <f t="shared" si="228"/>
        <v>9.7937136394747881E-3</v>
      </c>
      <c r="AI210" s="1">
        <f t="shared" si="192"/>
        <v>571210.3707794355</v>
      </c>
      <c r="AJ210" s="1">
        <f t="shared" si="193"/>
        <v>230417.98775490816</v>
      </c>
      <c r="AK210" s="1">
        <f t="shared" si="194"/>
        <v>82584.9655454413</v>
      </c>
      <c r="AL210" s="14">
        <f t="shared" si="229"/>
        <v>75.368828195369602</v>
      </c>
      <c r="AM210" s="14">
        <f t="shared" si="230"/>
        <v>17.534177188311087</v>
      </c>
      <c r="AN210" s="14">
        <f t="shared" si="231"/>
        <v>5.6195096711429624</v>
      </c>
      <c r="AO210" s="11">
        <f t="shared" si="232"/>
        <v>4.3866424563698964E-3</v>
      </c>
      <c r="AP210" s="11">
        <f t="shared" si="233"/>
        <v>5.5260125332859114E-3</v>
      </c>
      <c r="AQ210" s="11">
        <f t="shared" si="234"/>
        <v>5.0127906083759352E-3</v>
      </c>
      <c r="AR210" s="1">
        <f t="shared" si="240"/>
        <v>303195.43481647334</v>
      </c>
      <c r="AS210" s="1">
        <f t="shared" si="235"/>
        <v>124134.18364941727</v>
      </c>
      <c r="AT210" s="1">
        <f t="shared" si="236"/>
        <v>44199.767215487605</v>
      </c>
      <c r="AU210" s="1">
        <f t="shared" si="195"/>
        <v>60639.086963294671</v>
      </c>
      <c r="AV210" s="1">
        <f t="shared" si="196"/>
        <v>24826.836729883456</v>
      </c>
      <c r="AW210" s="1">
        <f t="shared" si="197"/>
        <v>8839.9534430975218</v>
      </c>
      <c r="AX210" s="2">
        <v>0</v>
      </c>
      <c r="AY210" s="2">
        <v>0</v>
      </c>
      <c r="AZ210" s="2">
        <v>0</v>
      </c>
      <c r="BA210" s="2">
        <f t="shared" si="247"/>
        <v>0</v>
      </c>
      <c r="BB210" s="2">
        <f t="shared" si="241"/>
        <v>0</v>
      </c>
      <c r="BC210" s="2">
        <f t="shared" si="242"/>
        <v>0</v>
      </c>
      <c r="BD210" s="2">
        <f t="shared" si="248"/>
        <v>0</v>
      </c>
      <c r="BE210" s="2">
        <f t="shared" si="243"/>
        <v>0</v>
      </c>
      <c r="BF210" s="2">
        <f t="shared" si="244"/>
        <v>0</v>
      </c>
      <c r="BG210" s="2">
        <f t="shared" si="249"/>
        <v>0</v>
      </c>
      <c r="BH210" s="2">
        <f t="shared" si="245"/>
        <v>0</v>
      </c>
      <c r="BI210" s="2">
        <f t="shared" si="246"/>
        <v>0</v>
      </c>
      <c r="BJ210" s="11">
        <f t="shared" si="250"/>
        <v>3.6090444945958228E-2</v>
      </c>
      <c r="BK210" s="11"/>
      <c r="BL210" s="11"/>
    </row>
    <row r="211" spans="1:64">
      <c r="A211" s="2">
        <f t="shared" si="198"/>
        <v>2165</v>
      </c>
      <c r="B211" s="5">
        <f t="shared" si="199"/>
        <v>1165.3737366620405</v>
      </c>
      <c r="C211" s="5">
        <f t="shared" si="200"/>
        <v>2964.0098736595269</v>
      </c>
      <c r="D211" s="5">
        <f t="shared" si="201"/>
        <v>4369.474711142715</v>
      </c>
      <c r="E211" s="15">
        <f t="shared" si="202"/>
        <v>1.4480607826609766E-6</v>
      </c>
      <c r="F211" s="15">
        <f t="shared" si="203"/>
        <v>2.8527768422539245E-6</v>
      </c>
      <c r="G211" s="15">
        <f t="shared" si="204"/>
        <v>5.8238424440889582E-6</v>
      </c>
      <c r="H211" s="5">
        <f t="shared" si="205"/>
        <v>304886.67155635782</v>
      </c>
      <c r="I211" s="5">
        <f t="shared" si="206"/>
        <v>125006.36444708341</v>
      </c>
      <c r="J211" s="5">
        <f t="shared" si="207"/>
        <v>44481.696013242778</v>
      </c>
      <c r="K211" s="5">
        <f t="shared" si="208"/>
        <v>261621.36829137694</v>
      </c>
      <c r="L211" s="5">
        <f t="shared" si="209"/>
        <v>42174.746298244885</v>
      </c>
      <c r="M211" s="5">
        <f t="shared" si="210"/>
        <v>10180.101489043707</v>
      </c>
      <c r="N211" s="15">
        <f t="shared" si="211"/>
        <v>5.576585436106507E-3</v>
      </c>
      <c r="O211" s="15">
        <f t="shared" si="212"/>
        <v>7.0232401566685532E-3</v>
      </c>
      <c r="P211" s="15">
        <f t="shared" si="213"/>
        <v>6.3726522246461137E-3</v>
      </c>
      <c r="Q211" s="5">
        <f t="shared" si="214"/>
        <v>8050.400478631761</v>
      </c>
      <c r="R211" s="5">
        <f t="shared" si="215"/>
        <v>11211.45867326896</v>
      </c>
      <c r="S211" s="5">
        <f t="shared" si="216"/>
        <v>6409.5020474352441</v>
      </c>
      <c r="T211" s="5">
        <f t="shared" si="217"/>
        <v>26.404566777343224</v>
      </c>
      <c r="U211" s="5">
        <f t="shared" si="218"/>
        <v>89.687102915587118</v>
      </c>
      <c r="V211" s="5">
        <f t="shared" si="219"/>
        <v>144.09302301618743</v>
      </c>
      <c r="W211" s="15">
        <f t="shared" si="220"/>
        <v>-1.0734613539272964E-2</v>
      </c>
      <c r="X211" s="15">
        <f t="shared" si="221"/>
        <v>-1.217998157191269E-2</v>
      </c>
      <c r="Y211" s="15">
        <f t="shared" si="222"/>
        <v>-9.7425357312937999E-3</v>
      </c>
      <c r="Z211" s="5">
        <f t="shared" si="237"/>
        <v>9986.2605142096018</v>
      </c>
      <c r="AA211" s="5">
        <f t="shared" si="238"/>
        <v>33932.845702331171</v>
      </c>
      <c r="AB211" s="5">
        <f t="shared" si="239"/>
        <v>68391.498743487391</v>
      </c>
      <c r="AC211" s="16">
        <f t="shared" si="223"/>
        <v>1.2339967074982763</v>
      </c>
      <c r="AD211" s="16">
        <f t="shared" si="224"/>
        <v>3.0107640187955802</v>
      </c>
      <c r="AE211" s="16">
        <f t="shared" si="225"/>
        <v>10.633771180577044</v>
      </c>
      <c r="AF211" s="15">
        <f t="shared" si="226"/>
        <v>-4.0504037456468023E-3</v>
      </c>
      <c r="AG211" s="15">
        <f t="shared" si="227"/>
        <v>2.9673830763510267E-4</v>
      </c>
      <c r="AH211" s="15">
        <f t="shared" si="228"/>
        <v>9.7937136394747881E-3</v>
      </c>
      <c r="AI211" s="1">
        <f t="shared" si="192"/>
        <v>574728.42066478659</v>
      </c>
      <c r="AJ211" s="1">
        <f t="shared" si="193"/>
        <v>232203.0257093008</v>
      </c>
      <c r="AK211" s="1">
        <f t="shared" si="194"/>
        <v>83166.422433994696</v>
      </c>
      <c r="AL211" s="14">
        <f t="shared" si="229"/>
        <v>75.696138136001778</v>
      </c>
      <c r="AM211" s="14">
        <f t="shared" si="230"/>
        <v>17.630102330385519</v>
      </c>
      <c r="AN211" s="14">
        <f t="shared" si="231"/>
        <v>5.6473974021931133</v>
      </c>
      <c r="AO211" s="11">
        <f t="shared" si="232"/>
        <v>4.342776031806197E-3</v>
      </c>
      <c r="AP211" s="11">
        <f t="shared" si="233"/>
        <v>5.4707524079530521E-3</v>
      </c>
      <c r="AQ211" s="11">
        <f t="shared" si="234"/>
        <v>4.9626627022921754E-3</v>
      </c>
      <c r="AR211" s="1">
        <f t="shared" si="240"/>
        <v>304886.67155635782</v>
      </c>
      <c r="AS211" s="1">
        <f t="shared" si="235"/>
        <v>125006.36444708341</v>
      </c>
      <c r="AT211" s="1">
        <f t="shared" si="236"/>
        <v>44481.696013242778</v>
      </c>
      <c r="AU211" s="1">
        <f t="shared" si="195"/>
        <v>60977.334311271567</v>
      </c>
      <c r="AV211" s="1">
        <f t="shared" si="196"/>
        <v>25001.272889416683</v>
      </c>
      <c r="AW211" s="1">
        <f t="shared" si="197"/>
        <v>8896.3392026485562</v>
      </c>
      <c r="AX211" s="2">
        <v>0</v>
      </c>
      <c r="AY211" s="2">
        <v>0</v>
      </c>
      <c r="AZ211" s="2">
        <v>0</v>
      </c>
      <c r="BA211" s="2">
        <f t="shared" si="247"/>
        <v>0</v>
      </c>
      <c r="BB211" s="2">
        <f t="shared" si="241"/>
        <v>0</v>
      </c>
      <c r="BC211" s="2">
        <f t="shared" si="242"/>
        <v>0</v>
      </c>
      <c r="BD211" s="2">
        <f t="shared" si="248"/>
        <v>0</v>
      </c>
      <c r="BE211" s="2">
        <f t="shared" si="243"/>
        <v>0</v>
      </c>
      <c r="BF211" s="2">
        <f t="shared" si="244"/>
        <v>0</v>
      </c>
      <c r="BG211" s="2">
        <f t="shared" si="249"/>
        <v>0</v>
      </c>
      <c r="BH211" s="2">
        <f t="shared" si="245"/>
        <v>0</v>
      </c>
      <c r="BI211" s="2">
        <f t="shared" si="246"/>
        <v>0</v>
      </c>
      <c r="BJ211" s="11">
        <f t="shared" si="250"/>
        <v>3.6030079803398979E-2</v>
      </c>
      <c r="BK211" s="11"/>
      <c r="BL211" s="11"/>
    </row>
    <row r="212" spans="1:64">
      <c r="A212" s="2">
        <f t="shared" si="198"/>
        <v>2166</v>
      </c>
      <c r="B212" s="5">
        <f t="shared" si="199"/>
        <v>1165.3753398174454</v>
      </c>
      <c r="C212" s="5">
        <f t="shared" si="200"/>
        <v>2964.0179065353186</v>
      </c>
      <c r="D212" s="5">
        <f t="shared" si="201"/>
        <v>4369.4988859183823</v>
      </c>
      <c r="E212" s="15">
        <f t="shared" si="202"/>
        <v>1.3756577435279278E-6</v>
      </c>
      <c r="F212" s="15">
        <f t="shared" si="203"/>
        <v>2.7101380001412282E-6</v>
      </c>
      <c r="G212" s="15">
        <f t="shared" si="204"/>
        <v>5.53265032188451E-6</v>
      </c>
      <c r="H212" s="5">
        <f t="shared" si="205"/>
        <v>306570.33242601668</v>
      </c>
      <c r="I212" s="5">
        <f t="shared" si="206"/>
        <v>125875.8840916086</v>
      </c>
      <c r="J212" s="5">
        <f t="shared" si="207"/>
        <v>44762.576325792928</v>
      </c>
      <c r="K212" s="5">
        <f t="shared" si="208"/>
        <v>263065.74538812583</v>
      </c>
      <c r="L212" s="5">
        <f t="shared" si="209"/>
        <v>42467.990430849539</v>
      </c>
      <c r="M212" s="5">
        <f t="shared" si="210"/>
        <v>10244.327208790379</v>
      </c>
      <c r="N212" s="15">
        <f t="shared" si="211"/>
        <v>5.5208682157041888E-3</v>
      </c>
      <c r="O212" s="15">
        <f t="shared" si="212"/>
        <v>6.9530740156902304E-3</v>
      </c>
      <c r="P212" s="15">
        <f t="shared" si="213"/>
        <v>6.3089469015407129E-3</v>
      </c>
      <c r="Q212" s="5">
        <f t="shared" si="214"/>
        <v>8007.9616549357133</v>
      </c>
      <c r="R212" s="5">
        <f t="shared" si="215"/>
        <v>11151.938158897288</v>
      </c>
      <c r="S212" s="5">
        <f t="shared" si="216"/>
        <v>6387.1358294498641</v>
      </c>
      <c r="T212" s="5">
        <f t="shared" si="217"/>
        <v>26.121123957316517</v>
      </c>
      <c r="U212" s="5">
        <f t="shared" si="218"/>
        <v>88.594715654837032</v>
      </c>
      <c r="V212" s="5">
        <f t="shared" si="219"/>
        <v>142.68919159082208</v>
      </c>
      <c r="W212" s="15">
        <f t="shared" si="220"/>
        <v>-1.0734613539272964E-2</v>
      </c>
      <c r="X212" s="15">
        <f t="shared" si="221"/>
        <v>-1.217998157191269E-2</v>
      </c>
      <c r="Y212" s="15">
        <f t="shared" si="222"/>
        <v>-9.7425357312937999E-3</v>
      </c>
      <c r="Z212" s="5">
        <f t="shared" si="237"/>
        <v>9893.9302946742519</v>
      </c>
      <c r="AA212" s="5">
        <f t="shared" si="238"/>
        <v>33765.072789993683</v>
      </c>
      <c r="AB212" s="5">
        <f t="shared" si="239"/>
        <v>68824.690039180088</v>
      </c>
      <c r="AC212" s="16">
        <f t="shared" si="223"/>
        <v>1.2289985226121094</v>
      </c>
      <c r="AD212" s="16">
        <f t="shared" si="224"/>
        <v>3.0116574278152064</v>
      </c>
      <c r="AE212" s="16">
        <f t="shared" si="225"/>
        <v>10.737915290427315</v>
      </c>
      <c r="AF212" s="15">
        <f t="shared" si="226"/>
        <v>-4.0504037456468023E-3</v>
      </c>
      <c r="AG212" s="15">
        <f t="shared" si="227"/>
        <v>2.9673830763510267E-4</v>
      </c>
      <c r="AH212" s="15">
        <f t="shared" si="228"/>
        <v>9.7937136394747881E-3</v>
      </c>
      <c r="AI212" s="1">
        <f t="shared" si="192"/>
        <v>578232.91290957958</v>
      </c>
      <c r="AJ212" s="1">
        <f t="shared" si="193"/>
        <v>233983.99602778742</v>
      </c>
      <c r="AK212" s="1">
        <f t="shared" si="194"/>
        <v>83746.119393243775</v>
      </c>
      <c r="AL212" s="14">
        <f t="shared" si="229"/>
        <v>76.021582196655132</v>
      </c>
      <c r="AM212" s="14">
        <f t="shared" si="230"/>
        <v>17.725587755914173</v>
      </c>
      <c r="AN212" s="14">
        <f t="shared" si="231"/>
        <v>5.6751432693614694</v>
      </c>
      <c r="AO212" s="11">
        <f t="shared" si="232"/>
        <v>4.2993482714881346E-3</v>
      </c>
      <c r="AP212" s="11">
        <f t="shared" si="233"/>
        <v>5.4160448838735213E-3</v>
      </c>
      <c r="AQ212" s="11">
        <f t="shared" si="234"/>
        <v>4.9130360752692535E-3</v>
      </c>
      <c r="AR212" s="1">
        <f t="shared" si="240"/>
        <v>306570.33242601668</v>
      </c>
      <c r="AS212" s="1">
        <f t="shared" si="235"/>
        <v>125875.8840916086</v>
      </c>
      <c r="AT212" s="1">
        <f t="shared" si="236"/>
        <v>44762.576325792928</v>
      </c>
      <c r="AU212" s="1">
        <f t="shared" si="195"/>
        <v>61314.066485203337</v>
      </c>
      <c r="AV212" s="1">
        <f t="shared" si="196"/>
        <v>25175.176818321721</v>
      </c>
      <c r="AW212" s="1">
        <f t="shared" si="197"/>
        <v>8952.5152651585868</v>
      </c>
      <c r="AX212" s="2">
        <v>0</v>
      </c>
      <c r="AY212" s="2">
        <v>0</v>
      </c>
      <c r="AZ212" s="2">
        <v>0</v>
      </c>
      <c r="BA212" s="2">
        <f t="shared" si="247"/>
        <v>0</v>
      </c>
      <c r="BB212" s="2">
        <f t="shared" si="241"/>
        <v>0</v>
      </c>
      <c r="BC212" s="2">
        <f t="shared" si="242"/>
        <v>0</v>
      </c>
      <c r="BD212" s="2">
        <f t="shared" si="248"/>
        <v>0</v>
      </c>
      <c r="BE212" s="2">
        <f t="shared" si="243"/>
        <v>0</v>
      </c>
      <c r="BF212" s="2">
        <f t="shared" si="244"/>
        <v>0</v>
      </c>
      <c r="BG212" s="2">
        <f t="shared" si="249"/>
        <v>0</v>
      </c>
      <c r="BH212" s="2">
        <f t="shared" si="245"/>
        <v>0</v>
      </c>
      <c r="BI212" s="2">
        <f t="shared" si="246"/>
        <v>0</v>
      </c>
      <c r="BJ212" s="11">
        <f t="shared" si="250"/>
        <v>3.5970306120233414E-2</v>
      </c>
      <c r="BK212" s="11"/>
      <c r="BL212" s="11"/>
    </row>
    <row r="213" spans="1:64">
      <c r="A213" s="2">
        <f t="shared" si="198"/>
        <v>2167</v>
      </c>
      <c r="B213" s="5">
        <f t="shared" si="199"/>
        <v>1165.3768628171752</v>
      </c>
      <c r="C213" s="5">
        <f t="shared" si="200"/>
        <v>2964.0255377880021</v>
      </c>
      <c r="D213" s="5">
        <f t="shared" si="201"/>
        <v>4369.5218520823291</v>
      </c>
      <c r="E213" s="15">
        <f t="shared" si="202"/>
        <v>1.3068748563515314E-6</v>
      </c>
      <c r="F213" s="15">
        <f t="shared" si="203"/>
        <v>2.5746311001341667E-6</v>
      </c>
      <c r="G213" s="15">
        <f t="shared" si="204"/>
        <v>5.2560178057902845E-6</v>
      </c>
      <c r="H213" s="5">
        <f t="shared" si="205"/>
        <v>308246.3591182786</v>
      </c>
      <c r="I213" s="5">
        <f t="shared" si="206"/>
        <v>126742.69081355749</v>
      </c>
      <c r="J213" s="5">
        <f t="shared" si="207"/>
        <v>45042.394752353386</v>
      </c>
      <c r="K213" s="5">
        <f t="shared" si="208"/>
        <v>264503.58588133083</v>
      </c>
      <c r="L213" s="5">
        <f t="shared" si="209"/>
        <v>42760.323484980239</v>
      </c>
      <c r="M213" s="5">
        <f t="shared" si="210"/>
        <v>10308.312048122174</v>
      </c>
      <c r="N213" s="15">
        <f t="shared" si="211"/>
        <v>5.4657077875479576E-3</v>
      </c>
      <c r="O213" s="15">
        <f t="shared" si="212"/>
        <v>6.883609305853744E-3</v>
      </c>
      <c r="P213" s="15">
        <f t="shared" si="213"/>
        <v>6.2458800883371524E-3</v>
      </c>
      <c r="Q213" s="5">
        <f t="shared" si="214"/>
        <v>7965.3090241460741</v>
      </c>
      <c r="R213" s="5">
        <f t="shared" si="215"/>
        <v>11091.966897154933</v>
      </c>
      <c r="S213" s="5">
        <f t="shared" si="216"/>
        <v>6364.4470046307797</v>
      </c>
      <c r="T213" s="5">
        <f t="shared" si="217"/>
        <v>25.840723786423279</v>
      </c>
      <c r="U213" s="5">
        <f t="shared" si="218"/>
        <v>87.515633650792267</v>
      </c>
      <c r="V213" s="5">
        <f t="shared" si="219"/>
        <v>141.29903704327907</v>
      </c>
      <c r="W213" s="15">
        <f t="shared" si="220"/>
        <v>-1.0734613539272964E-2</v>
      </c>
      <c r="X213" s="15">
        <f t="shared" si="221"/>
        <v>-1.217998157191269E-2</v>
      </c>
      <c r="Y213" s="15">
        <f t="shared" si="222"/>
        <v>-9.7425357312937999E-3</v>
      </c>
      <c r="Z213" s="5">
        <f t="shared" si="237"/>
        <v>9801.9098886530355</v>
      </c>
      <c r="AA213" s="5">
        <f t="shared" si="238"/>
        <v>33595.78358939194</v>
      </c>
      <c r="AB213" s="5">
        <f t="shared" si="239"/>
        <v>69256.220668198614</v>
      </c>
      <c r="AC213" s="16">
        <f t="shared" si="223"/>
        <v>1.2240205823927268</v>
      </c>
      <c r="AD213" s="16">
        <f t="shared" si="224"/>
        <v>3.0125511019435129</v>
      </c>
      <c r="AE213" s="16">
        <f t="shared" si="225"/>
        <v>10.843079357866698</v>
      </c>
      <c r="AF213" s="15">
        <f t="shared" si="226"/>
        <v>-4.0504037456468023E-3</v>
      </c>
      <c r="AG213" s="15">
        <f t="shared" si="227"/>
        <v>2.9673830763510267E-4</v>
      </c>
      <c r="AH213" s="15">
        <f t="shared" si="228"/>
        <v>9.7937136394747881E-3</v>
      </c>
      <c r="AI213" s="1">
        <f t="shared" si="192"/>
        <v>581723.68810382497</v>
      </c>
      <c r="AJ213" s="1">
        <f t="shared" si="193"/>
        <v>235760.77324333039</v>
      </c>
      <c r="AK213" s="1">
        <f t="shared" si="194"/>
        <v>84324.022719077984</v>
      </c>
      <c r="AL213" s="14">
        <f t="shared" si="229"/>
        <v>76.345157022087989</v>
      </c>
      <c r="AM213" s="14">
        <f t="shared" si="230"/>
        <v>17.82063030900445</v>
      </c>
      <c r="AN213" s="14">
        <f t="shared" si="231"/>
        <v>5.702746631140017</v>
      </c>
      <c r="AO213" s="11">
        <f t="shared" si="232"/>
        <v>4.2563547887732528E-3</v>
      </c>
      <c r="AP213" s="11">
        <f t="shared" si="233"/>
        <v>5.3618844350347859E-3</v>
      </c>
      <c r="AQ213" s="11">
        <f t="shared" si="234"/>
        <v>4.8639057145165605E-3</v>
      </c>
      <c r="AR213" s="1">
        <f t="shared" si="240"/>
        <v>308246.3591182786</v>
      </c>
      <c r="AS213" s="1">
        <f t="shared" si="235"/>
        <v>126742.69081355749</v>
      </c>
      <c r="AT213" s="1">
        <f t="shared" si="236"/>
        <v>45042.394752353386</v>
      </c>
      <c r="AU213" s="1">
        <f t="shared" si="195"/>
        <v>61649.271823655727</v>
      </c>
      <c r="AV213" s="1">
        <f t="shared" si="196"/>
        <v>25348.538162711498</v>
      </c>
      <c r="AW213" s="1">
        <f t="shared" si="197"/>
        <v>9008.4789504706769</v>
      </c>
      <c r="AX213" s="2">
        <v>0</v>
      </c>
      <c r="AY213" s="2">
        <v>0</v>
      </c>
      <c r="AZ213" s="2">
        <v>0</v>
      </c>
      <c r="BA213" s="2">
        <f t="shared" si="247"/>
        <v>0</v>
      </c>
      <c r="BB213" s="2">
        <f t="shared" si="241"/>
        <v>0</v>
      </c>
      <c r="BC213" s="2">
        <f t="shared" si="242"/>
        <v>0</v>
      </c>
      <c r="BD213" s="2">
        <f t="shared" si="248"/>
        <v>0</v>
      </c>
      <c r="BE213" s="2">
        <f t="shared" si="243"/>
        <v>0</v>
      </c>
      <c r="BF213" s="2">
        <f t="shared" si="244"/>
        <v>0</v>
      </c>
      <c r="BG213" s="2">
        <f t="shared" si="249"/>
        <v>0</v>
      </c>
      <c r="BH213" s="2">
        <f t="shared" si="245"/>
        <v>0</v>
      </c>
      <c r="BI213" s="2">
        <f t="shared" si="246"/>
        <v>0</v>
      </c>
      <c r="BJ213" s="11">
        <f t="shared" si="250"/>
        <v>3.5911118310977458E-2</v>
      </c>
      <c r="BK213" s="11"/>
      <c r="BL213" s="11"/>
    </row>
    <row r="214" spans="1:64">
      <c r="A214" s="2">
        <f t="shared" si="198"/>
        <v>2168</v>
      </c>
      <c r="B214" s="5">
        <f t="shared" si="199"/>
        <v>1165.3783096688092</v>
      </c>
      <c r="C214" s="5">
        <f t="shared" si="200"/>
        <v>2964.0327874967165</v>
      </c>
      <c r="D214" s="5">
        <f t="shared" si="201"/>
        <v>4369.5436700527534</v>
      </c>
      <c r="E214" s="15">
        <f t="shared" si="202"/>
        <v>1.2415311135339547E-6</v>
      </c>
      <c r="F214" s="15">
        <f t="shared" si="203"/>
        <v>2.4458995451274582E-6</v>
      </c>
      <c r="G214" s="15">
        <f t="shared" si="204"/>
        <v>4.9932169155007705E-6</v>
      </c>
      <c r="H214" s="5">
        <f t="shared" si="205"/>
        <v>309914.69531857694</v>
      </c>
      <c r="I214" s="5">
        <f t="shared" si="206"/>
        <v>127606.73395488167</v>
      </c>
      <c r="J214" s="5">
        <f t="shared" si="207"/>
        <v>45321.138233055193</v>
      </c>
      <c r="K214" s="5">
        <f t="shared" si="208"/>
        <v>265934.84085580084</v>
      </c>
      <c r="L214" s="5">
        <f t="shared" si="209"/>
        <v>43051.728203942155</v>
      </c>
      <c r="M214" s="5">
        <f t="shared" si="210"/>
        <v>10372.052931675593</v>
      </c>
      <c r="N214" s="15">
        <f t="shared" si="211"/>
        <v>5.4110985667776834E-3</v>
      </c>
      <c r="O214" s="15">
        <f t="shared" si="212"/>
        <v>6.8148389724944636E-3</v>
      </c>
      <c r="P214" s="15">
        <f t="shared" si="213"/>
        <v>6.1834452872455703E-3</v>
      </c>
      <c r="Q214" s="5">
        <f t="shared" si="214"/>
        <v>7922.4527449011721</v>
      </c>
      <c r="R214" s="5">
        <f t="shared" si="215"/>
        <v>11031.56321065229</v>
      </c>
      <c r="S214" s="5">
        <f t="shared" si="216"/>
        <v>6341.4436163648652</v>
      </c>
      <c r="T214" s="5">
        <f t="shared" si="217"/>
        <v>25.563333603000927</v>
      </c>
      <c r="U214" s="5">
        <f t="shared" si="218"/>
        <v>86.44969484567136</v>
      </c>
      <c r="V214" s="5">
        <f t="shared" si="219"/>
        <v>139.92242612608752</v>
      </c>
      <c r="W214" s="15">
        <f t="shared" si="220"/>
        <v>-1.0734613539272964E-2</v>
      </c>
      <c r="X214" s="15">
        <f t="shared" si="221"/>
        <v>-1.217998157191269E-2</v>
      </c>
      <c r="Y214" s="15">
        <f t="shared" si="222"/>
        <v>-9.7425357312937999E-3</v>
      </c>
      <c r="Z214" s="5">
        <f t="shared" si="237"/>
        <v>9710.2119604012769</v>
      </c>
      <c r="AA214" s="5">
        <f t="shared" si="238"/>
        <v>33425.032644042374</v>
      </c>
      <c r="AB214" s="5">
        <f t="shared" si="239"/>
        <v>69686.070115740105</v>
      </c>
      <c r="AC214" s="16">
        <f t="shared" si="223"/>
        <v>1.2190628048410546</v>
      </c>
      <c r="AD214" s="16">
        <f t="shared" si="224"/>
        <v>3.013445041259168</v>
      </c>
      <c r="AE214" s="16">
        <f t="shared" si="225"/>
        <v>10.949273372067744</v>
      </c>
      <c r="AF214" s="15">
        <f t="shared" si="226"/>
        <v>-4.0504037456468023E-3</v>
      </c>
      <c r="AG214" s="15">
        <f t="shared" si="227"/>
        <v>2.9673830763510267E-4</v>
      </c>
      <c r="AH214" s="15">
        <f t="shared" si="228"/>
        <v>9.7937136394747881E-3</v>
      </c>
      <c r="AI214" s="1">
        <f t="shared" si="192"/>
        <v>585200.59111709823</v>
      </c>
      <c r="AJ214" s="1">
        <f t="shared" si="193"/>
        <v>237533.23408170883</v>
      </c>
      <c r="AK214" s="1">
        <f t="shared" si="194"/>
        <v>84900.099397640864</v>
      </c>
      <c r="AL214" s="14">
        <f t="shared" si="229"/>
        <v>76.666859576031698</v>
      </c>
      <c r="AM214" s="14">
        <f t="shared" si="230"/>
        <v>17.915226947678047</v>
      </c>
      <c r="AN214" s="14">
        <f t="shared" si="231"/>
        <v>5.7302068768483823</v>
      </c>
      <c r="AO214" s="11">
        <f t="shared" si="232"/>
        <v>4.2137912408855204E-3</v>
      </c>
      <c r="AP214" s="11">
        <f t="shared" si="233"/>
        <v>5.3082655906844384E-3</v>
      </c>
      <c r="AQ214" s="11">
        <f t="shared" si="234"/>
        <v>4.8152666573713946E-3</v>
      </c>
      <c r="AR214" s="1">
        <f t="shared" si="240"/>
        <v>309914.69531857694</v>
      </c>
      <c r="AS214" s="1">
        <f t="shared" si="235"/>
        <v>127606.73395488167</v>
      </c>
      <c r="AT214" s="1">
        <f t="shared" si="236"/>
        <v>45321.138233055193</v>
      </c>
      <c r="AU214" s="1">
        <f t="shared" si="195"/>
        <v>61982.939063715392</v>
      </c>
      <c r="AV214" s="1">
        <f t="shared" si="196"/>
        <v>25521.346790976335</v>
      </c>
      <c r="AW214" s="1">
        <f t="shared" si="197"/>
        <v>9064.2276466110397</v>
      </c>
      <c r="AX214" s="2">
        <v>0</v>
      </c>
      <c r="AY214" s="2">
        <v>0</v>
      </c>
      <c r="AZ214" s="2">
        <v>0</v>
      </c>
      <c r="BA214" s="2">
        <f t="shared" si="247"/>
        <v>0</v>
      </c>
      <c r="BB214" s="2">
        <f t="shared" si="241"/>
        <v>0</v>
      </c>
      <c r="BC214" s="2">
        <f t="shared" si="242"/>
        <v>0</v>
      </c>
      <c r="BD214" s="2">
        <f t="shared" si="248"/>
        <v>0</v>
      </c>
      <c r="BE214" s="2">
        <f t="shared" si="243"/>
        <v>0</v>
      </c>
      <c r="BF214" s="2">
        <f t="shared" si="244"/>
        <v>0</v>
      </c>
      <c r="BG214" s="2">
        <f t="shared" si="249"/>
        <v>0</v>
      </c>
      <c r="BH214" s="2">
        <f t="shared" si="245"/>
        <v>0</v>
      </c>
      <c r="BI214" s="2">
        <f t="shared" si="246"/>
        <v>0</v>
      </c>
      <c r="BJ214" s="11">
        <f t="shared" si="250"/>
        <v>3.5852510834644552E-2</v>
      </c>
      <c r="BK214" s="11"/>
      <c r="BL214" s="11"/>
    </row>
    <row r="215" spans="1:64">
      <c r="A215" s="2">
        <f t="shared" si="198"/>
        <v>2169</v>
      </c>
      <c r="B215" s="5">
        <f t="shared" si="199"/>
        <v>1165.3796841795681</v>
      </c>
      <c r="C215" s="5">
        <f t="shared" si="200"/>
        <v>2964.0396747368409</v>
      </c>
      <c r="D215" s="5">
        <f t="shared" si="201"/>
        <v>4369.5643972281514</v>
      </c>
      <c r="E215" s="15">
        <f t="shared" si="202"/>
        <v>1.179454557857257E-6</v>
      </c>
      <c r="F215" s="15">
        <f t="shared" si="203"/>
        <v>2.3236045678710851E-6</v>
      </c>
      <c r="G215" s="15">
        <f t="shared" si="204"/>
        <v>4.7435560697257315E-6</v>
      </c>
      <c r="H215" s="5">
        <f t="shared" si="205"/>
        <v>311575.28668486024</v>
      </c>
      <c r="I215" s="5">
        <f t="shared" si="206"/>
        <v>128467.96396525372</v>
      </c>
      <c r="J215" s="5">
        <f t="shared" si="207"/>
        <v>45598.794047072864</v>
      </c>
      <c r="K215" s="5">
        <f t="shared" si="208"/>
        <v>267359.46311283985</v>
      </c>
      <c r="L215" s="5">
        <f t="shared" si="209"/>
        <v>43342.187710985891</v>
      </c>
      <c r="M215" s="5">
        <f t="shared" si="210"/>
        <v>10435.546865037306</v>
      </c>
      <c r="N215" s="15">
        <f t="shared" si="211"/>
        <v>5.3570350257772237E-3</v>
      </c>
      <c r="O215" s="15">
        <f t="shared" si="212"/>
        <v>6.746756034224477E-3</v>
      </c>
      <c r="P215" s="15">
        <f t="shared" si="213"/>
        <v>6.1216360714673179E-3</v>
      </c>
      <c r="Q215" s="5">
        <f t="shared" si="214"/>
        <v>7879.4028404361388</v>
      </c>
      <c r="R215" s="5">
        <f t="shared" si="215"/>
        <v>10970.745208585833</v>
      </c>
      <c r="S215" s="5">
        <f t="shared" si="216"/>
        <v>6318.1336502762333</v>
      </c>
      <c r="T215" s="5">
        <f t="shared" si="217"/>
        <v>25.288921095997203</v>
      </c>
      <c r="U215" s="5">
        <f t="shared" si="218"/>
        <v>85.396739155553604</v>
      </c>
      <c r="V215" s="5">
        <f t="shared" si="219"/>
        <v>138.5592268899448</v>
      </c>
      <c r="W215" s="15">
        <f t="shared" si="220"/>
        <v>-1.0734613539272964E-2</v>
      </c>
      <c r="X215" s="15">
        <f t="shared" si="221"/>
        <v>-1.217998157191269E-2</v>
      </c>
      <c r="Y215" s="15">
        <f t="shared" si="222"/>
        <v>-9.7425357312937999E-3</v>
      </c>
      <c r="Z215" s="5">
        <f t="shared" si="237"/>
        <v>9618.8487968267127</v>
      </c>
      <c r="AA215" s="5">
        <f t="shared" si="238"/>
        <v>33252.87392884343</v>
      </c>
      <c r="AB215" s="5">
        <f t="shared" si="239"/>
        <v>70114.218398066019</v>
      </c>
      <c r="AC215" s="16">
        <f t="shared" si="223"/>
        <v>1.2141251082901476</v>
      </c>
      <c r="AD215" s="16">
        <f t="shared" si="224"/>
        <v>3.0143392458408624</v>
      </c>
      <c r="AE215" s="16">
        <f t="shared" si="225"/>
        <v>11.056507420034102</v>
      </c>
      <c r="AF215" s="15">
        <f t="shared" si="226"/>
        <v>-4.0504037456468023E-3</v>
      </c>
      <c r="AG215" s="15">
        <f t="shared" si="227"/>
        <v>2.9673830763510267E-4</v>
      </c>
      <c r="AH215" s="15">
        <f t="shared" si="228"/>
        <v>9.7937136394747881E-3</v>
      </c>
      <c r="AI215" s="1">
        <f t="shared" si="192"/>
        <v>588663.47106910381</v>
      </c>
      <c r="AJ215" s="1">
        <f t="shared" si="193"/>
        <v>239301.25746451429</v>
      </c>
      <c r="AK215" s="1">
        <f t="shared" si="194"/>
        <v>85474.317104487811</v>
      </c>
      <c r="AL215" s="14">
        <f t="shared" si="229"/>
        <v>76.986687135965894</v>
      </c>
      <c r="AM215" s="14">
        <f t="shared" si="230"/>
        <v>18.009374742606152</v>
      </c>
      <c r="AN215" s="14">
        <f t="shared" si="231"/>
        <v>5.7575234262211712</v>
      </c>
      <c r="AO215" s="11">
        <f t="shared" si="232"/>
        <v>4.1716533284766651E-3</v>
      </c>
      <c r="AP215" s="11">
        <f t="shared" si="233"/>
        <v>5.2551829347775936E-3</v>
      </c>
      <c r="AQ215" s="11">
        <f t="shared" si="234"/>
        <v>4.7671139907976808E-3</v>
      </c>
      <c r="AR215" s="1">
        <f t="shared" si="240"/>
        <v>311575.28668486024</v>
      </c>
      <c r="AS215" s="1">
        <f t="shared" si="235"/>
        <v>128467.96396525372</v>
      </c>
      <c r="AT215" s="1">
        <f t="shared" si="236"/>
        <v>45598.794047072864</v>
      </c>
      <c r="AU215" s="1">
        <f t="shared" si="195"/>
        <v>62315.057336972051</v>
      </c>
      <c r="AV215" s="1">
        <f t="shared" si="196"/>
        <v>25693.592793050746</v>
      </c>
      <c r="AW215" s="1">
        <f t="shared" si="197"/>
        <v>9119.758809414574</v>
      </c>
      <c r="AX215" s="2">
        <v>0</v>
      </c>
      <c r="AY215" s="2">
        <v>0</v>
      </c>
      <c r="AZ215" s="2">
        <v>0</v>
      </c>
      <c r="BA215" s="2">
        <f t="shared" si="247"/>
        <v>0</v>
      </c>
      <c r="BB215" s="2">
        <f t="shared" si="241"/>
        <v>0</v>
      </c>
      <c r="BC215" s="2">
        <f t="shared" si="242"/>
        <v>0</v>
      </c>
      <c r="BD215" s="2">
        <f t="shared" si="248"/>
        <v>0</v>
      </c>
      <c r="BE215" s="2">
        <f t="shared" si="243"/>
        <v>0</v>
      </c>
      <c r="BF215" s="2">
        <f t="shared" si="244"/>
        <v>0</v>
      </c>
      <c r="BG215" s="2">
        <f t="shared" si="249"/>
        <v>0</v>
      </c>
      <c r="BH215" s="2">
        <f t="shared" si="245"/>
        <v>0</v>
      </c>
      <c r="BI215" s="2">
        <f t="shared" si="246"/>
        <v>0</v>
      </c>
      <c r="BJ215" s="11">
        <f t="shared" si="250"/>
        <v>3.5794478194787399E-2</v>
      </c>
      <c r="BK215" s="11"/>
      <c r="BL215" s="11"/>
    </row>
    <row r="216" spans="1:64">
      <c r="A216" s="2">
        <f t="shared" si="198"/>
        <v>2170</v>
      </c>
      <c r="B216" s="5">
        <f t="shared" si="199"/>
        <v>1165.3809899663293</v>
      </c>
      <c r="C216" s="5">
        <f t="shared" si="200"/>
        <v>2964.0462176301621</v>
      </c>
      <c r="D216" s="5">
        <f t="shared" si="201"/>
        <v>4369.5840881381846</v>
      </c>
      <c r="E216" s="15">
        <f t="shared" si="202"/>
        <v>1.120481829964394E-6</v>
      </c>
      <c r="F216" s="15">
        <f t="shared" si="203"/>
        <v>2.2074243394775306E-6</v>
      </c>
      <c r="G216" s="15">
        <f t="shared" si="204"/>
        <v>4.5063782662394447E-6</v>
      </c>
      <c r="H216" s="5">
        <f t="shared" si="205"/>
        <v>313228.08082718868</v>
      </c>
      <c r="I216" s="5">
        <f t="shared" si="206"/>
        <v>129326.33239800821</v>
      </c>
      <c r="J216" s="5">
        <f t="shared" si="207"/>
        <v>45875.349810647065</v>
      </c>
      <c r="K216" s="5">
        <f t="shared" si="208"/>
        <v>268777.40715183504</v>
      </c>
      <c r="L216" s="5">
        <f t="shared" si="209"/>
        <v>43631.685507727416</v>
      </c>
      <c r="M216" s="5">
        <f t="shared" si="210"/>
        <v>10498.790934171924</v>
      </c>
      <c r="N216" s="15">
        <f t="shared" si="211"/>
        <v>5.303511693531382E-3</v>
      </c>
      <c r="O216" s="15">
        <f t="shared" si="212"/>
        <v>6.67935358205618E-3</v>
      </c>
      <c r="P216" s="15">
        <f t="shared" si="213"/>
        <v>6.0604460841919838E-3</v>
      </c>
      <c r="Q216" s="5">
        <f t="shared" si="214"/>
        <v>7836.1691979488105</v>
      </c>
      <c r="R216" s="5">
        <f t="shared" si="215"/>
        <v>10909.530783899674</v>
      </c>
      <c r="S216" s="5">
        <f t="shared" si="216"/>
        <v>6294.5250325623438</v>
      </c>
      <c r="T216" s="5">
        <f t="shared" si="217"/>
        <v>25.017454301206506</v>
      </c>
      <c r="U216" s="5">
        <f t="shared" si="218"/>
        <v>84.356608446337532</v>
      </c>
      <c r="V216" s="5">
        <f t="shared" si="219"/>
        <v>137.20930867106907</v>
      </c>
      <c r="W216" s="15">
        <f t="shared" si="220"/>
        <v>-1.0734613539272964E-2</v>
      </c>
      <c r="X216" s="15">
        <f t="shared" si="221"/>
        <v>-1.217998157191269E-2</v>
      </c>
      <c r="Y216" s="15">
        <f t="shared" si="222"/>
        <v>-9.7425357312937999E-3</v>
      </c>
      <c r="Z216" s="5">
        <f t="shared" si="237"/>
        <v>9527.8323120918903</v>
      </c>
      <c r="AA216" s="5">
        <f t="shared" si="238"/>
        <v>33079.360840020687</v>
      </c>
      <c r="AB216" s="5">
        <f t="shared" si="239"/>
        <v>70540.646059488645</v>
      </c>
      <c r="AC216" s="16">
        <f t="shared" si="223"/>
        <v>1.2092074114038454</v>
      </c>
      <c r="AD216" s="16">
        <f t="shared" si="224"/>
        <v>3.0152337157673115</v>
      </c>
      <c r="AE216" s="16">
        <f t="shared" si="225"/>
        <v>11.164791687558644</v>
      </c>
      <c r="AF216" s="15">
        <f t="shared" si="226"/>
        <v>-4.0504037456468023E-3</v>
      </c>
      <c r="AG216" s="15">
        <f t="shared" si="227"/>
        <v>2.9673830763510267E-4</v>
      </c>
      <c r="AH216" s="15">
        <f t="shared" si="228"/>
        <v>9.7937136394747881E-3</v>
      </c>
      <c r="AI216" s="1">
        <f t="shared" si="192"/>
        <v>592112.18129916559</v>
      </c>
      <c r="AJ216" s="1">
        <f t="shared" si="193"/>
        <v>241064.7245111136</v>
      </c>
      <c r="AK216" s="1">
        <f t="shared" si="194"/>
        <v>86046.644203453601</v>
      </c>
      <c r="AL216" s="14">
        <f t="shared" si="229"/>
        <v>77.304637287908648</v>
      </c>
      <c r="AM216" s="14">
        <f t="shared" si="230"/>
        <v>18.103070875831378</v>
      </c>
      <c r="AN216" s="14">
        <f t="shared" si="231"/>
        <v>5.7846957289938805</v>
      </c>
      <c r="AO216" s="11">
        <f t="shared" si="232"/>
        <v>4.1299367951918983E-3</v>
      </c>
      <c r="AP216" s="11">
        <f t="shared" si="233"/>
        <v>5.2026311054298177E-3</v>
      </c>
      <c r="AQ216" s="11">
        <f t="shared" si="234"/>
        <v>4.7194428508897041E-3</v>
      </c>
      <c r="AR216" s="1">
        <f t="shared" si="240"/>
        <v>313228.08082718868</v>
      </c>
      <c r="AS216" s="1">
        <f t="shared" si="235"/>
        <v>129326.33239800821</v>
      </c>
      <c r="AT216" s="1">
        <f t="shared" si="236"/>
        <v>45875.349810647065</v>
      </c>
      <c r="AU216" s="1">
        <f t="shared" si="195"/>
        <v>62645.616165437736</v>
      </c>
      <c r="AV216" s="1">
        <f t="shared" si="196"/>
        <v>25865.266479601643</v>
      </c>
      <c r="AW216" s="1">
        <f t="shared" si="197"/>
        <v>9175.0699621294134</v>
      </c>
      <c r="AX216" s="2">
        <v>0</v>
      </c>
      <c r="AY216" s="2">
        <v>0</v>
      </c>
      <c r="AZ216" s="2">
        <v>0</v>
      </c>
      <c r="BA216" s="2">
        <f t="shared" si="247"/>
        <v>0</v>
      </c>
      <c r="BB216" s="2">
        <f t="shared" si="241"/>
        <v>0</v>
      </c>
      <c r="BC216" s="2">
        <f t="shared" si="242"/>
        <v>0</v>
      </c>
      <c r="BD216" s="2">
        <f t="shared" si="248"/>
        <v>0</v>
      </c>
      <c r="BE216" s="2">
        <f t="shared" si="243"/>
        <v>0</v>
      </c>
      <c r="BF216" s="2">
        <f t="shared" si="244"/>
        <v>0</v>
      </c>
      <c r="BG216" s="2">
        <f t="shared" si="249"/>
        <v>0</v>
      </c>
      <c r="BH216" s="2">
        <f t="shared" si="245"/>
        <v>0</v>
      </c>
      <c r="BI216" s="2">
        <f t="shared" si="246"/>
        <v>0</v>
      </c>
      <c r="BJ216" s="11">
        <f t="shared" si="250"/>
        <v>3.5737014939514616E-2</v>
      </c>
      <c r="BK216" s="11"/>
      <c r="BL216" s="11"/>
    </row>
    <row r="217" spans="1:64">
      <c r="A217" s="2">
        <f t="shared" si="198"/>
        <v>2171</v>
      </c>
      <c r="B217" s="5">
        <f t="shared" si="199"/>
        <v>1165.3822304651421</v>
      </c>
      <c r="C217" s="5">
        <f t="shared" si="200"/>
        <v>2964.0524333925382</v>
      </c>
      <c r="D217" s="5">
        <f t="shared" si="201"/>
        <v>4369.6027945870137</v>
      </c>
      <c r="E217" s="15">
        <f t="shared" si="202"/>
        <v>1.0644577384661743E-6</v>
      </c>
      <c r="F217" s="15">
        <f t="shared" si="203"/>
        <v>2.097053122503654E-6</v>
      </c>
      <c r="G217" s="15">
        <f t="shared" si="204"/>
        <v>4.2810593529274726E-6</v>
      </c>
      <c r="H217" s="5">
        <f t="shared" si="205"/>
        <v>314873.02728703636</v>
      </c>
      <c r="I217" s="5">
        <f t="shared" si="206"/>
        <v>130181.79190570413</v>
      </c>
      <c r="J217" s="5">
        <f t="shared" si="207"/>
        <v>46150.793475006358</v>
      </c>
      <c r="K217" s="5">
        <f t="shared" si="208"/>
        <v>270188.62915162195</v>
      </c>
      <c r="L217" s="5">
        <f t="shared" si="209"/>
        <v>43920.205472446098</v>
      </c>
      <c r="M217" s="5">
        <f t="shared" si="210"/>
        <v>10561.782304830349</v>
      </c>
      <c r="N217" s="15">
        <f t="shared" si="211"/>
        <v>5.2505231549826448E-3</v>
      </c>
      <c r="O217" s="15">
        <f t="shared" si="212"/>
        <v>6.6126247785587289E-3</v>
      </c>
      <c r="P217" s="15">
        <f t="shared" si="213"/>
        <v>5.9998690376239505E-3</v>
      </c>
      <c r="Q217" s="5">
        <f t="shared" si="214"/>
        <v>7792.7615680484778</v>
      </c>
      <c r="R217" s="5">
        <f t="shared" si="215"/>
        <v>10847.937610643719</v>
      </c>
      <c r="S217" s="5">
        <f t="shared" si="216"/>
        <v>6270.6256283970442</v>
      </c>
      <c r="T217" s="5">
        <f t="shared" si="217"/>
        <v>24.748901597546631</v>
      </c>
      <c r="U217" s="5">
        <f t="shared" si="218"/>
        <v>83.329146509992086</v>
      </c>
      <c r="V217" s="5">
        <f t="shared" si="219"/>
        <v>135.87254207867505</v>
      </c>
      <c r="W217" s="15">
        <f t="shared" si="220"/>
        <v>-1.0734613539272964E-2</v>
      </c>
      <c r="X217" s="15">
        <f t="shared" si="221"/>
        <v>-1.217998157191269E-2</v>
      </c>
      <c r="Y217" s="15">
        <f t="shared" si="222"/>
        <v>-9.7425357312937999E-3</v>
      </c>
      <c r="Z217" s="5">
        <f t="shared" si="237"/>
        <v>9437.1740522823457</v>
      </c>
      <c r="AA217" s="5">
        <f t="shared" si="238"/>
        <v>32904.54618565931</v>
      </c>
      <c r="AB217" s="5">
        <f t="shared" si="239"/>
        <v>70965.33416919595</v>
      </c>
      <c r="AC217" s="16">
        <f t="shared" si="223"/>
        <v>1.2043096331754313</v>
      </c>
      <c r="AD217" s="16">
        <f t="shared" si="224"/>
        <v>3.0161284511172526</v>
      </c>
      <c r="AE217" s="16">
        <f t="shared" si="225"/>
        <v>11.274136460190983</v>
      </c>
      <c r="AF217" s="15">
        <f t="shared" si="226"/>
        <v>-4.0504037456468023E-3</v>
      </c>
      <c r="AG217" s="15">
        <f t="shared" si="227"/>
        <v>2.9673830763510267E-4</v>
      </c>
      <c r="AH217" s="15">
        <f t="shared" si="228"/>
        <v>9.7937136394747881E-3</v>
      </c>
      <c r="AI217" s="1">
        <f t="shared" si="192"/>
        <v>595546.57933468674</v>
      </c>
      <c r="AJ217" s="1">
        <f t="shared" si="193"/>
        <v>242823.51853960389</v>
      </c>
      <c r="AK217" s="1">
        <f t="shared" si="194"/>
        <v>86617.049745237658</v>
      </c>
      <c r="AL217" s="14">
        <f t="shared" si="229"/>
        <v>77.6207079212232</v>
      </c>
      <c r="AM217" s="14">
        <f t="shared" si="230"/>
        <v>18.196312639477355</v>
      </c>
      <c r="AN217" s="14">
        <f t="shared" si="231"/>
        <v>5.8117232644876253</v>
      </c>
      <c r="AO217" s="11">
        <f t="shared" si="232"/>
        <v>4.0886374272399795E-3</v>
      </c>
      <c r="AP217" s="11">
        <f t="shared" si="233"/>
        <v>5.1506047943755198E-3</v>
      </c>
      <c r="AQ217" s="11">
        <f t="shared" si="234"/>
        <v>4.6722484223808069E-3</v>
      </c>
      <c r="AR217" s="1">
        <f t="shared" si="240"/>
        <v>314873.02728703636</v>
      </c>
      <c r="AS217" s="1">
        <f t="shared" si="235"/>
        <v>130181.79190570413</v>
      </c>
      <c r="AT217" s="1">
        <f t="shared" si="236"/>
        <v>46150.793475006358</v>
      </c>
      <c r="AU217" s="1">
        <f t="shared" si="195"/>
        <v>62974.605457407277</v>
      </c>
      <c r="AV217" s="1">
        <f t="shared" si="196"/>
        <v>26036.358381140828</v>
      </c>
      <c r="AW217" s="1">
        <f t="shared" si="197"/>
        <v>9230.1586950012716</v>
      </c>
      <c r="AX217" s="2">
        <v>0</v>
      </c>
      <c r="AY217" s="2">
        <v>0</v>
      </c>
      <c r="AZ217" s="2">
        <v>0</v>
      </c>
      <c r="BA217" s="2">
        <f t="shared" si="247"/>
        <v>0</v>
      </c>
      <c r="BB217" s="2">
        <f t="shared" si="241"/>
        <v>0</v>
      </c>
      <c r="BC217" s="2">
        <f t="shared" si="242"/>
        <v>0</v>
      </c>
      <c r="BD217" s="2">
        <f t="shared" si="248"/>
        <v>0</v>
      </c>
      <c r="BE217" s="2">
        <f t="shared" si="243"/>
        <v>0</v>
      </c>
      <c r="BF217" s="2">
        <f t="shared" si="244"/>
        <v>0</v>
      </c>
      <c r="BG217" s="2">
        <f t="shared" si="249"/>
        <v>0</v>
      </c>
      <c r="BH217" s="2">
        <f t="shared" si="245"/>
        <v>0</v>
      </c>
      <c r="BI217" s="2">
        <f t="shared" si="246"/>
        <v>0</v>
      </c>
      <c r="BJ217" s="11">
        <f t="shared" si="250"/>
        <v>3.5680115661486295E-2</v>
      </c>
      <c r="BK217" s="11"/>
      <c r="BL217" s="11"/>
    </row>
    <row r="218" spans="1:64">
      <c r="A218" s="2">
        <f t="shared" si="198"/>
        <v>2172</v>
      </c>
      <c r="B218" s="5">
        <f t="shared" si="199"/>
        <v>1165.383408940269</v>
      </c>
      <c r="C218" s="5">
        <f t="shared" si="200"/>
        <v>2964.0583383791782</v>
      </c>
      <c r="D218" s="5">
        <f t="shared" si="201"/>
        <v>4369.6205657894798</v>
      </c>
      <c r="E218" s="15">
        <f t="shared" si="202"/>
        <v>1.0112348515428656E-6</v>
      </c>
      <c r="F218" s="15">
        <f t="shared" si="203"/>
        <v>1.9922004663784712E-6</v>
      </c>
      <c r="G218" s="15">
        <f t="shared" si="204"/>
        <v>4.0670063852810989E-6</v>
      </c>
      <c r="H218" s="5">
        <f t="shared" si="205"/>
        <v>316510.07751631824</v>
      </c>
      <c r="I218" s="5">
        <f t="shared" si="206"/>
        <v>131034.29623531809</v>
      </c>
      <c r="J218" s="5">
        <f t="shared" si="207"/>
        <v>46425.113324192062</v>
      </c>
      <c r="K218" s="5">
        <f t="shared" si="208"/>
        <v>271593.08695164439</v>
      </c>
      <c r="L218" s="5">
        <f t="shared" si="209"/>
        <v>44207.731858263949</v>
      </c>
      <c r="M218" s="5">
        <f t="shared" si="210"/>
        <v>10624.518221939534</v>
      </c>
      <c r="N218" s="15">
        <f t="shared" si="211"/>
        <v>5.1980640504094566E-3</v>
      </c>
      <c r="O218" s="15">
        <f t="shared" si="212"/>
        <v>6.5465628570029466E-3</v>
      </c>
      <c r="P218" s="15">
        <f t="shared" si="213"/>
        <v>5.9398987120282687E-3</v>
      </c>
      <c r="Q218" s="5">
        <f t="shared" si="214"/>
        <v>7749.1895642853506</v>
      </c>
      <c r="R218" s="5">
        <f t="shared" si="215"/>
        <v>10785.983141524064</v>
      </c>
      <c r="S218" s="5">
        <f t="shared" si="216"/>
        <v>6246.4432403998344</v>
      </c>
      <c r="T218" s="5">
        <f t="shared" si="217"/>
        <v>24.483231703375473</v>
      </c>
      <c r="U218" s="5">
        <f t="shared" si="218"/>
        <v>82.314199041097169</v>
      </c>
      <c r="V218" s="5">
        <f t="shared" si="219"/>
        <v>134.54879898257184</v>
      </c>
      <c r="W218" s="15">
        <f t="shared" si="220"/>
        <v>-1.0734613539272964E-2</v>
      </c>
      <c r="X218" s="15">
        <f t="shared" si="221"/>
        <v>-1.217998157191269E-2</v>
      </c>
      <c r="Y218" s="15">
        <f t="shared" si="222"/>
        <v>-9.7425357312937999E-3</v>
      </c>
      <c r="Z218" s="5">
        <f t="shared" si="237"/>
        <v>9346.8852001353862</v>
      </c>
      <c r="AA218" s="5">
        <f t="shared" si="238"/>
        <v>32728.482176813512</v>
      </c>
      <c r="AB218" s="5">
        <f t="shared" si="239"/>
        <v>71388.264317921174</v>
      </c>
      <c r="AC218" s="16">
        <f t="shared" si="223"/>
        <v>1.1994316929262989</v>
      </c>
      <c r="AD218" s="16">
        <f t="shared" si="224"/>
        <v>3.0170234519694472</v>
      </c>
      <c r="AE218" s="16">
        <f t="shared" si="225"/>
        <v>11.384552124214455</v>
      </c>
      <c r="AF218" s="15">
        <f t="shared" si="226"/>
        <v>-4.0504037456468023E-3</v>
      </c>
      <c r="AG218" s="15">
        <f t="shared" si="227"/>
        <v>2.9673830763510267E-4</v>
      </c>
      <c r="AH218" s="15">
        <f t="shared" si="228"/>
        <v>9.7937136394747881E-3</v>
      </c>
      <c r="AI218" s="1">
        <f t="shared" si="192"/>
        <v>598966.52685862535</v>
      </c>
      <c r="AJ218" s="1">
        <f t="shared" si="193"/>
        <v>244577.52506678432</v>
      </c>
      <c r="AK218" s="1">
        <f t="shared" si="194"/>
        <v>87185.50346571517</v>
      </c>
      <c r="AL218" s="14">
        <f t="shared" si="229"/>
        <v>77.934897223443414</v>
      </c>
      <c r="AM218" s="14">
        <f t="shared" si="230"/>
        <v>18.289097434446994</v>
      </c>
      <c r="AN218" s="14">
        <f t="shared" si="231"/>
        <v>5.8386055411929032</v>
      </c>
      <c r="AO218" s="11">
        <f t="shared" si="232"/>
        <v>4.0477510529675796E-3</v>
      </c>
      <c r="AP218" s="11">
        <f t="shared" si="233"/>
        <v>5.0990987464317643E-3</v>
      </c>
      <c r="AQ218" s="11">
        <f t="shared" si="234"/>
        <v>4.6255259381569984E-3</v>
      </c>
      <c r="AR218" s="1">
        <f t="shared" si="240"/>
        <v>316510.07751631824</v>
      </c>
      <c r="AS218" s="1">
        <f t="shared" si="235"/>
        <v>131034.29623531809</v>
      </c>
      <c r="AT218" s="1">
        <f t="shared" si="236"/>
        <v>46425.113324192062</v>
      </c>
      <c r="AU218" s="1">
        <f t="shared" si="195"/>
        <v>63302.015503263654</v>
      </c>
      <c r="AV218" s="1">
        <f t="shared" si="196"/>
        <v>26206.859247063621</v>
      </c>
      <c r="AW218" s="1">
        <f t="shared" si="197"/>
        <v>9285.0226648384123</v>
      </c>
      <c r="AX218" s="2">
        <v>0</v>
      </c>
      <c r="AY218" s="2">
        <v>0</v>
      </c>
      <c r="AZ218" s="2">
        <v>0</v>
      </c>
      <c r="BA218" s="2">
        <f t="shared" si="247"/>
        <v>0</v>
      </c>
      <c r="BB218" s="2">
        <f t="shared" si="241"/>
        <v>0</v>
      </c>
      <c r="BC218" s="2">
        <f t="shared" si="242"/>
        <v>0</v>
      </c>
      <c r="BD218" s="2">
        <f t="shared" si="248"/>
        <v>0</v>
      </c>
      <c r="BE218" s="2">
        <f t="shared" si="243"/>
        <v>0</v>
      </c>
      <c r="BF218" s="2">
        <f t="shared" si="244"/>
        <v>0</v>
      </c>
      <c r="BG218" s="2">
        <f t="shared" si="249"/>
        <v>0</v>
      </c>
      <c r="BH218" s="2">
        <f t="shared" si="245"/>
        <v>0</v>
      </c>
      <c r="BI218" s="2">
        <f t="shared" si="246"/>
        <v>0</v>
      </c>
      <c r="BJ218" s="11">
        <f t="shared" si="250"/>
        <v>3.5623774997884466E-2</v>
      </c>
      <c r="BK218" s="11"/>
      <c r="BL218" s="11"/>
    </row>
    <row r="219" spans="1:64">
      <c r="A219" s="2">
        <f t="shared" si="198"/>
        <v>2173</v>
      </c>
      <c r="B219" s="5">
        <f t="shared" si="199"/>
        <v>1165.3845284927718</v>
      </c>
      <c r="C219" s="5">
        <f t="shared" si="200"/>
        <v>2964.0639481276621</v>
      </c>
      <c r="D219" s="5">
        <f t="shared" si="201"/>
        <v>4369.6374485004844</v>
      </c>
      <c r="E219" s="15">
        <f t="shared" si="202"/>
        <v>9.6067310896572221E-7</v>
      </c>
      <c r="F219" s="15">
        <f t="shared" si="203"/>
        <v>1.8925904430595475E-6</v>
      </c>
      <c r="G219" s="15">
        <f t="shared" si="204"/>
        <v>3.8636560660170436E-6</v>
      </c>
      <c r="H219" s="5">
        <f t="shared" si="205"/>
        <v>318139.18485616043</v>
      </c>
      <c r="I219" s="5">
        <f t="shared" si="206"/>
        <v>131883.80022308364</v>
      </c>
      <c r="J219" s="5">
        <f t="shared" si="207"/>
        <v>46698.297972790366</v>
      </c>
      <c r="K219" s="5">
        <f t="shared" si="208"/>
        <v>272990.74003292271</v>
      </c>
      <c r="L219" s="5">
        <f t="shared" si="209"/>
        <v>44494.249291211112</v>
      </c>
      <c r="M219" s="5">
        <f t="shared" si="210"/>
        <v>10686.996008974538</v>
      </c>
      <c r="N219" s="15">
        <f t="shared" si="211"/>
        <v>5.1461290748064936E-3</v>
      </c>
      <c r="O219" s="15">
        <f t="shared" si="212"/>
        <v>6.4811611205428665E-3</v>
      </c>
      <c r="P219" s="15">
        <f t="shared" si="213"/>
        <v>5.880528954808284E-3</v>
      </c>
      <c r="Q219" s="5">
        <f t="shared" si="214"/>
        <v>7705.4626627586304</v>
      </c>
      <c r="R219" s="5">
        <f t="shared" si="215"/>
        <v>10723.684605641804</v>
      </c>
      <c r="S219" s="5">
        <f t="shared" si="216"/>
        <v>6221.9856071706527</v>
      </c>
      <c r="T219" s="5">
        <f t="shared" si="217"/>
        <v>24.220413672847261</v>
      </c>
      <c r="U219" s="5">
        <f t="shared" si="218"/>
        <v>81.311613613669849</v>
      </c>
      <c r="V219" s="5">
        <f t="shared" si="219"/>
        <v>133.23795250088148</v>
      </c>
      <c r="W219" s="15">
        <f t="shared" si="220"/>
        <v>-1.0734613539272964E-2</v>
      </c>
      <c r="X219" s="15">
        <f t="shared" si="221"/>
        <v>-1.217998157191269E-2</v>
      </c>
      <c r="Y219" s="15">
        <f t="shared" si="222"/>
        <v>-9.7425357312937999E-3</v>
      </c>
      <c r="Z219" s="5">
        <f t="shared" si="237"/>
        <v>9256.9765798243006</v>
      </c>
      <c r="AA219" s="5">
        <f t="shared" si="238"/>
        <v>32551.220419181216</v>
      </c>
      <c r="AB219" s="5">
        <f t="shared" si="239"/>
        <v>71809.418614463328</v>
      </c>
      <c r="AC219" s="16">
        <f t="shared" si="223"/>
        <v>1.1945735103046227</v>
      </c>
      <c r="AD219" s="16">
        <f t="shared" si="224"/>
        <v>3.0179187184026799</v>
      </c>
      <c r="AE219" s="16">
        <f t="shared" si="225"/>
        <v>11.496049167632686</v>
      </c>
      <c r="AF219" s="15">
        <f t="shared" si="226"/>
        <v>-4.0504037456468023E-3</v>
      </c>
      <c r="AG219" s="15">
        <f t="shared" si="227"/>
        <v>2.9673830763510267E-4</v>
      </c>
      <c r="AH219" s="15">
        <f t="shared" si="228"/>
        <v>9.7937136394747881E-3</v>
      </c>
      <c r="AI219" s="1">
        <f t="shared" si="192"/>
        <v>602371.88967602653</v>
      </c>
      <c r="AJ219" s="1">
        <f t="shared" si="193"/>
        <v>246326.63180716953</v>
      </c>
      <c r="AK219" s="1">
        <f t="shared" si="194"/>
        <v>87751.975783982067</v>
      </c>
      <c r="AL219" s="14">
        <f t="shared" si="229"/>
        <v>78.247203675119536</v>
      </c>
      <c r="AM219" s="14">
        <f t="shared" si="230"/>
        <v>18.381422769110337</v>
      </c>
      <c r="AN219" s="14">
        <f t="shared" si="231"/>
        <v>5.8653420963526237</v>
      </c>
      <c r="AO219" s="11">
        <f t="shared" si="232"/>
        <v>4.0072735424379041E-3</v>
      </c>
      <c r="AP219" s="11">
        <f t="shared" si="233"/>
        <v>5.0481077589674466E-3</v>
      </c>
      <c r="AQ219" s="11">
        <f t="shared" si="234"/>
        <v>4.5792706787754281E-3</v>
      </c>
      <c r="AR219" s="1">
        <f t="shared" si="240"/>
        <v>318139.18485616043</v>
      </c>
      <c r="AS219" s="1">
        <f t="shared" si="235"/>
        <v>131883.80022308364</v>
      </c>
      <c r="AT219" s="1">
        <f t="shared" si="236"/>
        <v>46698.297972790366</v>
      </c>
      <c r="AU219" s="1">
        <f t="shared" si="195"/>
        <v>63627.836971232085</v>
      </c>
      <c r="AV219" s="1">
        <f t="shared" si="196"/>
        <v>26376.760044616731</v>
      </c>
      <c r="AW219" s="1">
        <f t="shared" si="197"/>
        <v>9339.6595945580739</v>
      </c>
      <c r="AX219" s="2">
        <v>0</v>
      </c>
      <c r="AY219" s="2">
        <v>0</v>
      </c>
      <c r="AZ219" s="2">
        <v>0</v>
      </c>
      <c r="BA219" s="2">
        <f t="shared" si="247"/>
        <v>0</v>
      </c>
      <c r="BB219" s="2">
        <f t="shared" si="241"/>
        <v>0</v>
      </c>
      <c r="BC219" s="2">
        <f t="shared" si="242"/>
        <v>0</v>
      </c>
      <c r="BD219" s="2">
        <f t="shared" si="248"/>
        <v>0</v>
      </c>
      <c r="BE219" s="2">
        <f t="shared" si="243"/>
        <v>0</v>
      </c>
      <c r="BF219" s="2">
        <f t="shared" si="244"/>
        <v>0</v>
      </c>
      <c r="BG219" s="2">
        <f t="shared" si="249"/>
        <v>0</v>
      </c>
      <c r="BH219" s="2">
        <f t="shared" si="245"/>
        <v>0</v>
      </c>
      <c r="BI219" s="2">
        <f t="shared" si="246"/>
        <v>0</v>
      </c>
      <c r="BJ219" s="11">
        <f t="shared" si="250"/>
        <v>3.5567987630368919E-2</v>
      </c>
      <c r="BK219" s="11"/>
      <c r="BL219" s="11"/>
    </row>
    <row r="220" spans="1:64">
      <c r="A220" s="2">
        <f t="shared" si="198"/>
        <v>2174</v>
      </c>
      <c r="B220" s="5">
        <f t="shared" si="199"/>
        <v>1165.385592068671</v>
      </c>
      <c r="C220" s="5">
        <f t="shared" si="200"/>
        <v>2964.0692773988076</v>
      </c>
      <c r="D220" s="5">
        <f t="shared" si="201"/>
        <v>4369.6534871379063</v>
      </c>
      <c r="E220" s="15">
        <f t="shared" si="202"/>
        <v>9.1263945351743604E-7</v>
      </c>
      <c r="F220" s="15">
        <f t="shared" si="203"/>
        <v>1.7979609209065701E-6</v>
      </c>
      <c r="G220" s="15">
        <f t="shared" si="204"/>
        <v>3.6704732627161914E-6</v>
      </c>
      <c r="H220" s="5">
        <f t="shared" si="205"/>
        <v>319760.30451542919</v>
      </c>
      <c r="I220" s="5">
        <f t="shared" si="206"/>
        <v>132730.25978898685</v>
      </c>
      <c r="J220" s="5">
        <f t="shared" si="207"/>
        <v>46970.336363574228</v>
      </c>
      <c r="K220" s="5">
        <f t="shared" si="208"/>
        <v>274381.54949884361</v>
      </c>
      <c r="L220" s="5">
        <f t="shared" si="209"/>
        <v>44779.742768181037</v>
      </c>
      <c r="M220" s="5">
        <f t="shared" si="210"/>
        <v>10749.213067313372</v>
      </c>
      <c r="N220" s="15">
        <f t="shared" si="211"/>
        <v>5.0947129772722644E-3</v>
      </c>
      <c r="O220" s="15">
        <f t="shared" si="212"/>
        <v>6.4164129413981641E-3</v>
      </c>
      <c r="P220" s="15">
        <f t="shared" si="213"/>
        <v>5.8217536795734937E-3</v>
      </c>
      <c r="Q220" s="5">
        <f t="shared" si="214"/>
        <v>7661.5902018010147</v>
      </c>
      <c r="R220" s="5">
        <f t="shared" si="215"/>
        <v>10661.05900641603</v>
      </c>
      <c r="S220" s="5">
        <f t="shared" si="216"/>
        <v>6197.2604018891989</v>
      </c>
      <c r="T220" s="5">
        <f t="shared" si="217"/>
        <v>23.960416892307922</v>
      </c>
      <c r="U220" s="5">
        <f t="shared" si="218"/>
        <v>80.321239658272859</v>
      </c>
      <c r="V220" s="5">
        <f t="shared" si="219"/>
        <v>131.9398769878772</v>
      </c>
      <c r="W220" s="15">
        <f t="shared" si="220"/>
        <v>-1.0734613539272964E-2</v>
      </c>
      <c r="X220" s="15">
        <f t="shared" si="221"/>
        <v>-1.217998157191269E-2</v>
      </c>
      <c r="Y220" s="15">
        <f t="shared" si="222"/>
        <v>-9.7425357312937999E-3</v>
      </c>
      <c r="Z220" s="5">
        <f t="shared" si="237"/>
        <v>9167.458661793069</v>
      </c>
      <c r="AA220" s="5">
        <f t="shared" si="238"/>
        <v>32372.81190533347</v>
      </c>
      <c r="AB220" s="5">
        <f t="shared" si="239"/>
        <v>72228.779682065331</v>
      </c>
      <c r="AC220" s="16">
        <f t="shared" si="223"/>
        <v>1.1897350052840343</v>
      </c>
      <c r="AD220" s="16">
        <f t="shared" si="224"/>
        <v>3.0188142504957591</v>
      </c>
      <c r="AE220" s="16">
        <f t="shared" si="225"/>
        <v>11.608638181165803</v>
      </c>
      <c r="AF220" s="15">
        <f t="shared" si="226"/>
        <v>-4.0504037456468023E-3</v>
      </c>
      <c r="AG220" s="15">
        <f t="shared" si="227"/>
        <v>2.9673830763510267E-4</v>
      </c>
      <c r="AH220" s="15">
        <f t="shared" si="228"/>
        <v>9.7937136394747881E-3</v>
      </c>
      <c r="AI220" s="1">
        <f t="shared" si="192"/>
        <v>605762.53767965594</v>
      </c>
      <c r="AJ220" s="1">
        <f t="shared" si="193"/>
        <v>248070.72867106932</v>
      </c>
      <c r="AK220" s="1">
        <f t="shared" si="194"/>
        <v>88316.437800141939</v>
      </c>
      <c r="AL220" s="14">
        <f t="shared" si="229"/>
        <v>78.557626044686018</v>
      </c>
      <c r="AM220" s="14">
        <f t="shared" si="230"/>
        <v>18.473286257982927</v>
      </c>
      <c r="AN220" s="14">
        <f t="shared" si="231"/>
        <v>5.8919324955446104</v>
      </c>
      <c r="AO220" s="11">
        <f t="shared" si="232"/>
        <v>3.9672008070135252E-3</v>
      </c>
      <c r="AP220" s="11">
        <f t="shared" si="233"/>
        <v>4.9976266813777717E-3</v>
      </c>
      <c r="AQ220" s="11">
        <f t="shared" si="234"/>
        <v>4.5334779719876737E-3</v>
      </c>
      <c r="AR220" s="1">
        <f t="shared" si="240"/>
        <v>319760.30451542919</v>
      </c>
      <c r="AS220" s="1">
        <f t="shared" si="235"/>
        <v>132730.25978898685</v>
      </c>
      <c r="AT220" s="1">
        <f t="shared" si="236"/>
        <v>46970.336363574228</v>
      </c>
      <c r="AU220" s="1">
        <f t="shared" si="195"/>
        <v>63952.06090308584</v>
      </c>
      <c r="AV220" s="1">
        <f t="shared" si="196"/>
        <v>26546.051957797372</v>
      </c>
      <c r="AW220" s="1">
        <f t="shared" si="197"/>
        <v>9394.0672727148467</v>
      </c>
      <c r="AX220" s="2">
        <v>0</v>
      </c>
      <c r="AY220" s="2">
        <v>0</v>
      </c>
      <c r="AZ220" s="2">
        <v>0</v>
      </c>
      <c r="BA220" s="2">
        <f t="shared" si="247"/>
        <v>0</v>
      </c>
      <c r="BB220" s="2">
        <f t="shared" si="241"/>
        <v>0</v>
      </c>
      <c r="BC220" s="2">
        <f t="shared" si="242"/>
        <v>0</v>
      </c>
      <c r="BD220" s="2">
        <f t="shared" si="248"/>
        <v>0</v>
      </c>
      <c r="BE220" s="2">
        <f t="shared" si="243"/>
        <v>0</v>
      </c>
      <c r="BF220" s="2">
        <f t="shared" si="244"/>
        <v>0</v>
      </c>
      <c r="BG220" s="2">
        <f t="shared" si="249"/>
        <v>0</v>
      </c>
      <c r="BH220" s="2">
        <f t="shared" si="245"/>
        <v>0</v>
      </c>
      <c r="BI220" s="2">
        <f t="shared" si="246"/>
        <v>0</v>
      </c>
      <c r="BJ220" s="11">
        <f t="shared" si="250"/>
        <v>3.5512748285007917E-2</v>
      </c>
      <c r="BK220" s="11"/>
      <c r="BL220" s="11"/>
    </row>
    <row r="221" spans="1:64">
      <c r="A221" s="2">
        <f t="shared" si="198"/>
        <v>2175</v>
      </c>
      <c r="B221" s="5">
        <f t="shared" si="199"/>
        <v>1165.3866024666975</v>
      </c>
      <c r="C221" s="5">
        <f t="shared" si="200"/>
        <v>2964.074340215499</v>
      </c>
      <c r="D221" s="5">
        <f t="shared" si="201"/>
        <v>4369.6687238993836</v>
      </c>
      <c r="E221" s="15">
        <f t="shared" si="202"/>
        <v>8.6700748084156423E-7</v>
      </c>
      <c r="F221" s="15">
        <f t="shared" si="203"/>
        <v>1.7080628748612415E-6</v>
      </c>
      <c r="G221" s="15">
        <f t="shared" si="204"/>
        <v>3.4869495995803815E-6</v>
      </c>
      <c r="H221" s="5">
        <f t="shared" si="205"/>
        <v>321373.3935490424</v>
      </c>
      <c r="I221" s="5">
        <f t="shared" si="206"/>
        <v>133573.63193093197</v>
      </c>
      <c r="J221" s="5">
        <f t="shared" si="207"/>
        <v>47241.217765061112</v>
      </c>
      <c r="K221" s="5">
        <f t="shared" si="208"/>
        <v>275765.47805579059</v>
      </c>
      <c r="L221" s="5">
        <f t="shared" si="209"/>
        <v>45064.197654779695</v>
      </c>
      <c r="M221" s="5">
        <f t="shared" si="210"/>
        <v>10811.16687557592</v>
      </c>
      <c r="N221" s="15">
        <f t="shared" si="211"/>
        <v>5.0438105604211358E-3</v>
      </c>
      <c r="O221" s="15">
        <f t="shared" si="212"/>
        <v>6.3523117600572387E-3</v>
      </c>
      <c r="P221" s="15">
        <f t="shared" si="213"/>
        <v>5.763566865274905E-3</v>
      </c>
      <c r="Q221" s="5">
        <f t="shared" si="214"/>
        <v>7617.5813817376911</v>
      </c>
      <c r="R221" s="5">
        <f t="shared" si="215"/>
        <v>10598.123119686947</v>
      </c>
      <c r="S221" s="5">
        <f t="shared" si="216"/>
        <v>6172.2752309783391</v>
      </c>
      <c r="T221" s="5">
        <f t="shared" si="217"/>
        <v>23.703211076729129</v>
      </c>
      <c r="U221" s="5">
        <f t="shared" si="218"/>
        <v>79.342928439401916</v>
      </c>
      <c r="V221" s="5">
        <f t="shared" si="219"/>
        <v>130.65444802194028</v>
      </c>
      <c r="W221" s="15">
        <f t="shared" si="220"/>
        <v>-1.0734613539272964E-2</v>
      </c>
      <c r="X221" s="15">
        <f t="shared" si="221"/>
        <v>-1.217998157191269E-2</v>
      </c>
      <c r="Y221" s="15">
        <f t="shared" si="222"/>
        <v>-9.7425357312937999E-3</v>
      </c>
      <c r="Z221" s="5">
        <f t="shared" si="237"/>
        <v>9078.3415676366039</v>
      </c>
      <c r="AA221" s="5">
        <f t="shared" si="238"/>
        <v>32193.307007487048</v>
      </c>
      <c r="AB221" s="5">
        <f t="shared" si="239"/>
        <v>72646.330654653153</v>
      </c>
      <c r="AC221" s="16">
        <f t="shared" si="223"/>
        <v>1.1849160981623048</v>
      </c>
      <c r="AD221" s="16">
        <f t="shared" si="224"/>
        <v>3.0197100483275161</v>
      </c>
      <c r="AE221" s="16">
        <f t="shared" si="225"/>
        <v>11.722329859256414</v>
      </c>
      <c r="AF221" s="15">
        <f t="shared" si="226"/>
        <v>-4.0504037456468023E-3</v>
      </c>
      <c r="AG221" s="15">
        <f t="shared" si="227"/>
        <v>2.9673830763510267E-4</v>
      </c>
      <c r="AH221" s="15">
        <f t="shared" si="228"/>
        <v>9.7937136394747881E-3</v>
      </c>
      <c r="AI221" s="1">
        <f t="shared" si="192"/>
        <v>609138.34481477621</v>
      </c>
      <c r="AJ221" s="1">
        <f t="shared" si="193"/>
        <v>249809.70776175975</v>
      </c>
      <c r="AK221" s="1">
        <f t="shared" si="194"/>
        <v>88878.861292842601</v>
      </c>
      <c r="AL221" s="14">
        <f t="shared" si="229"/>
        <v>78.86616338335314</v>
      </c>
      <c r="AM221" s="14">
        <f t="shared" si="230"/>
        <v>18.564685620395597</v>
      </c>
      <c r="AN221" s="14">
        <f t="shared" si="231"/>
        <v>5.918376332263791</v>
      </c>
      <c r="AO221" s="11">
        <f t="shared" si="232"/>
        <v>3.9275287989433902E-3</v>
      </c>
      <c r="AP221" s="11">
        <f t="shared" si="233"/>
        <v>4.9476504145639939E-3</v>
      </c>
      <c r="AQ221" s="11">
        <f t="shared" si="234"/>
        <v>4.4881431922677972E-3</v>
      </c>
      <c r="AR221" s="1">
        <f t="shared" si="240"/>
        <v>321373.3935490424</v>
      </c>
      <c r="AS221" s="1">
        <f t="shared" si="235"/>
        <v>133573.63193093197</v>
      </c>
      <c r="AT221" s="1">
        <f t="shared" si="236"/>
        <v>47241.217765061112</v>
      </c>
      <c r="AU221" s="1">
        <f t="shared" si="195"/>
        <v>64274.678709808482</v>
      </c>
      <c r="AV221" s="1">
        <f t="shared" si="196"/>
        <v>26714.726386186394</v>
      </c>
      <c r="AW221" s="1">
        <f t="shared" si="197"/>
        <v>9448.243553012222</v>
      </c>
      <c r="AX221" s="2">
        <v>0</v>
      </c>
      <c r="AY221" s="2">
        <v>0</v>
      </c>
      <c r="AZ221" s="2">
        <v>0</v>
      </c>
      <c r="BA221" s="2">
        <f t="shared" si="247"/>
        <v>0</v>
      </c>
      <c r="BB221" s="2">
        <f t="shared" si="241"/>
        <v>0</v>
      </c>
      <c r="BC221" s="2">
        <f t="shared" si="242"/>
        <v>0</v>
      </c>
      <c r="BD221" s="2">
        <f t="shared" si="248"/>
        <v>0</v>
      </c>
      <c r="BE221" s="2">
        <f t="shared" si="243"/>
        <v>0</v>
      </c>
      <c r="BF221" s="2">
        <f t="shared" si="244"/>
        <v>0</v>
      </c>
      <c r="BG221" s="2">
        <f t="shared" si="249"/>
        <v>0</v>
      </c>
      <c r="BH221" s="2">
        <f t="shared" si="245"/>
        <v>0</v>
      </c>
      <c r="BI221" s="2">
        <f t="shared" si="246"/>
        <v>0</v>
      </c>
      <c r="BJ221" s="11">
        <f t="shared" si="250"/>
        <v>3.5458051732203816E-2</v>
      </c>
      <c r="BK221" s="11"/>
      <c r="BL221" s="11"/>
    </row>
    <row r="222" spans="1:64">
      <c r="A222" s="2">
        <f t="shared" si="198"/>
        <v>2176</v>
      </c>
      <c r="B222" s="5">
        <f t="shared" si="199"/>
        <v>1165.3875623456547</v>
      </c>
      <c r="C222" s="5">
        <f t="shared" si="200"/>
        <v>2964.0791498995704</v>
      </c>
      <c r="D222" s="5">
        <f t="shared" si="201"/>
        <v>4369.6831988732602</v>
      </c>
      <c r="E222" s="15">
        <f t="shared" si="202"/>
        <v>8.2365710679948601E-7</v>
      </c>
      <c r="F222" s="15">
        <f t="shared" si="203"/>
        <v>1.6226597311181794E-6</v>
      </c>
      <c r="G222" s="15">
        <f t="shared" si="204"/>
        <v>3.3126021196013625E-6</v>
      </c>
      <c r="H222" s="5">
        <f t="shared" si="205"/>
        <v>322978.41083607194</v>
      </c>
      <c r="I222" s="5">
        <f t="shared" si="206"/>
        <v>134413.87471858773</v>
      </c>
      <c r="J222" s="5">
        <f t="shared" si="207"/>
        <v>47510.931768987954</v>
      </c>
      <c r="K222" s="5">
        <f t="shared" si="208"/>
        <v>277142.48999362183</v>
      </c>
      <c r="L222" s="5">
        <f t="shared" si="209"/>
        <v>45347.599683072549</v>
      </c>
      <c r="M222" s="5">
        <f t="shared" si="210"/>
        <v>10872.854988947216</v>
      </c>
      <c r="N222" s="15">
        <f t="shared" si="211"/>
        <v>4.9934166797798163E-3</v>
      </c>
      <c r="O222" s="15">
        <f t="shared" si="212"/>
        <v>6.2888510844882894E-3</v>
      </c>
      <c r="P222" s="15">
        <f t="shared" si="213"/>
        <v>5.7059625553148585E-3</v>
      </c>
      <c r="Q222" s="5">
        <f t="shared" si="214"/>
        <v>7573.4452647175112</v>
      </c>
      <c r="R222" s="5">
        <f t="shared" si="215"/>
        <v>10534.893491994866</v>
      </c>
      <c r="S222" s="5">
        <f t="shared" si="216"/>
        <v>6147.0376328303691</v>
      </c>
      <c r="T222" s="5">
        <f t="shared" si="217"/>
        <v>23.448766266180627</v>
      </c>
      <c r="U222" s="5">
        <f t="shared" si="218"/>
        <v>78.376533033148419</v>
      </c>
      <c r="V222" s="5">
        <f t="shared" si="219"/>
        <v>129.38154239363405</v>
      </c>
      <c r="W222" s="15">
        <f t="shared" si="220"/>
        <v>-1.0734613539272964E-2</v>
      </c>
      <c r="X222" s="15">
        <f t="shared" si="221"/>
        <v>-1.217998157191269E-2</v>
      </c>
      <c r="Y222" s="15">
        <f t="shared" si="222"/>
        <v>-9.7425357312937999E-3</v>
      </c>
      <c r="Z222" s="5">
        <f t="shared" si="237"/>
        <v>8989.635075022039</v>
      </c>
      <c r="AA222" s="5">
        <f t="shared" si="238"/>
        <v>32012.755470809079</v>
      </c>
      <c r="AB222" s="5">
        <f t="shared" si="239"/>
        <v>73062.055172946391</v>
      </c>
      <c r="AC222" s="16">
        <f t="shared" si="223"/>
        <v>1.1801167095600311</v>
      </c>
      <c r="AD222" s="16">
        <f t="shared" si="224"/>
        <v>3.0206061119768055</v>
      </c>
      <c r="AE222" s="16">
        <f t="shared" si="225"/>
        <v>11.837135001085436</v>
      </c>
      <c r="AF222" s="15">
        <f t="shared" si="226"/>
        <v>-4.0504037456468023E-3</v>
      </c>
      <c r="AG222" s="15">
        <f t="shared" si="227"/>
        <v>2.9673830763510267E-4</v>
      </c>
      <c r="AH222" s="15">
        <f t="shared" si="228"/>
        <v>9.7937136394747881E-3</v>
      </c>
      <c r="AI222" s="1">
        <f t="shared" si="192"/>
        <v>612499.18904310709</v>
      </c>
      <c r="AJ222" s="1">
        <f t="shared" si="193"/>
        <v>251543.46337177019</v>
      </c>
      <c r="AK222" s="1">
        <f t="shared" si="194"/>
        <v>89439.218716570555</v>
      </c>
      <c r="AL222" s="14">
        <f t="shared" si="229"/>
        <v>79.172815020023933</v>
      </c>
      <c r="AM222" s="14">
        <f t="shared" si="230"/>
        <v>18.655618679156536</v>
      </c>
      <c r="AN222" s="14">
        <f t="shared" si="231"/>
        <v>5.9446732275042704</v>
      </c>
      <c r="AO222" s="11">
        <f t="shared" si="232"/>
        <v>3.8882535109539562E-3</v>
      </c>
      <c r="AP222" s="11">
        <f t="shared" si="233"/>
        <v>4.898173910418354E-3</v>
      </c>
      <c r="AQ222" s="11">
        <f t="shared" si="234"/>
        <v>4.4432617603451189E-3</v>
      </c>
      <c r="AR222" s="1">
        <f t="shared" si="240"/>
        <v>322978.41083607194</v>
      </c>
      <c r="AS222" s="1">
        <f t="shared" si="235"/>
        <v>134413.87471858773</v>
      </c>
      <c r="AT222" s="1">
        <f t="shared" si="236"/>
        <v>47510.931768987954</v>
      </c>
      <c r="AU222" s="1">
        <f t="shared" si="195"/>
        <v>64595.682167214392</v>
      </c>
      <c r="AV222" s="1">
        <f t="shared" si="196"/>
        <v>26882.774943717548</v>
      </c>
      <c r="AW222" s="1">
        <f t="shared" si="197"/>
        <v>9502.1863537975914</v>
      </c>
      <c r="AX222" s="2">
        <v>0</v>
      </c>
      <c r="AY222" s="2">
        <v>0</v>
      </c>
      <c r="AZ222" s="2">
        <v>0</v>
      </c>
      <c r="BA222" s="2">
        <f t="shared" si="247"/>
        <v>0</v>
      </c>
      <c r="BB222" s="2">
        <f t="shared" si="241"/>
        <v>0</v>
      </c>
      <c r="BC222" s="2">
        <f t="shared" si="242"/>
        <v>0</v>
      </c>
      <c r="BD222" s="2">
        <f t="shared" si="248"/>
        <v>0</v>
      </c>
      <c r="BE222" s="2">
        <f t="shared" si="243"/>
        <v>0</v>
      </c>
      <c r="BF222" s="2">
        <f t="shared" si="244"/>
        <v>0</v>
      </c>
      <c r="BG222" s="2">
        <f t="shared" si="249"/>
        <v>0</v>
      </c>
      <c r="BH222" s="2">
        <f t="shared" si="245"/>
        <v>0</v>
      </c>
      <c r="BI222" s="2">
        <f t="shared" si="246"/>
        <v>0</v>
      </c>
      <c r="BJ222" s="11">
        <f t="shared" si="250"/>
        <v>3.5403892786584262E-2</v>
      </c>
      <c r="BK222" s="11"/>
      <c r="BL222" s="11"/>
    </row>
    <row r="223" spans="1:64">
      <c r="A223" s="2">
        <f t="shared" si="198"/>
        <v>2177</v>
      </c>
      <c r="B223" s="5">
        <f t="shared" si="199"/>
        <v>1165.3884742314151</v>
      </c>
      <c r="C223" s="5">
        <f t="shared" si="200"/>
        <v>2964.0837191068526</v>
      </c>
      <c r="D223" s="5">
        <f t="shared" si="201"/>
        <v>4369.6969501439953</v>
      </c>
      <c r="E223" s="15">
        <f t="shared" si="202"/>
        <v>7.8247425145951167E-7</v>
      </c>
      <c r="F223" s="15">
        <f t="shared" si="203"/>
        <v>1.5415267445622704E-6</v>
      </c>
      <c r="G223" s="15">
        <f t="shared" si="204"/>
        <v>3.1469720136212941E-6</v>
      </c>
      <c r="H223" s="5">
        <f t="shared" si="205"/>
        <v>324575.31705765991</v>
      </c>
      <c r="I223" s="5">
        <f t="shared" si="206"/>
        <v>135250.94728692734</v>
      </c>
      <c r="J223" s="5">
        <f t="shared" si="207"/>
        <v>47779.468287708696</v>
      </c>
      <c r="K223" s="5">
        <f t="shared" si="208"/>
        <v>278512.55116601393</v>
      </c>
      <c r="L223" s="5">
        <f t="shared" si="209"/>
        <v>45629.934949233349</v>
      </c>
      <c r="M223" s="5">
        <f t="shared" si="210"/>
        <v>10934.275038486185</v>
      </c>
      <c r="N223" s="15">
        <f t="shared" si="211"/>
        <v>4.9435262432102611E-3</v>
      </c>
      <c r="O223" s="15">
        <f t="shared" si="212"/>
        <v>6.2260244893665995E-3</v>
      </c>
      <c r="P223" s="15">
        <f t="shared" si="213"/>
        <v>5.6489348567054787E-3</v>
      </c>
      <c r="Q223" s="5">
        <f t="shared" si="214"/>
        <v>7529.1907746144325</v>
      </c>
      <c r="R223" s="5">
        <f t="shared" si="215"/>
        <v>10471.386439031037</v>
      </c>
      <c r="S223" s="5">
        <f t="shared" si="216"/>
        <v>6121.555076595534</v>
      </c>
      <c r="T223" s="5">
        <f t="shared" si="217"/>
        <v>23.197052822340439</v>
      </c>
      <c r="U223" s="5">
        <f t="shared" si="218"/>
        <v>77.421908305134266</v>
      </c>
      <c r="V223" s="5">
        <f t="shared" si="219"/>
        <v>128.12103809389416</v>
      </c>
      <c r="W223" s="15">
        <f t="shared" si="220"/>
        <v>-1.0734613539272964E-2</v>
      </c>
      <c r="X223" s="15">
        <f t="shared" si="221"/>
        <v>-1.217998157191269E-2</v>
      </c>
      <c r="Y223" s="15">
        <f t="shared" si="222"/>
        <v>-9.7425357312937999E-3</v>
      </c>
      <c r="Z223" s="5">
        <f t="shared" si="237"/>
        <v>8901.3486226461846</v>
      </c>
      <c r="AA223" s="5">
        <f t="shared" si="238"/>
        <v>31831.206407242043</v>
      </c>
      <c r="AB223" s="5">
        <f t="shared" si="239"/>
        <v>73475.937380441275</v>
      </c>
      <c r="AC223" s="16">
        <f t="shared" si="223"/>
        <v>1.1753367604193288</v>
      </c>
      <c r="AD223" s="16">
        <f t="shared" si="224"/>
        <v>3.0215024415225056</v>
      </c>
      <c r="AE223" s="16">
        <f t="shared" si="225"/>
        <v>11.953064511597871</v>
      </c>
      <c r="AF223" s="15">
        <f t="shared" si="226"/>
        <v>-4.0504037456468023E-3</v>
      </c>
      <c r="AG223" s="15">
        <f t="shared" si="227"/>
        <v>2.9673830763510267E-4</v>
      </c>
      <c r="AH223" s="15">
        <f t="shared" si="228"/>
        <v>9.7937136394747881E-3</v>
      </c>
      <c r="AI223" s="1">
        <f t="shared" si="192"/>
        <v>615844.95230601076</v>
      </c>
      <c r="AJ223" s="1">
        <f t="shared" si="193"/>
        <v>253271.89197831074</v>
      </c>
      <c r="AK223" s="1">
        <f t="shared" si="194"/>
        <v>89997.483198711096</v>
      </c>
      <c r="AL223" s="14">
        <f t="shared" si="229"/>
        <v>79.477580556237911</v>
      </c>
      <c r="AM223" s="14">
        <f t="shared" si="230"/>
        <v>18.746083359206523</v>
      </c>
      <c r="AN223" s="14">
        <f t="shared" si="231"/>
        <v>5.9708228293414924</v>
      </c>
      <c r="AO223" s="11">
        <f t="shared" si="232"/>
        <v>3.8493709758444165E-3</v>
      </c>
      <c r="AP223" s="11">
        <f t="shared" si="233"/>
        <v>4.8491921713141707E-3</v>
      </c>
      <c r="AQ223" s="11">
        <f t="shared" si="234"/>
        <v>4.3988291427416674E-3</v>
      </c>
      <c r="AR223" s="1">
        <f t="shared" si="240"/>
        <v>324575.31705765991</v>
      </c>
      <c r="AS223" s="1">
        <f t="shared" si="235"/>
        <v>135250.94728692734</v>
      </c>
      <c r="AT223" s="1">
        <f t="shared" si="236"/>
        <v>47779.468287708696</v>
      </c>
      <c r="AU223" s="1">
        <f t="shared" si="195"/>
        <v>64915.063411531984</v>
      </c>
      <c r="AV223" s="1">
        <f t="shared" si="196"/>
        <v>27050.18945738547</v>
      </c>
      <c r="AW223" s="1">
        <f t="shared" si="197"/>
        <v>9555.8936575417392</v>
      </c>
      <c r="AX223" s="2">
        <v>0</v>
      </c>
      <c r="AY223" s="2">
        <v>0</v>
      </c>
      <c r="AZ223" s="2">
        <v>0</v>
      </c>
      <c r="BA223" s="2">
        <f t="shared" si="247"/>
        <v>0</v>
      </c>
      <c r="BB223" s="2">
        <f t="shared" si="241"/>
        <v>0</v>
      </c>
      <c r="BC223" s="2">
        <f t="shared" si="242"/>
        <v>0</v>
      </c>
      <c r="BD223" s="2">
        <f t="shared" si="248"/>
        <v>0</v>
      </c>
      <c r="BE223" s="2">
        <f t="shared" si="243"/>
        <v>0</v>
      </c>
      <c r="BF223" s="2">
        <f t="shared" si="244"/>
        <v>0</v>
      </c>
      <c r="BG223" s="2">
        <f t="shared" si="249"/>
        <v>0</v>
      </c>
      <c r="BH223" s="2">
        <f t="shared" si="245"/>
        <v>0</v>
      </c>
      <c r="BI223" s="2">
        <f t="shared" si="246"/>
        <v>0</v>
      </c>
      <c r="BJ223" s="11">
        <f t="shared" si="250"/>
        <v>3.5350266306892725E-2</v>
      </c>
      <c r="BK223" s="11"/>
      <c r="BL223" s="11"/>
    </row>
    <row r="224" spans="1:64">
      <c r="A224" s="2">
        <f t="shared" si="198"/>
        <v>2178</v>
      </c>
      <c r="B224" s="5">
        <f t="shared" si="199"/>
        <v>1165.3893405235654</v>
      </c>
      <c r="C224" s="5">
        <f t="shared" si="200"/>
        <v>2964.0880598604626</v>
      </c>
      <c r="D224" s="5">
        <f t="shared" si="201"/>
        <v>4369.7100138923042</v>
      </c>
      <c r="E224" s="15">
        <f t="shared" si="202"/>
        <v>7.4335053888653601E-7</v>
      </c>
      <c r="F224" s="15">
        <f t="shared" si="203"/>
        <v>1.4644504073341569E-6</v>
      </c>
      <c r="G224" s="15">
        <f t="shared" si="204"/>
        <v>2.9896234129402294E-6</v>
      </c>
      <c r="H224" s="5">
        <f t="shared" si="205"/>
        <v>326164.07467476412</v>
      </c>
      <c r="I224" s="5">
        <f t="shared" si="206"/>
        <v>136084.80982947294</v>
      </c>
      <c r="J224" s="5">
        <f t="shared" si="207"/>
        <v>48046.817551516811</v>
      </c>
      <c r="K224" s="5">
        <f t="shared" si="208"/>
        <v>279875.62897068454</v>
      </c>
      <c r="L224" s="5">
        <f t="shared" si="209"/>
        <v>45911.189911098409</v>
      </c>
      <c r="M224" s="5">
        <f t="shared" si="210"/>
        <v>10995.424730420333</v>
      </c>
      <c r="N224" s="15">
        <f t="shared" si="211"/>
        <v>4.8941342103399066E-3</v>
      </c>
      <c r="O224" s="15">
        <f t="shared" si="212"/>
        <v>6.163825615310925E-3</v>
      </c>
      <c r="P224" s="15">
        <f t="shared" si="213"/>
        <v>5.5924779392246826E-3</v>
      </c>
      <c r="Q224" s="5">
        <f t="shared" si="214"/>
        <v>7484.8266969971464</v>
      </c>
      <c r="R224" s="5">
        <f t="shared" si="215"/>
        <v>10407.618044256045</v>
      </c>
      <c r="S224" s="5">
        <f t="shared" si="216"/>
        <v>6095.8349610317118</v>
      </c>
      <c r="T224" s="5">
        <f t="shared" si="217"/>
        <v>22.948041425042511</v>
      </c>
      <c r="U224" s="5">
        <f t="shared" si="218"/>
        <v>76.478910888715419</v>
      </c>
      <c r="V224" s="5">
        <f t="shared" si="219"/>
        <v>126.87281430233394</v>
      </c>
      <c r="W224" s="15">
        <f t="shared" si="220"/>
        <v>-1.0734613539272964E-2</v>
      </c>
      <c r="X224" s="15">
        <f t="shared" si="221"/>
        <v>-1.217998157191269E-2</v>
      </c>
      <c r="Y224" s="15">
        <f t="shared" si="222"/>
        <v>-9.7425357312937999E-3</v>
      </c>
      <c r="Z224" s="5">
        <f t="shared" si="237"/>
        <v>8813.4913152249264</v>
      </c>
      <c r="AA224" s="5">
        <f t="shared" si="238"/>
        <v>31648.708289837959</v>
      </c>
      <c r="AB224" s="5">
        <f t="shared" si="239"/>
        <v>73887.961919275374</v>
      </c>
      <c r="AC224" s="16">
        <f t="shared" si="223"/>
        <v>1.1705761720025301</v>
      </c>
      <c r="AD224" s="16">
        <f t="shared" si="224"/>
        <v>3.0223990370435181</v>
      </c>
      <c r="AE224" s="16">
        <f t="shared" si="225"/>
        <v>12.07012940253863</v>
      </c>
      <c r="AF224" s="15">
        <f t="shared" si="226"/>
        <v>-4.0504037456468023E-3</v>
      </c>
      <c r="AG224" s="15">
        <f t="shared" si="227"/>
        <v>2.9673830763510267E-4</v>
      </c>
      <c r="AH224" s="15">
        <f t="shared" si="228"/>
        <v>9.7937136394747881E-3</v>
      </c>
      <c r="AI224" s="1">
        <f t="shared" si="192"/>
        <v>619175.52048694168</v>
      </c>
      <c r="AJ224" s="1">
        <f t="shared" si="193"/>
        <v>254994.89223786516</v>
      </c>
      <c r="AK224" s="1">
        <f t="shared" si="194"/>
        <v>90553.62853638173</v>
      </c>
      <c r="AL224" s="14">
        <f t="shared" si="229"/>
        <v>79.780459861143186</v>
      </c>
      <c r="AM224" s="14">
        <f t="shared" si="230"/>
        <v>18.836077686268109</v>
      </c>
      <c r="AN224" s="14">
        <f t="shared" si="231"/>
        <v>5.996824812514669</v>
      </c>
      <c r="AO224" s="11">
        <f t="shared" si="232"/>
        <v>3.8108772660859721E-3</v>
      </c>
      <c r="AP224" s="11">
        <f t="shared" si="233"/>
        <v>4.8007002496010288E-3</v>
      </c>
      <c r="AQ224" s="11">
        <f t="shared" si="234"/>
        <v>4.3548408513142504E-3</v>
      </c>
      <c r="AR224" s="1">
        <f t="shared" si="240"/>
        <v>326164.07467476412</v>
      </c>
      <c r="AS224" s="1">
        <f t="shared" si="235"/>
        <v>136084.80982947294</v>
      </c>
      <c r="AT224" s="1">
        <f t="shared" si="236"/>
        <v>48046.817551516811</v>
      </c>
      <c r="AU224" s="1">
        <f t="shared" si="195"/>
        <v>65232.814934952825</v>
      </c>
      <c r="AV224" s="1">
        <f t="shared" si="196"/>
        <v>27216.961965894589</v>
      </c>
      <c r="AW224" s="1">
        <f t="shared" si="197"/>
        <v>9609.363510303363</v>
      </c>
      <c r="AX224" s="2">
        <v>0</v>
      </c>
      <c r="AY224" s="2">
        <v>0</v>
      </c>
      <c r="AZ224" s="2">
        <v>0</v>
      </c>
      <c r="BA224" s="2">
        <f t="shared" si="247"/>
        <v>0</v>
      </c>
      <c r="BB224" s="2">
        <f t="shared" si="241"/>
        <v>0</v>
      </c>
      <c r="BC224" s="2">
        <f t="shared" si="242"/>
        <v>0</v>
      </c>
      <c r="BD224" s="2">
        <f t="shared" si="248"/>
        <v>0</v>
      </c>
      <c r="BE224" s="2">
        <f t="shared" si="243"/>
        <v>0</v>
      </c>
      <c r="BF224" s="2">
        <f t="shared" si="244"/>
        <v>0</v>
      </c>
      <c r="BG224" s="2">
        <f t="shared" si="249"/>
        <v>0</v>
      </c>
      <c r="BH224" s="2">
        <f t="shared" si="245"/>
        <v>0</v>
      </c>
      <c r="BI224" s="2">
        <f t="shared" si="246"/>
        <v>0</v>
      </c>
      <c r="BJ224" s="11">
        <f t="shared" si="250"/>
        <v>3.5297167195860374E-2</v>
      </c>
      <c r="BK224" s="11"/>
      <c r="BL224" s="11"/>
    </row>
    <row r="225" spans="1:64">
      <c r="A225" s="2">
        <f t="shared" si="198"/>
        <v>2179</v>
      </c>
      <c r="B225" s="5">
        <f t="shared" si="199"/>
        <v>1165.3901635017198</v>
      </c>
      <c r="C225" s="5">
        <f t="shared" si="200"/>
        <v>2964.0921835824306</v>
      </c>
      <c r="D225" s="5">
        <f t="shared" si="201"/>
        <v>4369.7224244903009</v>
      </c>
      <c r="E225" s="15">
        <f t="shared" si="202"/>
        <v>7.0618301194220917E-7</v>
      </c>
      <c r="F225" s="15">
        <f t="shared" si="203"/>
        <v>1.3912278869674491E-6</v>
      </c>
      <c r="G225" s="15">
        <f t="shared" si="204"/>
        <v>2.8401422422932177E-6</v>
      </c>
      <c r="H225" s="5">
        <f t="shared" si="205"/>
        <v>327744.64790574671</v>
      </c>
      <c r="I225" s="5">
        <f t="shared" si="206"/>
        <v>136915.42359125687</v>
      </c>
      <c r="J225" s="5">
        <f t="shared" si="207"/>
        <v>48312.970105897548</v>
      </c>
      <c r="K225" s="5">
        <f t="shared" si="208"/>
        <v>281231.69232950459</v>
      </c>
      <c r="L225" s="5">
        <f t="shared" si="209"/>
        <v>46191.351385630514</v>
      </c>
      <c r="M225" s="5">
        <f t="shared" si="210"/>
        <v>11056.301845427386</v>
      </c>
      <c r="N225" s="15">
        <f t="shared" si="211"/>
        <v>4.8452355919925694E-3</v>
      </c>
      <c r="O225" s="15">
        <f t="shared" si="212"/>
        <v>6.1022481681394236E-3</v>
      </c>
      <c r="P225" s="15">
        <f t="shared" si="213"/>
        <v>5.5365860346101581E-3</v>
      </c>
      <c r="Q225" s="5">
        <f t="shared" si="214"/>
        <v>7440.3616791648064</v>
      </c>
      <c r="R225" s="5">
        <f t="shared" si="215"/>
        <v>10343.604157681648</v>
      </c>
      <c r="S225" s="5">
        <f t="shared" si="216"/>
        <v>6069.8846134145206</v>
      </c>
      <c r="T225" s="5">
        <f t="shared" si="217"/>
        <v>22.701703068861452</v>
      </c>
      <c r="U225" s="5">
        <f t="shared" si="218"/>
        <v>75.547399163450919</v>
      </c>
      <c r="V225" s="5">
        <f t="shared" si="219"/>
        <v>125.63675137566365</v>
      </c>
      <c r="W225" s="15">
        <f t="shared" si="220"/>
        <v>-1.0734613539272964E-2</v>
      </c>
      <c r="X225" s="15">
        <f t="shared" si="221"/>
        <v>-1.217998157191269E-2</v>
      </c>
      <c r="Y225" s="15">
        <f t="shared" si="222"/>
        <v>-9.7425357312937999E-3</v>
      </c>
      <c r="Z225" s="5">
        <f t="shared" si="237"/>
        <v>8726.0719285101932</v>
      </c>
      <c r="AA225" s="5">
        <f t="shared" si="238"/>
        <v>31465.308947589991</v>
      </c>
      <c r="AB225" s="5">
        <f t="shared" si="239"/>
        <v>74298.11392597713</v>
      </c>
      <c r="AC225" s="16">
        <f t="shared" si="223"/>
        <v>1.1658348658908861</v>
      </c>
      <c r="AD225" s="16">
        <f t="shared" si="224"/>
        <v>3.0232958986187684</v>
      </c>
      <c r="AE225" s="16">
        <f t="shared" si="225"/>
        <v>12.188340793498497</v>
      </c>
      <c r="AF225" s="15">
        <f t="shared" si="226"/>
        <v>-4.0504037456468023E-3</v>
      </c>
      <c r="AG225" s="15">
        <f t="shared" si="227"/>
        <v>2.9673830763510267E-4</v>
      </c>
      <c r="AH225" s="15">
        <f t="shared" si="228"/>
        <v>9.7937136394747881E-3</v>
      </c>
      <c r="AI225" s="1">
        <f t="shared" si="192"/>
        <v>622490.78337320033</v>
      </c>
      <c r="AJ225" s="1">
        <f t="shared" si="193"/>
        <v>256712.36497997324</v>
      </c>
      <c r="AK225" s="1">
        <f t="shared" si="194"/>
        <v>91107.629193046916</v>
      </c>
      <c r="AL225" s="14">
        <f t="shared" si="229"/>
        <v>80.08145306649827</v>
      </c>
      <c r="AM225" s="14">
        <f t="shared" si="230"/>
        <v>18.925599785489577</v>
      </c>
      <c r="AN225" s="14">
        <f t="shared" si="231"/>
        <v>6.0226788780096649</v>
      </c>
      <c r="AO225" s="11">
        <f t="shared" si="232"/>
        <v>3.7727684934251125E-3</v>
      </c>
      <c r="AP225" s="11">
        <f t="shared" si="233"/>
        <v>4.7526932471050184E-3</v>
      </c>
      <c r="AQ225" s="11">
        <f t="shared" si="234"/>
        <v>4.3112924428011078E-3</v>
      </c>
      <c r="AR225" s="1">
        <f t="shared" si="240"/>
        <v>327744.64790574671</v>
      </c>
      <c r="AS225" s="1">
        <f t="shared" si="235"/>
        <v>136915.42359125687</v>
      </c>
      <c r="AT225" s="1">
        <f t="shared" si="236"/>
        <v>48312.970105897548</v>
      </c>
      <c r="AU225" s="1">
        <f t="shared" si="195"/>
        <v>65548.92958114935</v>
      </c>
      <c r="AV225" s="1">
        <f t="shared" si="196"/>
        <v>27383.084718251375</v>
      </c>
      <c r="AW225" s="1">
        <f t="shared" si="197"/>
        <v>9662.5940211795096</v>
      </c>
      <c r="AX225" s="2">
        <v>0</v>
      </c>
      <c r="AY225" s="2">
        <v>0</v>
      </c>
      <c r="AZ225" s="2">
        <v>0</v>
      </c>
      <c r="BA225" s="2">
        <f t="shared" si="247"/>
        <v>0</v>
      </c>
      <c r="BB225" s="2">
        <f t="shared" si="241"/>
        <v>0</v>
      </c>
      <c r="BC225" s="2">
        <f t="shared" si="242"/>
        <v>0</v>
      </c>
      <c r="BD225" s="2">
        <f t="shared" si="248"/>
        <v>0</v>
      </c>
      <c r="BE225" s="2">
        <f t="shared" si="243"/>
        <v>0</v>
      </c>
      <c r="BF225" s="2">
        <f t="shared" si="244"/>
        <v>0</v>
      </c>
      <c r="BG225" s="2">
        <f t="shared" si="249"/>
        <v>0</v>
      </c>
      <c r="BH225" s="2">
        <f t="shared" si="245"/>
        <v>0</v>
      </c>
      <c r="BI225" s="2">
        <f t="shared" si="246"/>
        <v>0</v>
      </c>
      <c r="BJ225" s="11">
        <f t="shared" si="250"/>
        <v>3.524459040006242E-2</v>
      </c>
      <c r="BK225" s="11"/>
      <c r="BL225" s="11"/>
    </row>
    <row r="226" spans="1:64">
      <c r="A226" s="2">
        <f t="shared" si="198"/>
        <v>2180</v>
      </c>
      <c r="B226" s="5">
        <f t="shared" si="199"/>
        <v>1165.3909453315189</v>
      </c>
      <c r="C226" s="5">
        <f t="shared" si="200"/>
        <v>2964.0961011237509</v>
      </c>
      <c r="D226" s="5">
        <f t="shared" si="201"/>
        <v>4369.7342145918838</v>
      </c>
      <c r="E226" s="15">
        <f t="shared" si="202"/>
        <v>6.7087386134509864E-7</v>
      </c>
      <c r="F226" s="15">
        <f t="shared" si="203"/>
        <v>1.3216664926190767E-6</v>
      </c>
      <c r="G226" s="15">
        <f t="shared" si="204"/>
        <v>2.6981351301785565E-6</v>
      </c>
      <c r="H226" s="5">
        <f t="shared" si="205"/>
        <v>329317.00270382164</v>
      </c>
      <c r="I226" s="5">
        <f t="shared" si="206"/>
        <v>137742.75086151049</v>
      </c>
      <c r="J226" s="5">
        <f t="shared" si="207"/>
        <v>48577.91680871242</v>
      </c>
      <c r="K226" s="5">
        <f t="shared" si="208"/>
        <v>282580.7116685129</v>
      </c>
      <c r="L226" s="5">
        <f t="shared" si="209"/>
        <v>46470.406546295621</v>
      </c>
      <c r="M226" s="5">
        <f t="shared" si="210"/>
        <v>11116.904237904413</v>
      </c>
      <c r="N226" s="15">
        <f t="shared" si="211"/>
        <v>4.7968254496286722E-3</v>
      </c>
      <c r="O226" s="15">
        <f t="shared" si="212"/>
        <v>6.0412859181235845E-3</v>
      </c>
      <c r="P226" s="15">
        <f t="shared" si="213"/>
        <v>5.4812534357580045E-3</v>
      </c>
      <c r="Q226" s="5">
        <f t="shared" si="214"/>
        <v>7395.8042302468384</v>
      </c>
      <c r="R226" s="5">
        <f t="shared" si="215"/>
        <v>10279.360394811854</v>
      </c>
      <c r="S226" s="5">
        <f t="shared" si="216"/>
        <v>6043.71128850675</v>
      </c>
      <c r="T226" s="5">
        <f t="shared" si="217"/>
        <v>22.458009059733897</v>
      </c>
      <c r="U226" s="5">
        <f t="shared" si="218"/>
        <v>74.627233233834161</v>
      </c>
      <c r="V226" s="5">
        <f t="shared" si="219"/>
        <v>124.41273083622256</v>
      </c>
      <c r="W226" s="15">
        <f t="shared" si="220"/>
        <v>-1.0734613539272964E-2</v>
      </c>
      <c r="X226" s="15">
        <f t="shared" si="221"/>
        <v>-1.217998157191269E-2</v>
      </c>
      <c r="Y226" s="15">
        <f t="shared" si="222"/>
        <v>-9.7425357312937999E-3</v>
      </c>
      <c r="Z226" s="5">
        <f t="shared" si="237"/>
        <v>8639.0989143302977</v>
      </c>
      <c r="AA226" s="5">
        <f t="shared" si="238"/>
        <v>31281.055560749919</v>
      </c>
      <c r="AB226" s="5">
        <f t="shared" si="239"/>
        <v>74706.379027108094</v>
      </c>
      <c r="AC226" s="16">
        <f t="shared" si="223"/>
        <v>1.1611127639832761</v>
      </c>
      <c r="AD226" s="16">
        <f t="shared" si="224"/>
        <v>3.0241930263272048</v>
      </c>
      <c r="AE226" s="16">
        <f t="shared" si="225"/>
        <v>12.307709912970351</v>
      </c>
      <c r="AF226" s="15">
        <f t="shared" si="226"/>
        <v>-4.0504037456468023E-3</v>
      </c>
      <c r="AG226" s="15">
        <f t="shared" si="227"/>
        <v>2.9673830763510267E-4</v>
      </c>
      <c r="AH226" s="15">
        <f t="shared" si="228"/>
        <v>9.7937136394747881E-3</v>
      </c>
      <c r="AI226" s="1">
        <f t="shared" si="192"/>
        <v>625790.63461702969</v>
      </c>
      <c r="AJ226" s="1">
        <f t="shared" si="193"/>
        <v>258424.2132002273</v>
      </c>
      <c r="AK226" s="1">
        <f t="shared" si="194"/>
        <v>91659.460294921737</v>
      </c>
      <c r="AL226" s="14">
        <f t="shared" si="229"/>
        <v>80.380560561704883</v>
      </c>
      <c r="AM226" s="14">
        <f t="shared" si="230"/>
        <v>19.014647880084507</v>
      </c>
      <c r="AN226" s="14">
        <f t="shared" si="231"/>
        <v>6.0483847526425238</v>
      </c>
      <c r="AO226" s="11">
        <f t="shared" si="232"/>
        <v>3.7350408084908613E-3</v>
      </c>
      <c r="AP226" s="11">
        <f t="shared" si="233"/>
        <v>4.7051663146339684E-3</v>
      </c>
      <c r="AQ226" s="11">
        <f t="shared" si="234"/>
        <v>4.2681795183730966E-3</v>
      </c>
      <c r="AR226" s="1">
        <f t="shared" si="240"/>
        <v>329317.00270382164</v>
      </c>
      <c r="AS226" s="1">
        <f t="shared" si="235"/>
        <v>137742.75086151049</v>
      </c>
      <c r="AT226" s="1">
        <f t="shared" si="236"/>
        <v>48577.91680871242</v>
      </c>
      <c r="AU226" s="1">
        <f t="shared" si="195"/>
        <v>65863.400540764327</v>
      </c>
      <c r="AV226" s="1">
        <f t="shared" si="196"/>
        <v>27548.550172302101</v>
      </c>
      <c r="AW226" s="1">
        <f t="shared" si="197"/>
        <v>9715.5833617424851</v>
      </c>
      <c r="AX226" s="2">
        <v>0</v>
      </c>
      <c r="AY226" s="2">
        <v>0</v>
      </c>
      <c r="AZ226" s="2">
        <v>0</v>
      </c>
      <c r="BA226" s="2">
        <f t="shared" si="247"/>
        <v>0</v>
      </c>
      <c r="BB226" s="2">
        <f t="shared" si="241"/>
        <v>0</v>
      </c>
      <c r="BC226" s="2">
        <f t="shared" si="242"/>
        <v>0</v>
      </c>
      <c r="BD226" s="2">
        <f t="shared" si="248"/>
        <v>0</v>
      </c>
      <c r="BE226" s="2">
        <f t="shared" si="243"/>
        <v>0</v>
      </c>
      <c r="BF226" s="2">
        <f t="shared" si="244"/>
        <v>0</v>
      </c>
      <c r="BG226" s="2">
        <f t="shared" si="249"/>
        <v>0</v>
      </c>
      <c r="BH226" s="2">
        <f t="shared" si="245"/>
        <v>0</v>
      </c>
      <c r="BI226" s="2">
        <f t="shared" si="246"/>
        <v>0</v>
      </c>
      <c r="BJ226" s="11">
        <f t="shared" si="250"/>
        <v>3.5192530909762237E-2</v>
      </c>
      <c r="BK226" s="11"/>
      <c r="BL226" s="11"/>
    </row>
    <row r="227" spans="1:64">
      <c r="A227" s="2">
        <f t="shared" si="198"/>
        <v>2181</v>
      </c>
      <c r="B227" s="5">
        <f t="shared" si="199"/>
        <v>1165.3916880703262</v>
      </c>
      <c r="C227" s="5">
        <f t="shared" si="200"/>
        <v>2964.0998227929235</v>
      </c>
      <c r="D227" s="5">
        <f t="shared" si="201"/>
        <v>4369.7454152186083</v>
      </c>
      <c r="E227" s="15">
        <f t="shared" si="202"/>
        <v>6.3733016827784372E-7</v>
      </c>
      <c r="F227" s="15">
        <f t="shared" si="203"/>
        <v>1.2555831679881227E-6</v>
      </c>
      <c r="G227" s="15">
        <f t="shared" si="204"/>
        <v>2.5632283736696284E-6</v>
      </c>
      <c r="H227" s="5">
        <f t="shared" si="205"/>
        <v>330881.10673437879</v>
      </c>
      <c r="I227" s="5">
        <f t="shared" si="206"/>
        <v>138566.75496609256</v>
      </c>
      <c r="J227" s="5">
        <f t="shared" si="207"/>
        <v>48841.648827319179</v>
      </c>
      <c r="K227" s="5">
        <f t="shared" si="208"/>
        <v>283922.65889784822</v>
      </c>
      <c r="L227" s="5">
        <f t="shared" si="209"/>
        <v>46748.342920356845</v>
      </c>
      <c r="M227" s="5">
        <f t="shared" si="210"/>
        <v>11177.229835225022</v>
      </c>
      <c r="N227" s="15">
        <f t="shared" si="211"/>
        <v>4.7488988948032329E-3</v>
      </c>
      <c r="O227" s="15">
        <f t="shared" si="212"/>
        <v>5.9809326992723566E-3</v>
      </c>
      <c r="P227" s="15">
        <f t="shared" si="213"/>
        <v>5.4264744959231503E-3</v>
      </c>
      <c r="Q227" s="5">
        <f t="shared" si="214"/>
        <v>7351.1627213648972</v>
      </c>
      <c r="R227" s="5">
        <f t="shared" si="215"/>
        <v>10214.902135739132</v>
      </c>
      <c r="S227" s="5">
        <f t="shared" si="216"/>
        <v>6017.3221675861414</v>
      </c>
      <c r="T227" s="5">
        <f t="shared" si="217"/>
        <v>22.216931011616161</v>
      </c>
      <c r="U227" s="5">
        <f t="shared" si="218"/>
        <v>73.718274908283234</v>
      </c>
      <c r="V227" s="5">
        <f t="shared" si="219"/>
        <v>123.20063536062283</v>
      </c>
      <c r="W227" s="15">
        <f t="shared" si="220"/>
        <v>-1.0734613539272964E-2</v>
      </c>
      <c r="X227" s="15">
        <f t="shared" si="221"/>
        <v>-1.217998157191269E-2</v>
      </c>
      <c r="Y227" s="15">
        <f t="shared" si="222"/>
        <v>-9.7425357312937999E-3</v>
      </c>
      <c r="Z227" s="5">
        <f t="shared" si="237"/>
        <v>8552.5804056495817</v>
      </c>
      <c r="AA227" s="5">
        <f t="shared" si="238"/>
        <v>31095.994656619972</v>
      </c>
      <c r="AB227" s="5">
        <f t="shared" si="239"/>
        <v>75112.743334801271</v>
      </c>
      <c r="AC227" s="16">
        <f t="shared" si="223"/>
        <v>1.15640978849492</v>
      </c>
      <c r="AD227" s="16">
        <f t="shared" si="224"/>
        <v>3.0250904202477988</v>
      </c>
      <c r="AE227" s="16">
        <f t="shared" si="225"/>
        <v>12.428248099415708</v>
      </c>
      <c r="AF227" s="15">
        <f t="shared" si="226"/>
        <v>-4.0504037456468023E-3</v>
      </c>
      <c r="AG227" s="15">
        <f t="shared" si="227"/>
        <v>2.9673830763510267E-4</v>
      </c>
      <c r="AH227" s="15">
        <f t="shared" si="228"/>
        <v>9.7937136394747881E-3</v>
      </c>
      <c r="AI227" s="1">
        <f t="shared" si="192"/>
        <v>629074.97169609112</v>
      </c>
      <c r="AJ227" s="1">
        <f t="shared" si="193"/>
        <v>260130.34205250669</v>
      </c>
      <c r="AK227" s="1">
        <f t="shared" si="194"/>
        <v>92209.097627172043</v>
      </c>
      <c r="AL227" s="14">
        <f t="shared" si="229"/>
        <v>80.677782988873147</v>
      </c>
      <c r="AM227" s="14">
        <f t="shared" si="230"/>
        <v>19.103220289967609</v>
      </c>
      <c r="AN227" s="14">
        <f t="shared" si="231"/>
        <v>6.0739421886437892</v>
      </c>
      <c r="AO227" s="11">
        <f t="shared" si="232"/>
        <v>3.6976904004059528E-3</v>
      </c>
      <c r="AP227" s="11">
        <f t="shared" si="233"/>
        <v>4.6581146514876283E-3</v>
      </c>
      <c r="AQ227" s="11">
        <f t="shared" si="234"/>
        <v>4.225497723189366E-3</v>
      </c>
      <c r="AR227" s="1">
        <f t="shared" si="240"/>
        <v>330881.10673437879</v>
      </c>
      <c r="AS227" s="1">
        <f t="shared" si="235"/>
        <v>138566.75496609256</v>
      </c>
      <c r="AT227" s="1">
        <f t="shared" si="236"/>
        <v>48841.648827319179</v>
      </c>
      <c r="AU227" s="1">
        <f t="shared" si="195"/>
        <v>66176.221346875755</v>
      </c>
      <c r="AV227" s="1">
        <f t="shared" si="196"/>
        <v>27713.350993218512</v>
      </c>
      <c r="AW227" s="1">
        <f t="shared" si="197"/>
        <v>9768.3297654638354</v>
      </c>
      <c r="AX227" s="2">
        <v>0</v>
      </c>
      <c r="AY227" s="2">
        <v>0</v>
      </c>
      <c r="AZ227" s="2">
        <v>0</v>
      </c>
      <c r="BA227" s="2">
        <f t="shared" si="247"/>
        <v>0</v>
      </c>
      <c r="BB227" s="2">
        <f t="shared" si="241"/>
        <v>0</v>
      </c>
      <c r="BC227" s="2">
        <f t="shared" si="242"/>
        <v>0</v>
      </c>
      <c r="BD227" s="2">
        <f t="shared" si="248"/>
        <v>0</v>
      </c>
      <c r="BE227" s="2">
        <f t="shared" si="243"/>
        <v>0</v>
      </c>
      <c r="BF227" s="2">
        <f t="shared" si="244"/>
        <v>0</v>
      </c>
      <c r="BG227" s="2">
        <f t="shared" si="249"/>
        <v>0</v>
      </c>
      <c r="BH227" s="2">
        <f t="shared" si="245"/>
        <v>0</v>
      </c>
      <c r="BI227" s="2">
        <f t="shared" si="246"/>
        <v>0</v>
      </c>
      <c r="BJ227" s="11">
        <f t="shared" si="250"/>
        <v>3.514098375874905E-2</v>
      </c>
      <c r="BK227" s="11"/>
      <c r="BL227" s="11"/>
    </row>
    <row r="228" spans="1:64">
      <c r="A228" s="2">
        <f t="shared" si="198"/>
        <v>2182</v>
      </c>
      <c r="B228" s="5">
        <f t="shared" si="199"/>
        <v>1165.3923936726428</v>
      </c>
      <c r="C228" s="5">
        <f t="shared" si="200"/>
        <v>2964.1033583830767</v>
      </c>
      <c r="D228" s="5">
        <f t="shared" si="201"/>
        <v>4369.7560558412706</v>
      </c>
      <c r="E228" s="15">
        <f t="shared" si="202"/>
        <v>6.0546365986395154E-7</v>
      </c>
      <c r="F228" s="15">
        <f t="shared" si="203"/>
        <v>1.1928040095887166E-6</v>
      </c>
      <c r="G228" s="15">
        <f t="shared" si="204"/>
        <v>2.4350669549861471E-6</v>
      </c>
      <c r="H228" s="5">
        <f t="shared" si="205"/>
        <v>332436.929352195</v>
      </c>
      <c r="I228" s="5">
        <f t="shared" si="206"/>
        <v>139387.40025966751</v>
      </c>
      <c r="J228" s="5">
        <f t="shared" si="207"/>
        <v>49104.1576356324</v>
      </c>
      <c r="K228" s="5">
        <f t="shared" si="208"/>
        <v>285257.5073916057</v>
      </c>
      <c r="L228" s="5">
        <f t="shared" si="209"/>
        <v>47025.148386088527</v>
      </c>
      <c r="M228" s="5">
        <f t="shared" si="210"/>
        <v>11237.276636985816</v>
      </c>
      <c r="N228" s="15">
        <f t="shared" si="211"/>
        <v>4.7014510886140837E-3</v>
      </c>
      <c r="O228" s="15">
        <f t="shared" si="212"/>
        <v>5.9211824086100595E-3</v>
      </c>
      <c r="P228" s="15">
        <f t="shared" si="213"/>
        <v>5.3722436279834973E-3</v>
      </c>
      <c r="Q228" s="5">
        <f t="shared" si="214"/>
        <v>7306.4453858548859</v>
      </c>
      <c r="R228" s="5">
        <f t="shared" si="215"/>
        <v>10150.24452439151</v>
      </c>
      <c r="S228" s="5">
        <f t="shared" si="216"/>
        <v>5990.7243575307448</v>
      </c>
      <c r="T228" s="5">
        <f t="shared" si="217"/>
        <v>21.978440843177772</v>
      </c>
      <c r="U228" s="5">
        <f t="shared" si="218"/>
        <v>72.820387678387149</v>
      </c>
      <c r="V228" s="5">
        <f t="shared" si="219"/>
        <v>122.00034876850386</v>
      </c>
      <c r="W228" s="15">
        <f t="shared" si="220"/>
        <v>-1.0734613539272964E-2</v>
      </c>
      <c r="X228" s="15">
        <f t="shared" si="221"/>
        <v>-1.217998157191269E-2</v>
      </c>
      <c r="Y228" s="15">
        <f t="shared" si="222"/>
        <v>-9.7425357312937999E-3</v>
      </c>
      <c r="Z228" s="5">
        <f t="shared" si="237"/>
        <v>8466.5242216435181</v>
      </c>
      <c r="AA228" s="5">
        <f t="shared" si="238"/>
        <v>30910.172105807378</v>
      </c>
      <c r="AB228" s="5">
        <f t="shared" si="239"/>
        <v>75517.193442201067</v>
      </c>
      <c r="AC228" s="16">
        <f t="shared" si="223"/>
        <v>1.1517258619560975</v>
      </c>
      <c r="AD228" s="16">
        <f t="shared" si="224"/>
        <v>3.0259880804595465</v>
      </c>
      <c r="AE228" s="16">
        <f t="shared" si="225"/>
        <v>12.549966802341732</v>
      </c>
      <c r="AF228" s="15">
        <f t="shared" si="226"/>
        <v>-4.0504037456468023E-3</v>
      </c>
      <c r="AG228" s="15">
        <f t="shared" si="227"/>
        <v>2.9673830763510267E-4</v>
      </c>
      <c r="AH228" s="15">
        <f t="shared" si="228"/>
        <v>9.7937136394747881E-3</v>
      </c>
      <c r="AI228" s="1">
        <f t="shared" si="192"/>
        <v>632343.69587335782</v>
      </c>
      <c r="AJ228" s="1">
        <f t="shared" si="193"/>
        <v>261830.65884047453</v>
      </c>
      <c r="AK228" s="1">
        <f t="shared" si="194"/>
        <v>92756.517629918671</v>
      </c>
      <c r="AL228" s="14">
        <f t="shared" si="229"/>
        <v>80.97312123792031</v>
      </c>
      <c r="AM228" s="14">
        <f t="shared" si="230"/>
        <v>19.191315430387672</v>
      </c>
      <c r="AN228" s="14">
        <f t="shared" si="231"/>
        <v>6.0993509632437979</v>
      </c>
      <c r="AO228" s="11">
        <f t="shared" si="232"/>
        <v>3.660713496401893E-3</v>
      </c>
      <c r="AP228" s="11">
        <f t="shared" si="233"/>
        <v>4.6115335049727521E-3</v>
      </c>
      <c r="AQ228" s="11">
        <f t="shared" si="234"/>
        <v>4.1832427459574722E-3</v>
      </c>
      <c r="AR228" s="1">
        <f t="shared" si="240"/>
        <v>332436.929352195</v>
      </c>
      <c r="AS228" s="1">
        <f t="shared" si="235"/>
        <v>139387.40025966751</v>
      </c>
      <c r="AT228" s="1">
        <f t="shared" si="236"/>
        <v>49104.1576356324</v>
      </c>
      <c r="AU228" s="1">
        <f t="shared" si="195"/>
        <v>66487.385870439</v>
      </c>
      <c r="AV228" s="1">
        <f t="shared" si="196"/>
        <v>27877.480051933504</v>
      </c>
      <c r="AW228" s="1">
        <f t="shared" si="197"/>
        <v>9820.8315271264801</v>
      </c>
      <c r="AX228" s="2">
        <v>0</v>
      </c>
      <c r="AY228" s="2">
        <v>0</v>
      </c>
      <c r="AZ228" s="2">
        <v>0</v>
      </c>
      <c r="BA228" s="2">
        <f t="shared" si="247"/>
        <v>0</v>
      </c>
      <c r="BB228" s="2">
        <f t="shared" si="241"/>
        <v>0</v>
      </c>
      <c r="BC228" s="2">
        <f t="shared" si="242"/>
        <v>0</v>
      </c>
      <c r="BD228" s="2">
        <f t="shared" si="248"/>
        <v>0</v>
      </c>
      <c r="BE228" s="2">
        <f t="shared" si="243"/>
        <v>0</v>
      </c>
      <c r="BF228" s="2">
        <f t="shared" si="244"/>
        <v>0</v>
      </c>
      <c r="BG228" s="2">
        <f t="shared" si="249"/>
        <v>0</v>
      </c>
      <c r="BH228" s="2">
        <f t="shared" si="245"/>
        <v>0</v>
      </c>
      <c r="BI228" s="2">
        <f t="shared" si="246"/>
        <v>0</v>
      </c>
      <c r="BJ228" s="11">
        <f t="shared" si="250"/>
        <v>3.5089944024156522E-2</v>
      </c>
      <c r="BK228" s="11"/>
      <c r="BL228" s="11"/>
    </row>
    <row r="229" spans="1:64">
      <c r="A229" s="2">
        <f t="shared" si="198"/>
        <v>2183</v>
      </c>
      <c r="B229" s="5">
        <f t="shared" si="199"/>
        <v>1165.3930639952493</v>
      </c>
      <c r="C229" s="5">
        <f t="shared" si="200"/>
        <v>2964.1067171977288</v>
      </c>
      <c r="D229" s="5">
        <f t="shared" si="201"/>
        <v>4369.7661644574155</v>
      </c>
      <c r="E229" s="15">
        <f t="shared" si="202"/>
        <v>5.7519047687075398E-7</v>
      </c>
      <c r="F229" s="15">
        <f t="shared" si="203"/>
        <v>1.1331638091092807E-6</v>
      </c>
      <c r="G229" s="15">
        <f t="shared" si="204"/>
        <v>2.3133136072368396E-6</v>
      </c>
      <c r="H229" s="5">
        <f t="shared" si="205"/>
        <v>333984.44157855096</v>
      </c>
      <c r="I229" s="5">
        <f t="shared" si="206"/>
        <v>140204.652117644</v>
      </c>
      <c r="J229" s="5">
        <f t="shared" si="207"/>
        <v>49365.435011125279</v>
      </c>
      <c r="K229" s="5">
        <f t="shared" si="208"/>
        <v>286585.23196763458</v>
      </c>
      <c r="L229" s="5">
        <f t="shared" si="209"/>
        <v>47300.811169914181</v>
      </c>
      <c r="M229" s="5">
        <f t="shared" si="210"/>
        <v>11297.042714242098</v>
      </c>
      <c r="N229" s="15">
        <f t="shared" si="211"/>
        <v>4.6544772411762914E-3</v>
      </c>
      <c r="O229" s="15">
        <f t="shared" si="212"/>
        <v>5.8620290054671731E-3</v>
      </c>
      <c r="P229" s="15">
        <f t="shared" si="213"/>
        <v>5.3185553036552147E-3</v>
      </c>
      <c r="Q229" s="5">
        <f t="shared" si="214"/>
        <v>7261.6603195471926</v>
      </c>
      <c r="R229" s="5">
        <f t="shared" si="215"/>
        <v>10085.40246792642</v>
      </c>
      <c r="S229" s="5">
        <f t="shared" si="216"/>
        <v>5963.9248899605127</v>
      </c>
      <c r="T229" s="5">
        <f t="shared" si="217"/>
        <v>21.742510774530487</v>
      </c>
      <c r="U229" s="5">
        <f t="shared" si="218"/>
        <v>71.933436698404861</v>
      </c>
      <c r="V229" s="5">
        <f t="shared" si="219"/>
        <v>120.8117560113964</v>
      </c>
      <c r="W229" s="15">
        <f t="shared" si="220"/>
        <v>-1.0734613539272964E-2</v>
      </c>
      <c r="X229" s="15">
        <f t="shared" si="221"/>
        <v>-1.217998157191269E-2</v>
      </c>
      <c r="Y229" s="15">
        <f t="shared" si="222"/>
        <v>-9.7425357312937999E-3</v>
      </c>
      <c r="Z229" s="5">
        <f t="shared" si="237"/>
        <v>8380.9378727853964</v>
      </c>
      <c r="AA229" s="5">
        <f t="shared" si="238"/>
        <v>30723.63311892992</v>
      </c>
      <c r="AB229" s="5">
        <f t="shared" si="239"/>
        <v>75919.716418812546</v>
      </c>
      <c r="AC229" s="16">
        <f t="shared" si="223"/>
        <v>1.1470609072108722</v>
      </c>
      <c r="AD229" s="16">
        <f t="shared" si="224"/>
        <v>3.0268860070414658</v>
      </c>
      <c r="AE229" s="16">
        <f t="shared" si="225"/>
        <v>12.672877583388782</v>
      </c>
      <c r="AF229" s="15">
        <f t="shared" si="226"/>
        <v>-4.0504037456468023E-3</v>
      </c>
      <c r="AG229" s="15">
        <f t="shared" si="227"/>
        <v>2.9673830763510267E-4</v>
      </c>
      <c r="AH229" s="15">
        <f t="shared" si="228"/>
        <v>9.7937136394747881E-3</v>
      </c>
      <c r="AI229" s="1">
        <f t="shared" si="192"/>
        <v>635596.71215646109</v>
      </c>
      <c r="AJ229" s="1">
        <f t="shared" si="193"/>
        <v>263525.07300836057</v>
      </c>
      <c r="AK229" s="1">
        <f t="shared" si="194"/>
        <v>93301.697394053277</v>
      </c>
      <c r="AL229" s="14">
        <f t="shared" si="229"/>
        <v>81.266576441704146</v>
      </c>
      <c r="AM229" s="14">
        <f t="shared" si="230"/>
        <v>19.278931810558287</v>
      </c>
      <c r="AN229" s="14">
        <f t="shared" si="231"/>
        <v>6.1246108782591149</v>
      </c>
      <c r="AO229" s="11">
        <f t="shared" si="232"/>
        <v>3.6241063614378742E-3</v>
      </c>
      <c r="AP229" s="11">
        <f t="shared" si="233"/>
        <v>4.5654181699230243E-3</v>
      </c>
      <c r="AQ229" s="11">
        <f t="shared" si="234"/>
        <v>4.1414103184978972E-3</v>
      </c>
      <c r="AR229" s="1">
        <f t="shared" si="240"/>
        <v>333984.44157855096</v>
      </c>
      <c r="AS229" s="1">
        <f t="shared" si="235"/>
        <v>140204.652117644</v>
      </c>
      <c r="AT229" s="1">
        <f t="shared" si="236"/>
        <v>49365.435011125279</v>
      </c>
      <c r="AU229" s="1">
        <f t="shared" si="195"/>
        <v>66796.888315710195</v>
      </c>
      <c r="AV229" s="1">
        <f t="shared" si="196"/>
        <v>28040.9304235288</v>
      </c>
      <c r="AW229" s="1">
        <f t="shared" si="197"/>
        <v>9873.0870022250565</v>
      </c>
      <c r="AX229" s="2">
        <v>0</v>
      </c>
      <c r="AY229" s="2">
        <v>0</v>
      </c>
      <c r="AZ229" s="2">
        <v>0</v>
      </c>
      <c r="BA229" s="2">
        <f t="shared" si="247"/>
        <v>0</v>
      </c>
      <c r="BB229" s="2">
        <f t="shared" si="241"/>
        <v>0</v>
      </c>
      <c r="BC229" s="2">
        <f t="shared" si="242"/>
        <v>0</v>
      </c>
      <c r="BD229" s="2">
        <f t="shared" si="248"/>
        <v>0</v>
      </c>
      <c r="BE229" s="2">
        <f t="shared" si="243"/>
        <v>0</v>
      </c>
      <c r="BF229" s="2">
        <f t="shared" si="244"/>
        <v>0</v>
      </c>
      <c r="BG229" s="2">
        <f t="shared" si="249"/>
        <v>0</v>
      </c>
      <c r="BH229" s="2">
        <f t="shared" si="245"/>
        <v>0</v>
      </c>
      <c r="BI229" s="2">
        <f t="shared" si="246"/>
        <v>0</v>
      </c>
      <c r="BJ229" s="11">
        <f t="shared" si="250"/>
        <v>3.5039406826277569E-2</v>
      </c>
      <c r="BK229" s="11"/>
      <c r="BL229" s="11"/>
    </row>
    <row r="230" spans="1:64">
      <c r="A230" s="2">
        <f t="shared" si="198"/>
        <v>2184</v>
      </c>
      <c r="B230" s="5">
        <f t="shared" si="199"/>
        <v>1165.3937008020919</v>
      </c>
      <c r="C230" s="5">
        <f t="shared" si="200"/>
        <v>2964.1099080752642</v>
      </c>
      <c r="D230" s="5">
        <f t="shared" si="201"/>
        <v>4369.775767664968</v>
      </c>
      <c r="E230" s="15">
        <f t="shared" si="202"/>
        <v>5.4643095302721625E-7</v>
      </c>
      <c r="F230" s="15">
        <f t="shared" si="203"/>
        <v>1.0765056186538167E-6</v>
      </c>
      <c r="G230" s="15">
        <f t="shared" si="204"/>
        <v>2.1976479268749977E-6</v>
      </c>
      <c r="H230" s="5">
        <f t="shared" si="205"/>
        <v>335523.61607826315</v>
      </c>
      <c r="I230" s="5">
        <f t="shared" si="206"/>
        <v>141018.47692788736</v>
      </c>
      <c r="J230" s="5">
        <f t="shared" si="207"/>
        <v>49625.473031778158</v>
      </c>
      <c r="K230" s="5">
        <f t="shared" si="208"/>
        <v>287905.80886728346</v>
      </c>
      <c r="L230" s="5">
        <f t="shared" si="209"/>
        <v>47575.319843472767</v>
      </c>
      <c r="M230" s="5">
        <f t="shared" si="210"/>
        <v>11356.526208734049</v>
      </c>
      <c r="N230" s="15">
        <f t="shared" si="211"/>
        <v>4.60797261108703E-3</v>
      </c>
      <c r="O230" s="15">
        <f t="shared" si="212"/>
        <v>5.8034665108066541E-3</v>
      </c>
      <c r="P230" s="15">
        <f t="shared" si="213"/>
        <v>5.2654040527757573E-3</v>
      </c>
      <c r="Q230" s="5">
        <f t="shared" si="214"/>
        <v>7216.815481103089</v>
      </c>
      <c r="R230" s="5">
        <f t="shared" si="215"/>
        <v>10020.390636267348</v>
      </c>
      <c r="S230" s="5">
        <f t="shared" si="216"/>
        <v>5936.9307204344022</v>
      </c>
      <c r="T230" s="5">
        <f t="shared" si="217"/>
        <v>21.509113323992423</v>
      </c>
      <c r="U230" s="5">
        <f t="shared" si="218"/>
        <v>71.057288765013936</v>
      </c>
      <c r="V230" s="5">
        <f t="shared" si="219"/>
        <v>119.63474316169501</v>
      </c>
      <c r="W230" s="15">
        <f t="shared" si="220"/>
        <v>-1.0734613539272964E-2</v>
      </c>
      <c r="X230" s="15">
        <f t="shared" si="221"/>
        <v>-1.217998157191269E-2</v>
      </c>
      <c r="Y230" s="15">
        <f t="shared" si="222"/>
        <v>-9.7425357312937999E-3</v>
      </c>
      <c r="Z230" s="5">
        <f t="shared" si="237"/>
        <v>8295.828565941023</v>
      </c>
      <c r="AA230" s="5">
        <f t="shared" si="238"/>
        <v>30536.422243760822</v>
      </c>
      <c r="AB230" s="5">
        <f t="shared" si="239"/>
        <v>76320.29980576098</v>
      </c>
      <c r="AC230" s="16">
        <f t="shared" si="223"/>
        <v>1.1424148474158202</v>
      </c>
      <c r="AD230" s="16">
        <f t="shared" si="224"/>
        <v>3.0277842000725999</v>
      </c>
      <c r="AE230" s="16">
        <f t="shared" si="225"/>
        <v>12.796992117428612</v>
      </c>
      <c r="AF230" s="15">
        <f t="shared" si="226"/>
        <v>-4.0504037456468023E-3</v>
      </c>
      <c r="AG230" s="15">
        <f t="shared" si="227"/>
        <v>2.9673830763510267E-4</v>
      </c>
      <c r="AH230" s="15">
        <f t="shared" si="228"/>
        <v>9.7937136394747881E-3</v>
      </c>
      <c r="AI230" s="1">
        <f t="shared" si="192"/>
        <v>638833.92925652524</v>
      </c>
      <c r="AJ230" s="1">
        <f t="shared" si="193"/>
        <v>265213.49613105331</v>
      </c>
      <c r="AK230" s="1">
        <f t="shared" si="194"/>
        <v>93844.614656873018</v>
      </c>
      <c r="AL230" s="14">
        <f t="shared" si="229"/>
        <v>81.55814997119225</v>
      </c>
      <c r="AM230" s="14">
        <f t="shared" si="230"/>
        <v>19.366068032287071</v>
      </c>
      <c r="AN230" s="14">
        <f t="shared" si="231"/>
        <v>6.1497217596802418</v>
      </c>
      <c r="AO230" s="11">
        <f t="shared" si="232"/>
        <v>3.5878652978234954E-3</v>
      </c>
      <c r="AP230" s="11">
        <f t="shared" si="233"/>
        <v>4.519763988223794E-3</v>
      </c>
      <c r="AQ230" s="11">
        <f t="shared" si="234"/>
        <v>4.0999962153129184E-3</v>
      </c>
      <c r="AR230" s="1">
        <f t="shared" si="240"/>
        <v>335523.61607826315</v>
      </c>
      <c r="AS230" s="1">
        <f t="shared" si="235"/>
        <v>141018.47692788736</v>
      </c>
      <c r="AT230" s="1">
        <f t="shared" si="236"/>
        <v>49625.473031778158</v>
      </c>
      <c r="AU230" s="1">
        <f t="shared" si="195"/>
        <v>67104.72321565263</v>
      </c>
      <c r="AV230" s="1">
        <f t="shared" si="196"/>
        <v>28203.695385577474</v>
      </c>
      <c r="AW230" s="1">
        <f t="shared" si="197"/>
        <v>9925.094606355633</v>
      </c>
      <c r="AX230" s="2">
        <v>0</v>
      </c>
      <c r="AY230" s="2">
        <v>0</v>
      </c>
      <c r="AZ230" s="2">
        <v>0</v>
      </c>
      <c r="BA230" s="2">
        <f t="shared" si="247"/>
        <v>0</v>
      </c>
      <c r="BB230" s="2">
        <f t="shared" si="241"/>
        <v>0</v>
      </c>
      <c r="BC230" s="2">
        <f t="shared" si="242"/>
        <v>0</v>
      </c>
      <c r="BD230" s="2">
        <f t="shared" si="248"/>
        <v>0</v>
      </c>
      <c r="BE230" s="2">
        <f t="shared" si="243"/>
        <v>0</v>
      </c>
      <c r="BF230" s="2">
        <f t="shared" si="244"/>
        <v>0</v>
      </c>
      <c r="BG230" s="2">
        <f t="shared" si="249"/>
        <v>0</v>
      </c>
      <c r="BH230" s="2">
        <f t="shared" si="245"/>
        <v>0</v>
      </c>
      <c r="BI230" s="2">
        <f t="shared" si="246"/>
        <v>0</v>
      </c>
      <c r="BJ230" s="11">
        <f t="shared" si="250"/>
        <v>3.49893673283663E-2</v>
      </c>
      <c r="BK230" s="11"/>
      <c r="BL230" s="11"/>
    </row>
    <row r="231" spans="1:64">
      <c r="A231" s="2">
        <f t="shared" si="198"/>
        <v>2185</v>
      </c>
      <c r="B231" s="5">
        <f t="shared" si="199"/>
        <v>1165.394305768923</v>
      </c>
      <c r="C231" s="5">
        <f t="shared" si="200"/>
        <v>2964.1129394121863</v>
      </c>
      <c r="D231" s="5">
        <f t="shared" si="201"/>
        <v>4369.7848907321913</v>
      </c>
      <c r="E231" s="15">
        <f t="shared" si="202"/>
        <v>5.1910940537585537E-7</v>
      </c>
      <c r="F231" s="15">
        <f t="shared" si="203"/>
        <v>1.0226803377211258E-6</v>
      </c>
      <c r="G231" s="15">
        <f t="shared" si="204"/>
        <v>2.0877655305312479E-6</v>
      </c>
      <c r="H231" s="5">
        <f t="shared" si="205"/>
        <v>337054.4271366488</v>
      </c>
      <c r="I231" s="5">
        <f t="shared" si="206"/>
        <v>141828.84208221204</v>
      </c>
      <c r="J231" s="5">
        <f t="shared" si="207"/>
        <v>49884.264072975682</v>
      </c>
      <c r="K231" s="5">
        <f t="shared" si="208"/>
        <v>289219.21573510818</v>
      </c>
      <c r="L231" s="5">
        <f t="shared" si="209"/>
        <v>47848.663320614949</v>
      </c>
      <c r="M231" s="5">
        <f t="shared" si="210"/>
        <v>11415.725332103748</v>
      </c>
      <c r="N231" s="15">
        <f t="shared" si="211"/>
        <v>4.5619325049122139E-3</v>
      </c>
      <c r="O231" s="15">
        <f t="shared" si="212"/>
        <v>5.7454890065165021E-3</v>
      </c>
      <c r="P231" s="15">
        <f t="shared" si="213"/>
        <v>5.2127844625735609E-3</v>
      </c>
      <c r="Q231" s="5">
        <f t="shared" si="214"/>
        <v>7171.918692405502</v>
      </c>
      <c r="R231" s="5">
        <f t="shared" si="215"/>
        <v>9955.2234617788799</v>
      </c>
      <c r="S231" s="5">
        <f t="shared" si="216"/>
        <v>5909.7487277017854</v>
      </c>
      <c r="T231" s="5">
        <f t="shared" si="217"/>
        <v>21.278221304886937</v>
      </c>
      <c r="U231" s="5">
        <f t="shared" si="218"/>
        <v>70.191812297305987</v>
      </c>
      <c r="V231" s="5">
        <f t="shared" si="219"/>
        <v>118.46919740173804</v>
      </c>
      <c r="W231" s="15">
        <f t="shared" si="220"/>
        <v>-1.0734613539272964E-2</v>
      </c>
      <c r="X231" s="15">
        <f t="shared" si="221"/>
        <v>-1.217998157191269E-2</v>
      </c>
      <c r="Y231" s="15">
        <f t="shared" si="222"/>
        <v>-9.7425357312937999E-3</v>
      </c>
      <c r="Z231" s="5">
        <f t="shared" si="237"/>
        <v>8211.2032094677797</v>
      </c>
      <c r="AA231" s="5">
        <f t="shared" si="238"/>
        <v>30348.583362801917</v>
      </c>
      <c r="AB231" s="5">
        <f t="shared" si="239"/>
        <v>76718.931610970438</v>
      </c>
      <c r="AC231" s="16">
        <f t="shared" si="223"/>
        <v>1.1377876060387646</v>
      </c>
      <c r="AD231" s="16">
        <f t="shared" si="224"/>
        <v>3.0286826596320138</v>
      </c>
      <c r="AE231" s="16">
        <f t="shared" si="225"/>
        <v>12.922322193673324</v>
      </c>
      <c r="AF231" s="15">
        <f t="shared" si="226"/>
        <v>-4.0504037456468023E-3</v>
      </c>
      <c r="AG231" s="15">
        <f t="shared" si="227"/>
        <v>2.9673830763510267E-4</v>
      </c>
      <c r="AH231" s="15">
        <f t="shared" si="228"/>
        <v>9.7937136394747881E-3</v>
      </c>
      <c r="AI231" s="1">
        <f t="shared" si="192"/>
        <v>642055.25954652531</v>
      </c>
      <c r="AJ231" s="1">
        <f t="shared" si="193"/>
        <v>266895.84190352546</v>
      </c>
      <c r="AK231" s="1">
        <f t="shared" si="194"/>
        <v>94385.247797541349</v>
      </c>
      <c r="AL231" s="14">
        <f t="shared" si="229"/>
        <v>81.847843430668206</v>
      </c>
      <c r="AM231" s="14">
        <f t="shared" si="230"/>
        <v>19.452722788604039</v>
      </c>
      <c r="AN231" s="14">
        <f t="shared" si="231"/>
        <v>6.1746834572607598</v>
      </c>
      <c r="AO231" s="11">
        <f t="shared" si="232"/>
        <v>3.5519866448452606E-3</v>
      </c>
      <c r="AP231" s="11">
        <f t="shared" si="233"/>
        <v>4.4745663483415563E-3</v>
      </c>
      <c r="AQ231" s="11">
        <f t="shared" si="234"/>
        <v>4.0589962531597888E-3</v>
      </c>
      <c r="AR231" s="1">
        <f t="shared" si="240"/>
        <v>337054.4271366488</v>
      </c>
      <c r="AS231" s="1">
        <f t="shared" si="235"/>
        <v>141828.84208221204</v>
      </c>
      <c r="AT231" s="1">
        <f t="shared" si="236"/>
        <v>49884.264072975682</v>
      </c>
      <c r="AU231" s="1">
        <f t="shared" si="195"/>
        <v>67410.885427329762</v>
      </c>
      <c r="AV231" s="1">
        <f t="shared" si="196"/>
        <v>28365.76841644241</v>
      </c>
      <c r="AW231" s="1">
        <f t="shared" si="197"/>
        <v>9976.8528145951368</v>
      </c>
      <c r="AX231" s="2">
        <v>0</v>
      </c>
      <c r="AY231" s="2">
        <v>0</v>
      </c>
      <c r="AZ231" s="2">
        <v>0</v>
      </c>
      <c r="BA231" s="2">
        <f t="shared" si="247"/>
        <v>0</v>
      </c>
      <c r="BB231" s="2">
        <f t="shared" si="241"/>
        <v>0</v>
      </c>
      <c r="BC231" s="2">
        <f t="shared" si="242"/>
        <v>0</v>
      </c>
      <c r="BD231" s="2">
        <f t="shared" si="248"/>
        <v>0</v>
      </c>
      <c r="BE231" s="2">
        <f t="shared" si="243"/>
        <v>0</v>
      </c>
      <c r="BF231" s="2">
        <f t="shared" si="244"/>
        <v>0</v>
      </c>
      <c r="BG231" s="2">
        <f t="shared" si="249"/>
        <v>0</v>
      </c>
      <c r="BH231" s="2">
        <f t="shared" si="245"/>
        <v>0</v>
      </c>
      <c r="BI231" s="2">
        <f t="shared" si="246"/>
        <v>0</v>
      </c>
      <c r="BJ231" s="11">
        <f t="shared" si="250"/>
        <v>3.493982073643262E-2</v>
      </c>
      <c r="BK231" s="11"/>
      <c r="BL231" s="11"/>
    </row>
    <row r="232" spans="1:64">
      <c r="A232" s="2">
        <f t="shared" si="198"/>
        <v>2186</v>
      </c>
      <c r="B232" s="5">
        <f t="shared" si="199"/>
        <v>1165.3948804877107</v>
      </c>
      <c r="C232" s="5">
        <f t="shared" si="200"/>
        <v>2964.1158191852069</v>
      </c>
      <c r="D232" s="5">
        <f t="shared" si="201"/>
        <v>4369.7935576641485</v>
      </c>
      <c r="E232" s="15">
        <f t="shared" si="202"/>
        <v>4.9315393510706261E-7</v>
      </c>
      <c r="F232" s="15">
        <f t="shared" si="203"/>
        <v>9.7154632083506949E-7</v>
      </c>
      <c r="G232" s="15">
        <f t="shared" si="204"/>
        <v>1.9833772540046856E-6</v>
      </c>
      <c r="H232" s="5">
        <f t="shared" si="205"/>
        <v>338576.85063643329</v>
      </c>
      <c r="I232" s="5">
        <f t="shared" si="206"/>
        <v>142635.71596766796</v>
      </c>
      <c r="J232" s="5">
        <f t="shared" si="207"/>
        <v>50141.800804356244</v>
      </c>
      <c r="K232" s="5">
        <f t="shared" si="208"/>
        <v>290525.43159855047</v>
      </c>
      <c r="L232" s="5">
        <f t="shared" si="209"/>
        <v>48120.830854334323</v>
      </c>
      <c r="M232" s="5">
        <f t="shared" si="210"/>
        <v>11474.63836510375</v>
      </c>
      <c r="N232" s="15">
        <f t="shared" si="211"/>
        <v>4.5163522766711317E-3</v>
      </c>
      <c r="O232" s="15">
        <f t="shared" si="212"/>
        <v>5.6880906347516191E-3</v>
      </c>
      <c r="P232" s="15">
        <f t="shared" si="213"/>
        <v>5.160691176961496E-3</v>
      </c>
      <c r="Q232" s="5">
        <f t="shared" si="214"/>
        <v>7126.9776390021734</v>
      </c>
      <c r="R232" s="5">
        <f t="shared" si="215"/>
        <v>9889.9151390763072</v>
      </c>
      <c r="S232" s="5">
        <f t="shared" si="216"/>
        <v>5882.3857130071965</v>
      </c>
      <c r="T232" s="5">
        <f t="shared" si="217"/>
        <v>21.04980782237585</v>
      </c>
      <c r="U232" s="5">
        <f t="shared" si="218"/>
        <v>69.336877317025639</v>
      </c>
      <c r="V232" s="5">
        <f t="shared" si="219"/>
        <v>117.31500701299392</v>
      </c>
      <c r="W232" s="15">
        <f t="shared" si="220"/>
        <v>-1.0734613539272964E-2</v>
      </c>
      <c r="X232" s="15">
        <f t="shared" si="221"/>
        <v>-1.217998157191269E-2</v>
      </c>
      <c r="Y232" s="15">
        <f t="shared" si="222"/>
        <v>-9.7425357312937999E-3</v>
      </c>
      <c r="Z232" s="5">
        <f t="shared" si="237"/>
        <v>8127.0684183147823</v>
      </c>
      <c r="AA232" s="5">
        <f t="shared" si="238"/>
        <v>30160.159691272755</v>
      </c>
      <c r="AB232" s="5">
        <f t="shared" si="239"/>
        <v>77115.600304264008</v>
      </c>
      <c r="AC232" s="16">
        <f t="shared" si="223"/>
        <v>1.1331791068575148</v>
      </c>
      <c r="AD232" s="16">
        <f t="shared" si="224"/>
        <v>3.0295813857987968</v>
      </c>
      <c r="AE232" s="16">
        <f t="shared" si="225"/>
        <v>13.04887971679519</v>
      </c>
      <c r="AF232" s="15">
        <f t="shared" si="226"/>
        <v>-4.0504037456468023E-3</v>
      </c>
      <c r="AG232" s="15">
        <f t="shared" si="227"/>
        <v>2.9673830763510267E-4</v>
      </c>
      <c r="AH232" s="15">
        <f t="shared" si="228"/>
        <v>9.7937136394747881E-3</v>
      </c>
      <c r="AI232" s="1">
        <f t="shared" si="192"/>
        <v>645260.61901920266</v>
      </c>
      <c r="AJ232" s="1">
        <f t="shared" si="193"/>
        <v>268572.02612961532</v>
      </c>
      <c r="AK232" s="1">
        <f t="shared" si="194"/>
        <v>94923.575832382354</v>
      </c>
      <c r="AL232" s="14">
        <f t="shared" si="229"/>
        <v>82.135658652975579</v>
      </c>
      <c r="AM232" s="14">
        <f t="shared" si="230"/>
        <v>19.538894862389807</v>
      </c>
      <c r="AN232" s="14">
        <f t="shared" si="231"/>
        <v>6.1994958441080534</v>
      </c>
      <c r="AO232" s="11">
        <f t="shared" si="232"/>
        <v>3.5164667783968077E-3</v>
      </c>
      <c r="AP232" s="11">
        <f t="shared" si="233"/>
        <v>4.4298206848581408E-3</v>
      </c>
      <c r="AQ232" s="11">
        <f t="shared" si="234"/>
        <v>4.0184062906281912E-3</v>
      </c>
      <c r="AR232" s="1">
        <f t="shared" si="240"/>
        <v>338576.85063643329</v>
      </c>
      <c r="AS232" s="1">
        <f t="shared" si="235"/>
        <v>142635.71596766796</v>
      </c>
      <c r="AT232" s="1">
        <f t="shared" si="236"/>
        <v>50141.800804356244</v>
      </c>
      <c r="AU232" s="1">
        <f t="shared" si="195"/>
        <v>67715.37012728666</v>
      </c>
      <c r="AV232" s="1">
        <f t="shared" si="196"/>
        <v>28527.143193533593</v>
      </c>
      <c r="AW232" s="1">
        <f t="shared" si="197"/>
        <v>10028.360160871249</v>
      </c>
      <c r="AX232" s="2">
        <v>0</v>
      </c>
      <c r="AY232" s="2">
        <v>0</v>
      </c>
      <c r="AZ232" s="2">
        <v>0</v>
      </c>
      <c r="BA232" s="2">
        <f t="shared" si="247"/>
        <v>0</v>
      </c>
      <c r="BB232" s="2">
        <f t="shared" si="241"/>
        <v>0</v>
      </c>
      <c r="BC232" s="2">
        <f t="shared" si="242"/>
        <v>0</v>
      </c>
      <c r="BD232" s="2">
        <f t="shared" si="248"/>
        <v>0</v>
      </c>
      <c r="BE232" s="2">
        <f t="shared" si="243"/>
        <v>0</v>
      </c>
      <c r="BF232" s="2">
        <f t="shared" si="244"/>
        <v>0</v>
      </c>
      <c r="BG232" s="2">
        <f t="shared" si="249"/>
        <v>0</v>
      </c>
      <c r="BH232" s="2">
        <f t="shared" si="245"/>
        <v>0</v>
      </c>
      <c r="BI232" s="2">
        <f t="shared" si="246"/>
        <v>0</v>
      </c>
      <c r="BJ232" s="11">
        <f t="shared" si="250"/>
        <v>3.4890762299030181E-2</v>
      </c>
      <c r="BK232" s="11"/>
      <c r="BL232" s="11"/>
    </row>
    <row r="233" spans="1:64">
      <c r="A233" s="2">
        <f t="shared" si="198"/>
        <v>2187</v>
      </c>
      <c r="B233" s="5">
        <f t="shared" si="199"/>
        <v>1165.3954264708282</v>
      </c>
      <c r="C233" s="5">
        <f t="shared" si="200"/>
        <v>2964.1185549722345</v>
      </c>
      <c r="D233" s="5">
        <f t="shared" si="201"/>
        <v>4369.8017912658379</v>
      </c>
      <c r="E233" s="15">
        <f t="shared" si="202"/>
        <v>4.6849623835170947E-7</v>
      </c>
      <c r="F233" s="15">
        <f t="shared" si="203"/>
        <v>9.2296900479331592E-7</v>
      </c>
      <c r="G233" s="15">
        <f t="shared" si="204"/>
        <v>1.8842083913044511E-6</v>
      </c>
      <c r="H233" s="5">
        <f t="shared" si="205"/>
        <v>340090.86403461429</v>
      </c>
      <c r="I233" s="5">
        <f t="shared" si="206"/>
        <v>143439.06795762974</v>
      </c>
      <c r="J233" s="5">
        <f t="shared" si="207"/>
        <v>50398.076186616418</v>
      </c>
      <c r="K233" s="5">
        <f t="shared" si="208"/>
        <v>291824.43684759678</v>
      </c>
      <c r="L233" s="5">
        <f t="shared" si="209"/>
        <v>48391.812033636204</v>
      </c>
      <c r="M233" s="5">
        <f t="shared" si="210"/>
        <v>11533.263656797846</v>
      </c>
      <c r="N233" s="15">
        <f t="shared" si="211"/>
        <v>4.4712273273248559E-3</v>
      </c>
      <c r="O233" s="15">
        <f t="shared" si="212"/>
        <v>5.6312655972663439E-3</v>
      </c>
      <c r="P233" s="15">
        <f t="shared" si="213"/>
        <v>5.1091188958412026E-3</v>
      </c>
      <c r="Q233" s="5">
        <f t="shared" si="214"/>
        <v>7081.9998705993803</v>
      </c>
      <c r="R233" s="5">
        <f t="shared" si="215"/>
        <v>9824.4796249656756</v>
      </c>
      <c r="S233" s="5">
        <f t="shared" si="216"/>
        <v>5854.8483994473299</v>
      </c>
      <c r="T233" s="5">
        <f t="shared" si="217"/>
        <v>20.82384627032668</v>
      </c>
      <c r="U233" s="5">
        <f t="shared" si="218"/>
        <v>68.492355429050292</v>
      </c>
      <c r="V233" s="5">
        <f t="shared" si="219"/>
        <v>116.17206136535285</v>
      </c>
      <c r="W233" s="15">
        <f t="shared" si="220"/>
        <v>-1.0734613539272964E-2</v>
      </c>
      <c r="X233" s="15">
        <f t="shared" si="221"/>
        <v>-1.217998157191269E-2</v>
      </c>
      <c r="Y233" s="15">
        <f t="shared" si="222"/>
        <v>-9.7425357312937999E-3</v>
      </c>
      <c r="Z233" s="5">
        <f t="shared" si="237"/>
        <v>8043.4305191207131</v>
      </c>
      <c r="AA233" s="5">
        <f t="shared" si="238"/>
        <v>29971.193775504722</v>
      </c>
      <c r="AB233" s="5">
        <f t="shared" si="239"/>
        <v>77510.29481239173</v>
      </c>
      <c r="AC233" s="16">
        <f t="shared" si="223"/>
        <v>1.1285892739586103</v>
      </c>
      <c r="AD233" s="16">
        <f t="shared" si="224"/>
        <v>3.0304803786520615</v>
      </c>
      <c r="AE233" s="16">
        <f t="shared" si="225"/>
        <v>13.176676708057432</v>
      </c>
      <c r="AF233" s="15">
        <f t="shared" si="226"/>
        <v>-4.0504037456468023E-3</v>
      </c>
      <c r="AG233" s="15">
        <f t="shared" si="227"/>
        <v>2.9673830763510267E-4</v>
      </c>
      <c r="AH233" s="15">
        <f t="shared" si="228"/>
        <v>9.7937136394747881E-3</v>
      </c>
      <c r="AI233" s="1">
        <f t="shared" si="192"/>
        <v>648449.92724456906</v>
      </c>
      <c r="AJ233" s="1">
        <f t="shared" si="193"/>
        <v>270241.96671018738</v>
      </c>
      <c r="AK233" s="1">
        <f t="shared" si="194"/>
        <v>95459.578410015369</v>
      </c>
      <c r="AL233" s="14">
        <f t="shared" si="229"/>
        <v>82.421597694800752</v>
      </c>
      <c r="AM233" s="14">
        <f t="shared" si="230"/>
        <v>19.624583125004282</v>
      </c>
      <c r="AN233" s="14">
        <f t="shared" si="231"/>
        <v>6.2241588162757528</v>
      </c>
      <c r="AO233" s="11">
        <f t="shared" si="232"/>
        <v>3.4813021106128396E-3</v>
      </c>
      <c r="AP233" s="11">
        <f t="shared" si="233"/>
        <v>4.3855224780095592E-3</v>
      </c>
      <c r="AQ233" s="11">
        <f t="shared" si="234"/>
        <v>3.978222227721909E-3</v>
      </c>
      <c r="AR233" s="1">
        <f t="shared" si="240"/>
        <v>340090.86403461429</v>
      </c>
      <c r="AS233" s="1">
        <f t="shared" si="235"/>
        <v>143439.06795762974</v>
      </c>
      <c r="AT233" s="1">
        <f t="shared" si="236"/>
        <v>50398.076186616418</v>
      </c>
      <c r="AU233" s="1">
        <f t="shared" si="195"/>
        <v>68018.172806922856</v>
      </c>
      <c r="AV233" s="1">
        <f t="shared" si="196"/>
        <v>28687.813591525948</v>
      </c>
      <c r="AW233" s="1">
        <f t="shared" si="197"/>
        <v>10079.615237323284</v>
      </c>
      <c r="AX233" s="2">
        <v>0</v>
      </c>
      <c r="AY233" s="2">
        <v>0</v>
      </c>
      <c r="AZ233" s="2">
        <v>0</v>
      </c>
      <c r="BA233" s="2">
        <f t="shared" si="247"/>
        <v>0</v>
      </c>
      <c r="BB233" s="2">
        <f t="shared" si="241"/>
        <v>0</v>
      </c>
      <c r="BC233" s="2">
        <f t="shared" si="242"/>
        <v>0</v>
      </c>
      <c r="BD233" s="2">
        <f t="shared" si="248"/>
        <v>0</v>
      </c>
      <c r="BE233" s="2">
        <f t="shared" si="243"/>
        <v>0</v>
      </c>
      <c r="BF233" s="2">
        <f t="shared" si="244"/>
        <v>0</v>
      </c>
      <c r="BG233" s="2">
        <f t="shared" si="249"/>
        <v>0</v>
      </c>
      <c r="BH233" s="2">
        <f t="shared" si="245"/>
        <v>0</v>
      </c>
      <c r="BI233" s="2">
        <f t="shared" si="246"/>
        <v>0</v>
      </c>
      <c r="BJ233" s="11">
        <f t="shared" si="250"/>
        <v>3.4842187307031897E-2</v>
      </c>
      <c r="BK233" s="11"/>
      <c r="BL233" s="11"/>
    </row>
    <row r="234" spans="1:64">
      <c r="A234" s="2">
        <f t="shared" si="198"/>
        <v>2188</v>
      </c>
      <c r="B234" s="5">
        <f t="shared" si="199"/>
        <v>1165.3959451550329</v>
      </c>
      <c r="C234" s="5">
        <f t="shared" si="200"/>
        <v>2964.1211539723099</v>
      </c>
      <c r="D234" s="5">
        <f t="shared" si="201"/>
        <v>4369.8096132021819</v>
      </c>
      <c r="E234" s="15">
        <f t="shared" si="202"/>
        <v>4.4507142643412396E-7</v>
      </c>
      <c r="F234" s="15">
        <f t="shared" si="203"/>
        <v>8.768205545536501E-7</v>
      </c>
      <c r="G234" s="15">
        <f t="shared" si="204"/>
        <v>1.7899979717392285E-6</v>
      </c>
      <c r="H234" s="5">
        <f t="shared" si="205"/>
        <v>341596.44633929565</v>
      </c>
      <c r="I234" s="5">
        <f t="shared" si="206"/>
        <v>144238.86840269883</v>
      </c>
      <c r="J234" s="5">
        <f t="shared" si="207"/>
        <v>50653.08346827326</v>
      </c>
      <c r="K234" s="5">
        <f t="shared" si="208"/>
        <v>293116.21321443073</v>
      </c>
      <c r="L234" s="5">
        <f t="shared" si="209"/>
        <v>48661.596780347485</v>
      </c>
      <c r="M234" s="5">
        <f t="shared" si="210"/>
        <v>11591.599623754511</v>
      </c>
      <c r="N234" s="15">
        <f t="shared" si="211"/>
        <v>4.4265531042850803E-3</v>
      </c>
      <c r="O234" s="15">
        <f t="shared" si="212"/>
        <v>5.5750081547629726E-3</v>
      </c>
      <c r="P234" s="15">
        <f t="shared" si="213"/>
        <v>5.0580623744156394E-3</v>
      </c>
      <c r="Q234" s="5">
        <f t="shared" si="214"/>
        <v>7036.9928016044178</v>
      </c>
      <c r="R234" s="5">
        <f t="shared" si="215"/>
        <v>9758.9306385102245</v>
      </c>
      <c r="S234" s="5">
        <f t="shared" si="216"/>
        <v>5827.1434313791997</v>
      </c>
      <c r="T234" s="5">
        <f t="shared" si="217"/>
        <v>20.600310328213492</v>
      </c>
      <c r="U234" s="5">
        <f t="shared" si="218"/>
        <v>67.658119802107564</v>
      </c>
      <c r="V234" s="5">
        <f t="shared" si="219"/>
        <v>115.04025090652284</v>
      </c>
      <c r="W234" s="15">
        <f t="shared" si="220"/>
        <v>-1.0734613539272964E-2</v>
      </c>
      <c r="X234" s="15">
        <f t="shared" si="221"/>
        <v>-1.217998157191269E-2</v>
      </c>
      <c r="Y234" s="15">
        <f t="shared" si="222"/>
        <v>-9.7425357312937999E-3</v>
      </c>
      <c r="Z234" s="5">
        <f t="shared" si="237"/>
        <v>7960.2955553062284</v>
      </c>
      <c r="AA234" s="5">
        <f t="shared" si="238"/>
        <v>29781.727491728714</v>
      </c>
      <c r="AB234" s="5">
        <f t="shared" si="239"/>
        <v>77903.004513990236</v>
      </c>
      <c r="AC234" s="16">
        <f t="shared" si="223"/>
        <v>1.1240180317360715</v>
      </c>
      <c r="AD234" s="16">
        <f t="shared" si="224"/>
        <v>3.0313796382709444</v>
      </c>
      <c r="AE234" s="16">
        <f t="shared" si="225"/>
        <v>13.305725306456084</v>
      </c>
      <c r="AF234" s="15">
        <f t="shared" si="226"/>
        <v>-4.0504037456468023E-3</v>
      </c>
      <c r="AG234" s="15">
        <f t="shared" si="227"/>
        <v>2.9673830763510267E-4</v>
      </c>
      <c r="AH234" s="15">
        <f t="shared" si="228"/>
        <v>9.7937136394747881E-3</v>
      </c>
      <c r="AI234" s="1">
        <f t="shared" si="192"/>
        <v>651623.10732703493</v>
      </c>
      <c r="AJ234" s="1">
        <f t="shared" si="193"/>
        <v>271905.5836306946</v>
      </c>
      <c r="AK234" s="1">
        <f t="shared" si="194"/>
        <v>95993.235806337121</v>
      </c>
      <c r="AL234" s="14">
        <f t="shared" si="229"/>
        <v>82.705662831995596</v>
      </c>
      <c r="AM234" s="14">
        <f t="shared" si="230"/>
        <v>19.709786534916393</v>
      </c>
      <c r="AN234" s="14">
        <f t="shared" si="231"/>
        <v>6.2486722923580151</v>
      </c>
      <c r="AO234" s="11">
        <f t="shared" si="232"/>
        <v>3.4464890895067111E-3</v>
      </c>
      <c r="AP234" s="11">
        <f t="shared" si="233"/>
        <v>4.3416672532294639E-3</v>
      </c>
      <c r="AQ234" s="11">
        <f t="shared" si="234"/>
        <v>3.9384400054446895E-3</v>
      </c>
      <c r="AR234" s="1">
        <f t="shared" si="240"/>
        <v>341596.44633929565</v>
      </c>
      <c r="AS234" s="1">
        <f t="shared" si="235"/>
        <v>144238.86840269883</v>
      </c>
      <c r="AT234" s="1">
        <f t="shared" si="236"/>
        <v>50653.08346827326</v>
      </c>
      <c r="AU234" s="1">
        <f t="shared" si="195"/>
        <v>68319.289267859131</v>
      </c>
      <c r="AV234" s="1">
        <f t="shared" si="196"/>
        <v>28847.773680539769</v>
      </c>
      <c r="AW234" s="1">
        <f t="shared" si="197"/>
        <v>10130.616693654652</v>
      </c>
      <c r="AX234" s="2">
        <v>0</v>
      </c>
      <c r="AY234" s="2">
        <v>0</v>
      </c>
      <c r="AZ234" s="2">
        <v>0</v>
      </c>
      <c r="BA234" s="2">
        <f t="shared" si="247"/>
        <v>0</v>
      </c>
      <c r="BB234" s="2">
        <f t="shared" si="241"/>
        <v>0</v>
      </c>
      <c r="BC234" s="2">
        <f t="shared" si="242"/>
        <v>0</v>
      </c>
      <c r="BD234" s="2">
        <f t="shared" si="248"/>
        <v>0</v>
      </c>
      <c r="BE234" s="2">
        <f t="shared" si="243"/>
        <v>0</v>
      </c>
      <c r="BF234" s="2">
        <f t="shared" si="244"/>
        <v>0</v>
      </c>
      <c r="BG234" s="2">
        <f t="shared" si="249"/>
        <v>0</v>
      </c>
      <c r="BH234" s="2">
        <f t="shared" si="245"/>
        <v>0</v>
      </c>
      <c r="BI234" s="2">
        <f t="shared" si="246"/>
        <v>0</v>
      </c>
      <c r="BJ234" s="11">
        <f t="shared" si="250"/>
        <v>3.4794091093403451E-2</v>
      </c>
      <c r="BK234" s="11"/>
      <c r="BL234" s="11"/>
    </row>
    <row r="235" spans="1:64">
      <c r="A235" s="2">
        <f t="shared" si="198"/>
        <v>2189</v>
      </c>
      <c r="B235" s="5">
        <f t="shared" si="199"/>
        <v>1165.3964379052468</v>
      </c>
      <c r="C235" s="5">
        <f t="shared" si="200"/>
        <v>2964.1236230245463</v>
      </c>
      <c r="D235" s="5">
        <f t="shared" si="201"/>
        <v>4369.8170440550093</v>
      </c>
      <c r="E235" s="15">
        <f t="shared" si="202"/>
        <v>4.2281785511241776E-7</v>
      </c>
      <c r="F235" s="15">
        <f t="shared" si="203"/>
        <v>8.3297952682596752E-7</v>
      </c>
      <c r="G235" s="15">
        <f t="shared" si="204"/>
        <v>1.700498073152267E-6</v>
      </c>
      <c r="H235" s="5">
        <f t="shared" si="205"/>
        <v>343093.57808650029</v>
      </c>
      <c r="I235" s="5">
        <f t="shared" si="206"/>
        <v>145035.08862142713</v>
      </c>
      <c r="J235" s="5">
        <f t="shared" si="207"/>
        <v>50906.816182387913</v>
      </c>
      <c r="K235" s="5">
        <f t="shared" si="208"/>
        <v>294400.74375308474</v>
      </c>
      <c r="L235" s="5">
        <f t="shared" si="209"/>
        <v>48930.175345870201</v>
      </c>
      <c r="M235" s="5">
        <f t="shared" si="210"/>
        <v>11649.644749233825</v>
      </c>
      <c r="N235" s="15">
        <f t="shared" si="211"/>
        <v>4.3823251009125208E-3</v>
      </c>
      <c r="O235" s="15">
        <f t="shared" si="212"/>
        <v>5.519312626238948E-3</v>
      </c>
      <c r="P235" s="15">
        <f t="shared" si="213"/>
        <v>5.0075164225273916E-3</v>
      </c>
      <c r="Q235" s="5">
        <f t="shared" si="214"/>
        <v>6991.9637117149532</v>
      </c>
      <c r="R235" s="5">
        <f t="shared" si="215"/>
        <v>9693.2816612192091</v>
      </c>
      <c r="S235" s="5">
        <f t="shared" si="216"/>
        <v>5799.2773738784672</v>
      </c>
      <c r="T235" s="5">
        <f t="shared" si="217"/>
        <v>20.379173958051027</v>
      </c>
      <c r="U235" s="5">
        <f t="shared" si="218"/>
        <v>66.834045149727629</v>
      </c>
      <c r="V235" s="5">
        <f t="shared" si="219"/>
        <v>113.91946715152903</v>
      </c>
      <c r="W235" s="15">
        <f t="shared" si="220"/>
        <v>-1.0734613539272964E-2</v>
      </c>
      <c r="X235" s="15">
        <f t="shared" si="221"/>
        <v>-1.217998157191269E-2</v>
      </c>
      <c r="Y235" s="15">
        <f t="shared" si="222"/>
        <v>-9.7425357312937999E-3</v>
      </c>
      <c r="Z235" s="5">
        <f t="shared" si="237"/>
        <v>7877.6692921579033</v>
      </c>
      <c r="AA235" s="5">
        <f t="shared" si="238"/>
        <v>29591.802045244724</v>
      </c>
      <c r="AB235" s="5">
        <f t="shared" si="239"/>
        <v>78293.719234478442</v>
      </c>
      <c r="AC235" s="16">
        <f t="shared" si="223"/>
        <v>1.1194653048901533</v>
      </c>
      <c r="AD235" s="16">
        <f t="shared" si="224"/>
        <v>3.0322791647346046</v>
      </c>
      <c r="AE235" s="16">
        <f t="shared" si="225"/>
        <v>13.436037769873028</v>
      </c>
      <c r="AF235" s="15">
        <f t="shared" si="226"/>
        <v>-4.0504037456468023E-3</v>
      </c>
      <c r="AG235" s="15">
        <f t="shared" si="227"/>
        <v>2.9673830763510267E-4</v>
      </c>
      <c r="AH235" s="15">
        <f t="shared" si="228"/>
        <v>9.7937136394747881E-3</v>
      </c>
      <c r="AI235" s="1">
        <f t="shared" si="192"/>
        <v>654780.0858621907</v>
      </c>
      <c r="AJ235" s="1">
        <f t="shared" si="193"/>
        <v>273562.79894816491</v>
      </c>
      <c r="AK235" s="1">
        <f t="shared" si="194"/>
        <v>96524.528919358068</v>
      </c>
      <c r="AL235" s="14">
        <f t="shared" si="229"/>
        <v>82.987856554940592</v>
      </c>
      <c r="AM235" s="14">
        <f t="shared" si="230"/>
        <v>19.794504136335515</v>
      </c>
      <c r="AN235" s="14">
        <f t="shared" si="231"/>
        <v>6.2730362130857795</v>
      </c>
      <c r="AO235" s="11">
        <f t="shared" si="232"/>
        <v>3.4120241986116441E-3</v>
      </c>
      <c r="AP235" s="11">
        <f t="shared" si="233"/>
        <v>4.2982505806971692E-3</v>
      </c>
      <c r="AQ235" s="11">
        <f t="shared" si="234"/>
        <v>3.8990556053902425E-3</v>
      </c>
      <c r="AR235" s="1">
        <f t="shared" si="240"/>
        <v>343093.57808650029</v>
      </c>
      <c r="AS235" s="1">
        <f t="shared" si="235"/>
        <v>145035.08862142713</v>
      </c>
      <c r="AT235" s="1">
        <f t="shared" si="236"/>
        <v>50906.816182387913</v>
      </c>
      <c r="AU235" s="1">
        <f t="shared" si="195"/>
        <v>68618.715617300055</v>
      </c>
      <c r="AV235" s="1">
        <f t="shared" si="196"/>
        <v>29007.017724285426</v>
      </c>
      <c r="AW235" s="1">
        <f t="shared" si="197"/>
        <v>10181.363236477584</v>
      </c>
      <c r="AX235" s="2">
        <v>0</v>
      </c>
      <c r="AY235" s="2">
        <v>0</v>
      </c>
      <c r="AZ235" s="2">
        <v>0</v>
      </c>
      <c r="BA235" s="2">
        <f t="shared" si="247"/>
        <v>0</v>
      </c>
      <c r="BB235" s="2">
        <f t="shared" si="241"/>
        <v>0</v>
      </c>
      <c r="BC235" s="2">
        <f t="shared" si="242"/>
        <v>0</v>
      </c>
      <c r="BD235" s="2">
        <f t="shared" si="248"/>
        <v>0</v>
      </c>
      <c r="BE235" s="2">
        <f t="shared" si="243"/>
        <v>0</v>
      </c>
      <c r="BF235" s="2">
        <f t="shared" si="244"/>
        <v>0</v>
      </c>
      <c r="BG235" s="2">
        <f t="shared" si="249"/>
        <v>0</v>
      </c>
      <c r="BH235" s="2">
        <f t="shared" si="245"/>
        <v>0</v>
      </c>
      <c r="BI235" s="2">
        <f t="shared" si="246"/>
        <v>0</v>
      </c>
      <c r="BJ235" s="11">
        <f t="shared" si="250"/>
        <v>3.4746469032965049E-2</v>
      </c>
      <c r="BK235" s="11"/>
      <c r="BL235" s="11"/>
    </row>
    <row r="236" spans="1:64">
      <c r="A236" s="2">
        <f t="shared" si="198"/>
        <v>2190</v>
      </c>
      <c r="B236" s="5">
        <f t="shared" si="199"/>
        <v>1165.396906018148</v>
      </c>
      <c r="C236" s="5">
        <f t="shared" si="200"/>
        <v>2964.1259686261246</v>
      </c>
      <c r="D236" s="5">
        <f t="shared" si="201"/>
        <v>4369.8241033771992</v>
      </c>
      <c r="E236" s="15">
        <f t="shared" si="202"/>
        <v>4.0167696235679688E-7</v>
      </c>
      <c r="F236" s="15">
        <f t="shared" si="203"/>
        <v>7.9133055048466909E-7</v>
      </c>
      <c r="G236" s="15">
        <f t="shared" si="204"/>
        <v>1.6154731694946537E-6</v>
      </c>
      <c r="H236" s="5">
        <f t="shared" si="205"/>
        <v>344582.24131697835</v>
      </c>
      <c r="I236" s="5">
        <f t="shared" si="206"/>
        <v>145827.70089087519</v>
      </c>
      <c r="J236" s="5">
        <f t="shared" si="207"/>
        <v>51159.268143252702</v>
      </c>
      <c r="K236" s="5">
        <f t="shared" si="208"/>
        <v>295678.01281910419</v>
      </c>
      <c r="L236" s="5">
        <f t="shared" si="209"/>
        <v>49197.538307883209</v>
      </c>
      <c r="M236" s="5">
        <f t="shared" si="210"/>
        <v>11707.397582368245</v>
      </c>
      <c r="N236" s="15">
        <f t="shared" si="211"/>
        <v>4.3385388560386318E-3</v>
      </c>
      <c r="O236" s="15">
        <f t="shared" si="212"/>
        <v>5.4641733883664667E-3</v>
      </c>
      <c r="P236" s="15">
        <f t="shared" si="213"/>
        <v>4.9574759039943128E-3</v>
      </c>
      <c r="Q236" s="5">
        <f t="shared" si="214"/>
        <v>6946.9197465535917</v>
      </c>
      <c r="R236" s="5">
        <f t="shared" si="215"/>
        <v>9627.5459373553313</v>
      </c>
      <c r="S236" s="5">
        <f t="shared" si="216"/>
        <v>5771.2567122467754</v>
      </c>
      <c r="T236" s="5">
        <f t="shared" si="217"/>
        <v>20.160411401361735</v>
      </c>
      <c r="U236" s="5">
        <f t="shared" si="218"/>
        <v>66.020007711427567</v>
      </c>
      <c r="V236" s="5">
        <f t="shared" si="219"/>
        <v>112.80960267231531</v>
      </c>
      <c r="W236" s="15">
        <f t="shared" si="220"/>
        <v>-1.0734613539272964E-2</v>
      </c>
      <c r="X236" s="15">
        <f t="shared" si="221"/>
        <v>-1.217998157191269E-2</v>
      </c>
      <c r="Y236" s="15">
        <f t="shared" si="222"/>
        <v>-9.7425357312937999E-3</v>
      </c>
      <c r="Z236" s="5">
        <f t="shared" si="237"/>
        <v>7795.557221900719</v>
      </c>
      <c r="AA236" s="5">
        <f t="shared" si="238"/>
        <v>29401.45796996215</v>
      </c>
      <c r="AB236" s="5">
        <f t="shared" si="239"/>
        <v>78682.429240894984</v>
      </c>
      <c r="AC236" s="16">
        <f t="shared" si="223"/>
        <v>1.1149310184261045</v>
      </c>
      <c r="AD236" s="16">
        <f t="shared" si="224"/>
        <v>3.033178958122225</v>
      </c>
      <c r="AE236" s="16">
        <f t="shared" si="225"/>
        <v>13.567626476240331</v>
      </c>
      <c r="AF236" s="15">
        <f t="shared" si="226"/>
        <v>-4.0504037456468023E-3</v>
      </c>
      <c r="AG236" s="15">
        <f t="shared" si="227"/>
        <v>2.9673830763510267E-4</v>
      </c>
      <c r="AH236" s="15">
        <f t="shared" si="228"/>
        <v>9.7937136394747881E-3</v>
      </c>
      <c r="AI236" s="1">
        <f t="shared" si="192"/>
        <v>657920.79289327166</v>
      </c>
      <c r="AJ236" s="1">
        <f t="shared" si="193"/>
        <v>275213.53677763382</v>
      </c>
      <c r="AK236" s="1">
        <f t="shared" si="194"/>
        <v>97053.439263899854</v>
      </c>
      <c r="AL236" s="14">
        <f t="shared" si="229"/>
        <v>83.268181563949398</v>
      </c>
      <c r="AM236" s="14">
        <f t="shared" si="230"/>
        <v>19.878735057845144</v>
      </c>
      <c r="AN236" s="14">
        <f t="shared" si="231"/>
        <v>6.2972505409251331</v>
      </c>
      <c r="AO236" s="11">
        <f t="shared" si="232"/>
        <v>3.3779039566255277E-3</v>
      </c>
      <c r="AP236" s="11">
        <f t="shared" si="233"/>
        <v>4.2552680748901978E-3</v>
      </c>
      <c r="AQ236" s="11">
        <f t="shared" si="234"/>
        <v>3.8600650493363399E-3</v>
      </c>
      <c r="AR236" s="1">
        <f t="shared" si="240"/>
        <v>344582.24131697835</v>
      </c>
      <c r="AS236" s="1">
        <f t="shared" si="235"/>
        <v>145827.70089087519</v>
      </c>
      <c r="AT236" s="1">
        <f t="shared" si="236"/>
        <v>51159.268143252702</v>
      </c>
      <c r="AU236" s="1">
        <f t="shared" si="195"/>
        <v>68916.44826339568</v>
      </c>
      <c r="AV236" s="1">
        <f t="shared" si="196"/>
        <v>29165.540178175041</v>
      </c>
      <c r="AW236" s="1">
        <f t="shared" si="197"/>
        <v>10231.85362865054</v>
      </c>
      <c r="AX236" s="2">
        <v>0</v>
      </c>
      <c r="AY236" s="2">
        <v>0</v>
      </c>
      <c r="AZ236" s="2">
        <v>0</v>
      </c>
      <c r="BA236" s="2">
        <f t="shared" si="247"/>
        <v>0</v>
      </c>
      <c r="BB236" s="2">
        <f t="shared" si="241"/>
        <v>0</v>
      </c>
      <c r="BC236" s="2">
        <f t="shared" si="242"/>
        <v>0</v>
      </c>
      <c r="BD236" s="2">
        <f t="shared" si="248"/>
        <v>0</v>
      </c>
      <c r="BE236" s="2">
        <f t="shared" si="243"/>
        <v>0</v>
      </c>
      <c r="BF236" s="2">
        <f t="shared" si="244"/>
        <v>0</v>
      </c>
      <c r="BG236" s="2">
        <f t="shared" si="249"/>
        <v>0</v>
      </c>
      <c r="BH236" s="2">
        <f t="shared" si="245"/>
        <v>0</v>
      </c>
      <c r="BI236" s="2">
        <f t="shared" si="246"/>
        <v>0</v>
      </c>
      <c r="BJ236" s="11">
        <f t="shared" si="250"/>
        <v>3.4699316542158715E-2</v>
      </c>
      <c r="BK236" s="11"/>
      <c r="BL236" s="11"/>
    </row>
    <row r="237" spans="1:64">
      <c r="A237" s="2">
        <f t="shared" si="198"/>
        <v>2191</v>
      </c>
      <c r="B237" s="5">
        <f t="shared" si="199"/>
        <v>1165.3973507255828</v>
      </c>
      <c r="C237" s="5">
        <f t="shared" si="200"/>
        <v>2964.1281969493875</v>
      </c>
      <c r="D237" s="5">
        <f t="shared" si="201"/>
        <v>4369.830809744114</v>
      </c>
      <c r="E237" s="15">
        <f t="shared" si="202"/>
        <v>3.8159311423895703E-7</v>
      </c>
      <c r="F237" s="15">
        <f t="shared" si="203"/>
        <v>7.5176402296043561E-7</v>
      </c>
      <c r="G237" s="15">
        <f t="shared" si="204"/>
        <v>1.5346995110199209E-6</v>
      </c>
      <c r="H237" s="5">
        <f t="shared" si="205"/>
        <v>346062.41955301573</v>
      </c>
      <c r="I237" s="5">
        <f t="shared" si="206"/>
        <v>146616.67843700957</v>
      </c>
      <c r="J237" s="5">
        <f t="shared" si="207"/>
        <v>51410.433443045004</v>
      </c>
      <c r="K237" s="5">
        <f t="shared" si="208"/>
        <v>296948.00604922895</v>
      </c>
      <c r="L237" s="5">
        <f t="shared" si="209"/>
        <v>49463.676566993316</v>
      </c>
      <c r="M237" s="5">
        <f t="shared" si="210"/>
        <v>11764.856737337952</v>
      </c>
      <c r="N237" s="15">
        <f t="shared" si="211"/>
        <v>4.2951899534773297E-3</v>
      </c>
      <c r="O237" s="15">
        <f t="shared" si="212"/>
        <v>5.4095848748485498E-3</v>
      </c>
      <c r="P237" s="15">
        <f t="shared" si="213"/>
        <v>4.9079357359693709E-3</v>
      </c>
      <c r="Q237" s="5">
        <f t="shared" si="214"/>
        <v>6901.8679183457607</v>
      </c>
      <c r="R237" s="5">
        <f t="shared" si="215"/>
        <v>9561.7364743566031</v>
      </c>
      <c r="S237" s="5">
        <f t="shared" si="216"/>
        <v>5743.0878515670838</v>
      </c>
      <c r="T237" s="5">
        <f t="shared" si="217"/>
        <v>19.943997176175365</v>
      </c>
      <c r="U237" s="5">
        <f t="shared" si="218"/>
        <v>65.215885234124841</v>
      </c>
      <c r="V237" s="5">
        <f t="shared" si="219"/>
        <v>111.71055108744721</v>
      </c>
      <c r="W237" s="15">
        <f t="shared" si="220"/>
        <v>-1.0734613539272964E-2</v>
      </c>
      <c r="X237" s="15">
        <f t="shared" si="221"/>
        <v>-1.217998157191269E-2</v>
      </c>
      <c r="Y237" s="15">
        <f t="shared" si="222"/>
        <v>-9.7425357312937999E-3</v>
      </c>
      <c r="Z237" s="5">
        <f t="shared" si="237"/>
        <v>7713.9645687563998</v>
      </c>
      <c r="AA237" s="5">
        <f t="shared" si="238"/>
        <v>29210.735128300006</v>
      </c>
      <c r="AB237" s="5">
        <f t="shared" si="239"/>
        <v>79069.125236680411</v>
      </c>
      <c r="AC237" s="16">
        <f t="shared" si="223"/>
        <v>1.1104150976529337</v>
      </c>
      <c r="AD237" s="16">
        <f t="shared" si="224"/>
        <v>3.0340790185130126</v>
      </c>
      <c r="AE237" s="16">
        <f t="shared" si="225"/>
        <v>13.700503924715985</v>
      </c>
      <c r="AF237" s="15">
        <f t="shared" si="226"/>
        <v>-4.0504037456468023E-3</v>
      </c>
      <c r="AG237" s="15">
        <f t="shared" si="227"/>
        <v>2.9673830763510267E-4</v>
      </c>
      <c r="AH237" s="15">
        <f t="shared" si="228"/>
        <v>9.7937136394747881E-3</v>
      </c>
      <c r="AI237" s="1">
        <f t="shared" si="192"/>
        <v>661045.16186734021</v>
      </c>
      <c r="AJ237" s="1">
        <f t="shared" si="193"/>
        <v>276857.72327804548</v>
      </c>
      <c r="AK237" s="1">
        <f t="shared" si="194"/>
        <v>97579.948966160417</v>
      </c>
      <c r="AL237" s="14">
        <f t="shared" si="229"/>
        <v>83.546640764715619</v>
      </c>
      <c r="AM237" s="14">
        <f t="shared" si="230"/>
        <v>19.962478511039386</v>
      </c>
      <c r="AN237" s="14">
        <f t="shared" si="231"/>
        <v>6.3213152596778732</v>
      </c>
      <c r="AO237" s="11">
        <f t="shared" si="232"/>
        <v>3.3441249170592722E-3</v>
      </c>
      <c r="AP237" s="11">
        <f t="shared" si="233"/>
        <v>4.2127153941412957E-3</v>
      </c>
      <c r="AQ237" s="11">
        <f t="shared" si="234"/>
        <v>3.8214643988429766E-3</v>
      </c>
      <c r="AR237" s="1">
        <f t="shared" si="240"/>
        <v>346062.41955301573</v>
      </c>
      <c r="AS237" s="1">
        <f t="shared" si="235"/>
        <v>146616.67843700957</v>
      </c>
      <c r="AT237" s="1">
        <f t="shared" si="236"/>
        <v>51410.433443045004</v>
      </c>
      <c r="AU237" s="1">
        <f t="shared" si="195"/>
        <v>69212.483910603143</v>
      </c>
      <c r="AV237" s="1">
        <f t="shared" si="196"/>
        <v>29323.335687401915</v>
      </c>
      <c r="AW237" s="1">
        <f t="shared" si="197"/>
        <v>10282.086688609001</v>
      </c>
      <c r="AX237" s="2">
        <v>0</v>
      </c>
      <c r="AY237" s="2">
        <v>0</v>
      </c>
      <c r="AZ237" s="2">
        <v>0</v>
      </c>
      <c r="BA237" s="2">
        <f t="shared" si="247"/>
        <v>0</v>
      </c>
      <c r="BB237" s="2">
        <f t="shared" si="241"/>
        <v>0</v>
      </c>
      <c r="BC237" s="2">
        <f t="shared" si="242"/>
        <v>0</v>
      </c>
      <c r="BD237" s="2">
        <f t="shared" si="248"/>
        <v>0</v>
      </c>
      <c r="BE237" s="2">
        <f t="shared" si="243"/>
        <v>0</v>
      </c>
      <c r="BF237" s="2">
        <f t="shared" si="244"/>
        <v>0</v>
      </c>
      <c r="BG237" s="2">
        <f t="shared" si="249"/>
        <v>0</v>
      </c>
      <c r="BH237" s="2">
        <f t="shared" si="245"/>
        <v>0</v>
      </c>
      <c r="BI237" s="2">
        <f t="shared" si="246"/>
        <v>0</v>
      </c>
      <c r="BJ237" s="11">
        <f t="shared" si="250"/>
        <v>3.4652629078789826E-2</v>
      </c>
      <c r="BK237" s="11"/>
      <c r="BL237" s="11"/>
    </row>
    <row r="238" spans="1:64">
      <c r="A238" s="2">
        <f t="shared" si="198"/>
        <v>2192</v>
      </c>
      <c r="B238" s="5">
        <f t="shared" si="199"/>
        <v>1165.3977731978071</v>
      </c>
      <c r="C238" s="5">
        <f t="shared" si="200"/>
        <v>2964.1303138580784</v>
      </c>
      <c r="D238" s="5">
        <f t="shared" si="201"/>
        <v>4369.8371808024613</v>
      </c>
      <c r="E238" s="15">
        <f t="shared" si="202"/>
        <v>3.6251345852700916E-7</v>
      </c>
      <c r="F238" s="15">
        <f t="shared" si="203"/>
        <v>7.141758218124138E-7</v>
      </c>
      <c r="G238" s="15">
        <f t="shared" si="204"/>
        <v>1.4579645354689247E-6</v>
      </c>
      <c r="H238" s="5">
        <f t="shared" si="205"/>
        <v>347534.09777525929</v>
      </c>
      <c r="I238" s="5">
        <f t="shared" si="206"/>
        <v>147401.99542495317</v>
      </c>
      <c r="J238" s="5">
        <f t="shared" si="207"/>
        <v>51660.306448449614</v>
      </c>
      <c r="K238" s="5">
        <f t="shared" si="208"/>
        <v>298210.71034110436</v>
      </c>
      <c r="L238" s="5">
        <f t="shared" si="209"/>
        <v>49728.581343340607</v>
      </c>
      <c r="M238" s="5">
        <f t="shared" si="210"/>
        <v>11822.020892541104</v>
      </c>
      <c r="N238" s="15">
        <f t="shared" si="211"/>
        <v>4.2522740215540367E-3</v>
      </c>
      <c r="O238" s="15">
        <f t="shared" si="212"/>
        <v>5.3555415758168579E-3</v>
      </c>
      <c r="P238" s="15">
        <f t="shared" si="213"/>
        <v>4.8588908882953863E-3</v>
      </c>
      <c r="Q238" s="5">
        <f t="shared" si="214"/>
        <v>6856.8151066393184</v>
      </c>
      <c r="R238" s="5">
        <f t="shared" si="215"/>
        <v>9495.8660433690311</v>
      </c>
      <c r="S238" s="5">
        <f t="shared" si="216"/>
        <v>5714.7771163057851</v>
      </c>
      <c r="T238" s="5">
        <f t="shared" si="217"/>
        <v>19.729906074060771</v>
      </c>
      <c r="U238" s="5">
        <f t="shared" si="218"/>
        <v>64.421556953777227</v>
      </c>
      <c r="V238" s="5">
        <f t="shared" si="219"/>
        <v>110.62220705191524</v>
      </c>
      <c r="W238" s="15">
        <f t="shared" si="220"/>
        <v>-1.0734613539272964E-2</v>
      </c>
      <c r="X238" s="15">
        <f t="shared" si="221"/>
        <v>-1.217998157191269E-2</v>
      </c>
      <c r="Y238" s="15">
        <f t="shared" si="222"/>
        <v>-9.7425357312937999E-3</v>
      </c>
      <c r="Z238" s="5">
        <f t="shared" si="237"/>
        <v>7632.8962939847397</v>
      </c>
      <c r="AA238" s="5">
        <f t="shared" si="238"/>
        <v>29019.672711435171</v>
      </c>
      <c r="AB238" s="5">
        <f t="shared" si="239"/>
        <v>79453.798356409578</v>
      </c>
      <c r="AC238" s="16">
        <f t="shared" si="223"/>
        <v>1.1059174681821775</v>
      </c>
      <c r="AD238" s="16">
        <f t="shared" si="224"/>
        <v>3.0349793459861973</v>
      </c>
      <c r="AE238" s="16">
        <f t="shared" si="225"/>
        <v>13.834682736871153</v>
      </c>
      <c r="AF238" s="15">
        <f t="shared" si="226"/>
        <v>-4.0504037456468023E-3</v>
      </c>
      <c r="AG238" s="15">
        <f t="shared" si="227"/>
        <v>2.9673830763510267E-4</v>
      </c>
      <c r="AH238" s="15">
        <f t="shared" si="228"/>
        <v>9.7937136394747881E-3</v>
      </c>
      <c r="AI238" s="1">
        <f t="shared" si="192"/>
        <v>664153.12959120935</v>
      </c>
      <c r="AJ238" s="1">
        <f t="shared" si="193"/>
        <v>278495.28663764289</v>
      </c>
      <c r="AK238" s="1">
        <f t="shared" si="194"/>
        <v>98104.040758153365</v>
      </c>
      <c r="AL238" s="14">
        <f t="shared" si="229"/>
        <v>83.823237263802326</v>
      </c>
      <c r="AM238" s="14">
        <f t="shared" si="230"/>
        <v>20.045733789162771</v>
      </c>
      <c r="AN238" s="14">
        <f t="shared" si="231"/>
        <v>6.3452303740844069</v>
      </c>
      <c r="AO238" s="11">
        <f t="shared" si="232"/>
        <v>3.3106836678886793E-3</v>
      </c>
      <c r="AP238" s="11">
        <f t="shared" si="233"/>
        <v>4.1705882401998828E-3</v>
      </c>
      <c r="AQ238" s="11">
        <f t="shared" si="234"/>
        <v>3.7832497548545467E-3</v>
      </c>
      <c r="AR238" s="1">
        <f t="shared" si="240"/>
        <v>347534.09777525929</v>
      </c>
      <c r="AS238" s="1">
        <f t="shared" si="235"/>
        <v>147401.99542495317</v>
      </c>
      <c r="AT238" s="1">
        <f t="shared" si="236"/>
        <v>51660.306448449614</v>
      </c>
      <c r="AU238" s="1">
        <f t="shared" si="195"/>
        <v>69506.819555051858</v>
      </c>
      <c r="AV238" s="1">
        <f t="shared" si="196"/>
        <v>29480.399084990637</v>
      </c>
      <c r="AW238" s="1">
        <f t="shared" si="197"/>
        <v>10332.061289689924</v>
      </c>
      <c r="AX238" s="2">
        <v>0</v>
      </c>
      <c r="AY238" s="2">
        <v>0</v>
      </c>
      <c r="AZ238" s="2">
        <v>0</v>
      </c>
      <c r="BA238" s="2">
        <f t="shared" si="247"/>
        <v>0</v>
      </c>
      <c r="BB238" s="2">
        <f t="shared" si="241"/>
        <v>0</v>
      </c>
      <c r="BC238" s="2">
        <f t="shared" si="242"/>
        <v>0</v>
      </c>
      <c r="BD238" s="2">
        <f t="shared" si="248"/>
        <v>0</v>
      </c>
      <c r="BE238" s="2">
        <f t="shared" si="243"/>
        <v>0</v>
      </c>
      <c r="BF238" s="2">
        <f t="shared" si="244"/>
        <v>0</v>
      </c>
      <c r="BG238" s="2">
        <f t="shared" si="249"/>
        <v>0</v>
      </c>
      <c r="BH238" s="2">
        <f t="shared" si="245"/>
        <v>0</v>
      </c>
      <c r="BI238" s="2">
        <f t="shared" si="246"/>
        <v>0</v>
      </c>
      <c r="BJ238" s="11">
        <f t="shared" si="250"/>
        <v>3.4606402141785314E-2</v>
      </c>
      <c r="BK238" s="11"/>
      <c r="BL238" s="11"/>
    </row>
    <row r="239" spans="1:64">
      <c r="A239" s="2">
        <f t="shared" si="198"/>
        <v>2193</v>
      </c>
      <c r="B239" s="5">
        <f t="shared" si="199"/>
        <v>1165.3981745465655</v>
      </c>
      <c r="C239" s="5">
        <f t="shared" si="200"/>
        <v>2964.1323249227712</v>
      </c>
      <c r="D239" s="5">
        <f t="shared" si="201"/>
        <v>4369.8432333167148</v>
      </c>
      <c r="E239" s="15">
        <f t="shared" si="202"/>
        <v>3.4438778560065868E-7</v>
      </c>
      <c r="F239" s="15">
        <f t="shared" si="203"/>
        <v>6.7846703072179308E-7</v>
      </c>
      <c r="G239" s="15">
        <f t="shared" si="204"/>
        <v>1.3850663086954785E-6</v>
      </c>
      <c r="H239" s="5">
        <f t="shared" si="205"/>
        <v>348997.26239956549</v>
      </c>
      <c r="I239" s="5">
        <f t="shared" si="206"/>
        <v>148183.62694909438</v>
      </c>
      <c r="J239" s="5">
        <f t="shared" si="207"/>
        <v>51908.881797254115</v>
      </c>
      <c r="K239" s="5">
        <f t="shared" si="208"/>
        <v>299466.11383302853</v>
      </c>
      <c r="L239" s="5">
        <f t="shared" si="209"/>
        <v>49992.244173159583</v>
      </c>
      <c r="M239" s="5">
        <f t="shared" si="210"/>
        <v>11878.888789759909</v>
      </c>
      <c r="N239" s="15">
        <f t="shared" si="211"/>
        <v>4.2097867326367222E-3</v>
      </c>
      <c r="O239" s="15">
        <f t="shared" si="212"/>
        <v>5.3020380372117426E-3</v>
      </c>
      <c r="P239" s="15">
        <f t="shared" si="213"/>
        <v>4.8103363829008483E-3</v>
      </c>
      <c r="Q239" s="5">
        <f t="shared" si="214"/>
        <v>6811.7680590641012</v>
      </c>
      <c r="R239" s="5">
        <f t="shared" si="215"/>
        <v>9429.9471798861541</v>
      </c>
      <c r="S239" s="5">
        <f t="shared" si="216"/>
        <v>5686.3307499607563</v>
      </c>
      <c r="T239" s="5">
        <f t="shared" si="217"/>
        <v>19.518113157189575</v>
      </c>
      <c r="U239" s="5">
        <f t="shared" si="218"/>
        <v>63.636903577246294</v>
      </c>
      <c r="V239" s="5">
        <f t="shared" si="219"/>
        <v>109.54446624703738</v>
      </c>
      <c r="W239" s="15">
        <f t="shared" si="220"/>
        <v>-1.0734613539272964E-2</v>
      </c>
      <c r="X239" s="15">
        <f t="shared" si="221"/>
        <v>-1.217998157191269E-2</v>
      </c>
      <c r="Y239" s="15">
        <f t="shared" si="222"/>
        <v>-9.7425357312937999E-3</v>
      </c>
      <c r="Z239" s="5">
        <f t="shared" si="237"/>
        <v>7552.3571009054749</v>
      </c>
      <c r="AA239" s="5">
        <f t="shared" si="238"/>
        <v>28828.309239888455</v>
      </c>
      <c r="AB239" s="5">
        <f t="shared" si="239"/>
        <v>79836.440160476486</v>
      </c>
      <c r="AC239" s="16">
        <f t="shared" si="223"/>
        <v>1.1014380559266761</v>
      </c>
      <c r="AD239" s="16">
        <f t="shared" si="224"/>
        <v>3.0358799406210326</v>
      </c>
      <c r="AE239" s="16">
        <f t="shared" si="225"/>
        <v>13.970175657889055</v>
      </c>
      <c r="AF239" s="15">
        <f t="shared" si="226"/>
        <v>-4.0504037456468023E-3</v>
      </c>
      <c r="AG239" s="15">
        <f t="shared" si="227"/>
        <v>2.9673830763510267E-4</v>
      </c>
      <c r="AH239" s="15">
        <f t="shared" si="228"/>
        <v>9.7937136394747881E-3</v>
      </c>
      <c r="AI239" s="1">
        <f t="shared" si="192"/>
        <v>667244.63618714025</v>
      </c>
      <c r="AJ239" s="1">
        <f t="shared" si="193"/>
        <v>280126.15705886926</v>
      </c>
      <c r="AK239" s="1">
        <f t="shared" si="194"/>
        <v>98625.697972027963</v>
      </c>
      <c r="AL239" s="14">
        <f t="shared" si="229"/>
        <v>84.097974364175172</v>
      </c>
      <c r="AM239" s="14">
        <f t="shared" si="230"/>
        <v>20.128500265753956</v>
      </c>
      <c r="AN239" s="14">
        <f t="shared" si="231"/>
        <v>6.368995909429084</v>
      </c>
      <c r="AO239" s="11">
        <f t="shared" si="232"/>
        <v>3.2775768312097923E-3</v>
      </c>
      <c r="AP239" s="11">
        <f t="shared" si="233"/>
        <v>4.1288823577978837E-3</v>
      </c>
      <c r="AQ239" s="11">
        <f t="shared" si="234"/>
        <v>3.7454172573060012E-3</v>
      </c>
      <c r="AR239" s="1">
        <f t="shared" si="240"/>
        <v>348997.26239956549</v>
      </c>
      <c r="AS239" s="1">
        <f t="shared" si="235"/>
        <v>148183.62694909438</v>
      </c>
      <c r="AT239" s="1">
        <f t="shared" si="236"/>
        <v>51908.881797254115</v>
      </c>
      <c r="AU239" s="1">
        <f t="shared" si="195"/>
        <v>69799.452479913103</v>
      </c>
      <c r="AV239" s="1">
        <f t="shared" si="196"/>
        <v>29636.725389818879</v>
      </c>
      <c r="AW239" s="1">
        <f t="shared" si="197"/>
        <v>10381.776359450823</v>
      </c>
      <c r="AX239" s="2">
        <v>0</v>
      </c>
      <c r="AY239" s="2">
        <v>0</v>
      </c>
      <c r="AZ239" s="2">
        <v>0</v>
      </c>
      <c r="BA239" s="2">
        <f t="shared" si="247"/>
        <v>0</v>
      </c>
      <c r="BB239" s="2">
        <f t="shared" si="241"/>
        <v>0</v>
      </c>
      <c r="BC239" s="2">
        <f t="shared" si="242"/>
        <v>0</v>
      </c>
      <c r="BD239" s="2">
        <f t="shared" si="248"/>
        <v>0</v>
      </c>
      <c r="BE239" s="2">
        <f t="shared" si="243"/>
        <v>0</v>
      </c>
      <c r="BF239" s="2">
        <f t="shared" si="244"/>
        <v>0</v>
      </c>
      <c r="BG239" s="2">
        <f t="shared" si="249"/>
        <v>0</v>
      </c>
      <c r="BH239" s="2">
        <f t="shared" si="245"/>
        <v>0</v>
      </c>
      <c r="BI239" s="2">
        <f t="shared" si="246"/>
        <v>0</v>
      </c>
      <c r="BJ239" s="11">
        <f t="shared" si="250"/>
        <v>3.4560631270932091E-2</v>
      </c>
      <c r="BK239" s="11"/>
      <c r="BL239" s="11"/>
    </row>
    <row r="240" spans="1:64">
      <c r="A240" s="2">
        <f t="shared" si="198"/>
        <v>2194</v>
      </c>
      <c r="B240" s="5">
        <f t="shared" si="199"/>
        <v>1165.3985558280174</v>
      </c>
      <c r="C240" s="5">
        <f t="shared" si="200"/>
        <v>2964.1342354355252</v>
      </c>
      <c r="D240" s="5">
        <f t="shared" si="201"/>
        <v>4369.84898321322</v>
      </c>
      <c r="E240" s="15">
        <f t="shared" si="202"/>
        <v>3.2716839632062573E-7</v>
      </c>
      <c r="F240" s="15">
        <f t="shared" si="203"/>
        <v>6.4454367918570338E-7</v>
      </c>
      <c r="G240" s="15">
        <f t="shared" si="204"/>
        <v>1.3158129932607044E-6</v>
      </c>
      <c r="H240" s="5">
        <f t="shared" si="205"/>
        <v>350451.90125388588</v>
      </c>
      <c r="I240" s="5">
        <f t="shared" si="206"/>
        <v>148961.54902306513</v>
      </c>
      <c r="J240" s="5">
        <f t="shared" si="207"/>
        <v>52156.154394917365</v>
      </c>
      <c r="K240" s="5">
        <f t="shared" si="208"/>
        <v>300714.20588374534</v>
      </c>
      <c r="L240" s="5">
        <f t="shared" si="209"/>
        <v>50254.656905299693</v>
      </c>
      <c r="M240" s="5">
        <f t="shared" si="210"/>
        <v>11935.459233322545</v>
      </c>
      <c r="N240" s="15">
        <f t="shared" si="211"/>
        <v>4.1677238026760488E-3</v>
      </c>
      <c r="O240" s="15">
        <f t="shared" si="212"/>
        <v>5.2490688601851687E-3</v>
      </c>
      <c r="P240" s="15">
        <f t="shared" si="213"/>
        <v>4.7622672931664223E-3</v>
      </c>
      <c r="Q240" s="5">
        <f t="shared" si="214"/>
        <v>6766.7333921298232</v>
      </c>
      <c r="R240" s="5">
        <f t="shared" si="215"/>
        <v>9363.992184491688</v>
      </c>
      <c r="S240" s="5">
        <f t="shared" si="216"/>
        <v>5657.7549147539639</v>
      </c>
      <c r="T240" s="5">
        <f t="shared" si="217"/>
        <v>19.308593755431346</v>
      </c>
      <c r="U240" s="5">
        <f t="shared" si="218"/>
        <v>62.861807264381852</v>
      </c>
      <c r="V240" s="5">
        <f t="shared" si="219"/>
        <v>108.4772253704601</v>
      </c>
      <c r="W240" s="15">
        <f t="shared" si="220"/>
        <v>-1.0734613539272964E-2</v>
      </c>
      <c r="X240" s="15">
        <f t="shared" si="221"/>
        <v>-1.217998157191269E-2</v>
      </c>
      <c r="Y240" s="15">
        <f t="shared" si="222"/>
        <v>-9.7425357312937999E-3</v>
      </c>
      <c r="Z240" s="5">
        <f t="shared" si="237"/>
        <v>7472.3514398981315</v>
      </c>
      <c r="AA240" s="5">
        <f t="shared" si="238"/>
        <v>28636.682564437073</v>
      </c>
      <c r="AB240" s="5">
        <f t="shared" si="239"/>
        <v>80217.04262973908</v>
      </c>
      <c r="AC240" s="16">
        <f t="shared" si="223"/>
        <v>1.0969767870993528</v>
      </c>
      <c r="AD240" s="16">
        <f t="shared" si="224"/>
        <v>3.0367808024967959</v>
      </c>
      <c r="AE240" s="16">
        <f t="shared" si="225"/>
        <v>14.106995557775582</v>
      </c>
      <c r="AF240" s="15">
        <f t="shared" si="226"/>
        <v>-4.0504037456468023E-3</v>
      </c>
      <c r="AG240" s="15">
        <f t="shared" si="227"/>
        <v>2.9673830763510267E-4</v>
      </c>
      <c r="AH240" s="15">
        <f t="shared" si="228"/>
        <v>9.7937136394747881E-3</v>
      </c>
      <c r="AI240" s="1">
        <f t="shared" si="192"/>
        <v>670319.62504833937</v>
      </c>
      <c r="AJ240" s="1">
        <f t="shared" si="193"/>
        <v>281750.26674280124</v>
      </c>
      <c r="AK240" s="1">
        <f t="shared" si="194"/>
        <v>99144.904534275993</v>
      </c>
      <c r="AL240" s="14">
        <f t="shared" si="229"/>
        <v>84.370855560779589</v>
      </c>
      <c r="AM240" s="14">
        <f t="shared" si="230"/>
        <v>20.210777393293796</v>
      </c>
      <c r="AN240" s="14">
        <f t="shared" si="231"/>
        <v>6.3926119111480624</v>
      </c>
      <c r="AO240" s="11">
        <f t="shared" si="232"/>
        <v>3.2448010628976943E-3</v>
      </c>
      <c r="AP240" s="11">
        <f t="shared" si="233"/>
        <v>4.0875935342199049E-3</v>
      </c>
      <c r="AQ240" s="11">
        <f t="shared" si="234"/>
        <v>3.707963084732941E-3</v>
      </c>
      <c r="AR240" s="1">
        <f t="shared" si="240"/>
        <v>350451.90125388588</v>
      </c>
      <c r="AS240" s="1">
        <f t="shared" si="235"/>
        <v>148961.54902306513</v>
      </c>
      <c r="AT240" s="1">
        <f t="shared" si="236"/>
        <v>52156.154394917365</v>
      </c>
      <c r="AU240" s="1">
        <f t="shared" si="195"/>
        <v>70090.380250777176</v>
      </c>
      <c r="AV240" s="1">
        <f t="shared" si="196"/>
        <v>29792.309804613029</v>
      </c>
      <c r="AW240" s="1">
        <f t="shared" si="197"/>
        <v>10431.230878983473</v>
      </c>
      <c r="AX240" s="2">
        <v>0</v>
      </c>
      <c r="AY240" s="2">
        <v>0</v>
      </c>
      <c r="AZ240" s="2">
        <v>0</v>
      </c>
      <c r="BA240" s="2">
        <f t="shared" si="247"/>
        <v>0</v>
      </c>
      <c r="BB240" s="2">
        <f t="shared" si="241"/>
        <v>0</v>
      </c>
      <c r="BC240" s="2">
        <f t="shared" si="242"/>
        <v>0</v>
      </c>
      <c r="BD240" s="2">
        <f t="shared" si="248"/>
        <v>0</v>
      </c>
      <c r="BE240" s="2">
        <f t="shared" si="243"/>
        <v>0</v>
      </c>
      <c r="BF240" s="2">
        <f t="shared" si="244"/>
        <v>0</v>
      </c>
      <c r="BG240" s="2">
        <f t="shared" si="249"/>
        <v>0</v>
      </c>
      <c r="BH240" s="2">
        <f t="shared" si="245"/>
        <v>0</v>
      </c>
      <c r="BI240" s="2">
        <f t="shared" si="246"/>
        <v>0</v>
      </c>
      <c r="BJ240" s="11">
        <f t="shared" si="250"/>
        <v>3.4515312046620145E-2</v>
      </c>
      <c r="BK240" s="11"/>
      <c r="BL240" s="11"/>
    </row>
    <row r="241" spans="1:64">
      <c r="A241" s="2">
        <f t="shared" si="198"/>
        <v>2195</v>
      </c>
      <c r="B241" s="5">
        <f t="shared" si="199"/>
        <v>1165.3989180455151</v>
      </c>
      <c r="C241" s="5">
        <f t="shared" si="200"/>
        <v>2964.1360504238119</v>
      </c>
      <c r="D241" s="5">
        <f t="shared" si="201"/>
        <v>4369.854445622087</v>
      </c>
      <c r="E241" s="15">
        <f t="shared" si="202"/>
        <v>3.1080997650459445E-7</v>
      </c>
      <c r="F241" s="15">
        <f t="shared" si="203"/>
        <v>6.1231649522641822E-7</v>
      </c>
      <c r="G241" s="15">
        <f t="shared" si="204"/>
        <v>1.2500223435976691E-6</v>
      </c>
      <c r="H241" s="5">
        <f t="shared" si="205"/>
        <v>351898.0035551943</v>
      </c>
      <c r="I241" s="5">
        <f t="shared" si="206"/>
        <v>149735.73856959774</v>
      </c>
      <c r="J241" s="5">
        <f t="shared" si="207"/>
        <v>52402.119411115666</v>
      </c>
      <c r="K241" s="5">
        <f t="shared" si="208"/>
        <v>301954.97705228755</v>
      </c>
      <c r="L241" s="5">
        <f t="shared" si="209"/>
        <v>50515.811697708188</v>
      </c>
      <c r="M241" s="5">
        <f t="shared" si="210"/>
        <v>11991.73108926189</v>
      </c>
      <c r="N241" s="15">
        <f t="shared" si="211"/>
        <v>4.1260809907393003E-3</v>
      </c>
      <c r="O241" s="15">
        <f t="shared" si="212"/>
        <v>5.1966287005125178E-3</v>
      </c>
      <c r="P241" s="15">
        <f t="shared" si="213"/>
        <v>4.7146787433398618E-3</v>
      </c>
      <c r="Q241" s="5">
        <f t="shared" si="214"/>
        <v>6721.7175920605914</v>
      </c>
      <c r="R241" s="5">
        <f t="shared" si="215"/>
        <v>9298.0131237016631</v>
      </c>
      <c r="S241" s="5">
        <f t="shared" si="216"/>
        <v>5629.0556913677829</v>
      </c>
      <c r="T241" s="5">
        <f t="shared" si="217"/>
        <v>19.101323463479972</v>
      </c>
      <c r="U241" s="5">
        <f t="shared" si="218"/>
        <v>62.096151610324554</v>
      </c>
      <c r="V241" s="5">
        <f t="shared" si="219"/>
        <v>107.42038212625678</v>
      </c>
      <c r="W241" s="15">
        <f t="shared" si="220"/>
        <v>-1.0734613539272964E-2</v>
      </c>
      <c r="X241" s="15">
        <f t="shared" si="221"/>
        <v>-1.217998157191269E-2</v>
      </c>
      <c r="Y241" s="15">
        <f t="shared" si="222"/>
        <v>-9.7425357312937999E-3</v>
      </c>
      <c r="Z241" s="5">
        <f t="shared" si="237"/>
        <v>7392.8835133775401</v>
      </c>
      <c r="AA241" s="5">
        <f t="shared" si="238"/>
        <v>28444.829867342876</v>
      </c>
      <c r="AB241" s="5">
        <f t="shared" si="239"/>
        <v>80595.598160123685</v>
      </c>
      <c r="AC241" s="16">
        <f t="shared" si="223"/>
        <v>1.092533588211998</v>
      </c>
      <c r="AD241" s="16">
        <f t="shared" si="224"/>
        <v>3.0376819316927874</v>
      </c>
      <c r="AE241" s="16">
        <f t="shared" si="225"/>
        <v>14.245155432581779</v>
      </c>
      <c r="AF241" s="15">
        <f t="shared" si="226"/>
        <v>-4.0504037456468023E-3</v>
      </c>
      <c r="AG241" s="15">
        <f t="shared" si="227"/>
        <v>2.9673830763510267E-4</v>
      </c>
      <c r="AH241" s="15">
        <f t="shared" si="228"/>
        <v>9.7937136394747881E-3</v>
      </c>
      <c r="AI241" s="1">
        <f t="shared" si="192"/>
        <v>673378.04279428255</v>
      </c>
      <c r="AJ241" s="1">
        <f t="shared" si="193"/>
        <v>283367.54987313412</v>
      </c>
      <c r="AK241" s="1">
        <f t="shared" si="194"/>
        <v>99661.644959831872</v>
      </c>
      <c r="AL241" s="14">
        <f t="shared" si="229"/>
        <v>84.641884536162792</v>
      </c>
      <c r="AM241" s="14">
        <f t="shared" si="230"/>
        <v>20.292564701858236</v>
      </c>
      <c r="AN241" s="14">
        <f t="shared" si="231"/>
        <v>6.4160784444398082</v>
      </c>
      <c r="AO241" s="11">
        <f t="shared" si="232"/>
        <v>3.2123530522687174E-3</v>
      </c>
      <c r="AP241" s="11">
        <f t="shared" si="233"/>
        <v>4.0467175988777061E-3</v>
      </c>
      <c r="AQ241" s="11">
        <f t="shared" si="234"/>
        <v>3.6708834538856116E-3</v>
      </c>
      <c r="AR241" s="1">
        <f t="shared" si="240"/>
        <v>351898.0035551943</v>
      </c>
      <c r="AS241" s="1">
        <f t="shared" si="235"/>
        <v>149735.73856959774</v>
      </c>
      <c r="AT241" s="1">
        <f t="shared" si="236"/>
        <v>52402.119411115666</v>
      </c>
      <c r="AU241" s="1">
        <f t="shared" si="195"/>
        <v>70379.60071103886</v>
      </c>
      <c r="AV241" s="1">
        <f t="shared" si="196"/>
        <v>29947.147713919549</v>
      </c>
      <c r="AW241" s="1">
        <f t="shared" si="197"/>
        <v>10480.423882223135</v>
      </c>
      <c r="AX241" s="2">
        <v>0</v>
      </c>
      <c r="AY241" s="2">
        <v>0</v>
      </c>
      <c r="AZ241" s="2">
        <v>0</v>
      </c>
      <c r="BA241" s="2">
        <f t="shared" si="247"/>
        <v>0</v>
      </c>
      <c r="BB241" s="2">
        <f t="shared" si="241"/>
        <v>0</v>
      </c>
      <c r="BC241" s="2">
        <f t="shared" si="242"/>
        <v>0</v>
      </c>
      <c r="BD241" s="2">
        <f t="shared" si="248"/>
        <v>0</v>
      </c>
      <c r="BE241" s="2">
        <f t="shared" si="243"/>
        <v>0</v>
      </c>
      <c r="BF241" s="2">
        <f t="shared" si="244"/>
        <v>0</v>
      </c>
      <c r="BG241" s="2">
        <f t="shared" si="249"/>
        <v>0</v>
      </c>
      <c r="BH241" s="2">
        <f t="shared" si="245"/>
        <v>0</v>
      </c>
      <c r="BI241" s="2">
        <f t="shared" si="246"/>
        <v>0</v>
      </c>
      <c r="BJ241" s="11">
        <f t="shared" si="250"/>
        <v>3.4470440089574089E-2</v>
      </c>
      <c r="BK241" s="11"/>
      <c r="BL241" s="11"/>
    </row>
    <row r="242" spans="1:64">
      <c r="A242" s="2">
        <f t="shared" si="198"/>
        <v>2196</v>
      </c>
      <c r="B242" s="5">
        <f t="shared" si="199"/>
        <v>1165.399262152245</v>
      </c>
      <c r="C242" s="5">
        <f t="shared" si="200"/>
        <v>2964.1377746637399</v>
      </c>
      <c r="D242" s="5">
        <f t="shared" si="201"/>
        <v>4369.8596349169975</v>
      </c>
      <c r="E242" s="15">
        <f t="shared" si="202"/>
        <v>2.9526947767936471E-7</v>
      </c>
      <c r="F242" s="15">
        <f t="shared" si="203"/>
        <v>5.8170067046509729E-7</v>
      </c>
      <c r="G242" s="15">
        <f t="shared" si="204"/>
        <v>1.1875212264177856E-6</v>
      </c>
      <c r="H242" s="5">
        <f t="shared" si="205"/>
        <v>353335.55988647259</v>
      </c>
      <c r="I242" s="5">
        <f t="shared" si="206"/>
        <v>150506.1734102655</v>
      </c>
      <c r="J242" s="5">
        <f t="shared" si="207"/>
        <v>52646.772276267831</v>
      </c>
      <c r="K242" s="5">
        <f t="shared" si="208"/>
        <v>303188.41907788481</v>
      </c>
      <c r="L242" s="5">
        <f t="shared" si="209"/>
        <v>50775.701013877246</v>
      </c>
      <c r="M242" s="5">
        <f t="shared" si="210"/>
        <v>12047.703284471247</v>
      </c>
      <c r="N242" s="15">
        <f t="shared" si="211"/>
        <v>4.0848540985753967E-3</v>
      </c>
      <c r="O242" s="15">
        <f t="shared" si="212"/>
        <v>5.1447122679977308E-3</v>
      </c>
      <c r="P242" s="15">
        <f t="shared" si="213"/>
        <v>4.66756590793449E-3</v>
      </c>
      <c r="Q242" s="5">
        <f t="shared" si="214"/>
        <v>6676.7270156645809</v>
      </c>
      <c r="R242" s="5">
        <f t="shared" si="215"/>
        <v>9232.0218309021493</v>
      </c>
      <c r="S242" s="5">
        <f t="shared" si="216"/>
        <v>5600.2390787237937</v>
      </c>
      <c r="T242" s="5">
        <f t="shared" si="217"/>
        <v>18.896278138010867</v>
      </c>
      <c r="U242" s="5">
        <f t="shared" si="218"/>
        <v>61.339821628024104</v>
      </c>
      <c r="V242" s="5">
        <f t="shared" si="219"/>
        <v>106.3738352151225</v>
      </c>
      <c r="W242" s="15">
        <f t="shared" si="220"/>
        <v>-1.0734613539272964E-2</v>
      </c>
      <c r="X242" s="15">
        <f t="shared" si="221"/>
        <v>-1.217998157191269E-2</v>
      </c>
      <c r="Y242" s="15">
        <f t="shared" si="222"/>
        <v>-9.7425357312937999E-3</v>
      </c>
      <c r="Z242" s="5">
        <f t="shared" si="237"/>
        <v>7313.9572807426621</v>
      </c>
      <c r="AA242" s="5">
        <f t="shared" si="238"/>
        <v>28252.787663885985</v>
      </c>
      <c r="AB242" s="5">
        <f t="shared" si="239"/>
        <v>80972.099557196576</v>
      </c>
      <c r="AC242" s="16">
        <f t="shared" si="223"/>
        <v>1.0881083860740592</v>
      </c>
      <c r="AD242" s="16">
        <f t="shared" si="224"/>
        <v>3.0385833282883317</v>
      </c>
      <c r="AE242" s="16">
        <f t="shared" si="225"/>
        <v>14.384668405638294</v>
      </c>
      <c r="AF242" s="15">
        <f t="shared" si="226"/>
        <v>-4.0504037456468023E-3</v>
      </c>
      <c r="AG242" s="15">
        <f t="shared" si="227"/>
        <v>2.9673830763510267E-4</v>
      </c>
      <c r="AH242" s="15">
        <f t="shared" si="228"/>
        <v>9.7937136394747881E-3</v>
      </c>
      <c r="AI242" s="1">
        <f t="shared" si="192"/>
        <v>676419.83922589314</v>
      </c>
      <c r="AJ242" s="1">
        <f t="shared" si="193"/>
        <v>284977.94259974023</v>
      </c>
      <c r="AK242" s="1">
        <f t="shared" si="194"/>
        <v>100175.90434607182</v>
      </c>
      <c r="AL242" s="14">
        <f t="shared" si="229"/>
        <v>84.911065156140907</v>
      </c>
      <c r="AM242" s="14">
        <f t="shared" si="230"/>
        <v>20.373861797776556</v>
      </c>
      <c r="AN242" s="14">
        <f t="shared" si="231"/>
        <v>6.4393955938783289</v>
      </c>
      <c r="AO242" s="11">
        <f t="shared" si="232"/>
        <v>3.1802295217460302E-3</v>
      </c>
      <c r="AP242" s="11">
        <f t="shared" si="233"/>
        <v>4.006250422888929E-3</v>
      </c>
      <c r="AQ242" s="11">
        <f t="shared" si="234"/>
        <v>3.6341746193467553E-3</v>
      </c>
      <c r="AR242" s="1">
        <f t="shared" si="240"/>
        <v>353335.55988647259</v>
      </c>
      <c r="AS242" s="1">
        <f t="shared" si="235"/>
        <v>150506.1734102655</v>
      </c>
      <c r="AT242" s="1">
        <f t="shared" si="236"/>
        <v>52646.772276267831</v>
      </c>
      <c r="AU242" s="1">
        <f t="shared" si="195"/>
        <v>70667.111977294524</v>
      </c>
      <c r="AV242" s="1">
        <f t="shared" si="196"/>
        <v>30101.234682053102</v>
      </c>
      <c r="AW242" s="1">
        <f t="shared" si="197"/>
        <v>10529.354455253568</v>
      </c>
      <c r="AX242" s="2">
        <v>0</v>
      </c>
      <c r="AY242" s="2">
        <v>0</v>
      </c>
      <c r="AZ242" s="2">
        <v>0</v>
      </c>
      <c r="BA242" s="2">
        <f t="shared" si="247"/>
        <v>0</v>
      </c>
      <c r="BB242" s="2">
        <f t="shared" si="241"/>
        <v>0</v>
      </c>
      <c r="BC242" s="2">
        <f t="shared" si="242"/>
        <v>0</v>
      </c>
      <c r="BD242" s="2">
        <f t="shared" si="248"/>
        <v>0</v>
      </c>
      <c r="BE242" s="2">
        <f t="shared" si="243"/>
        <v>0</v>
      </c>
      <c r="BF242" s="2">
        <f t="shared" si="244"/>
        <v>0</v>
      </c>
      <c r="BG242" s="2">
        <f t="shared" si="249"/>
        <v>0</v>
      </c>
      <c r="BH242" s="2">
        <f t="shared" si="245"/>
        <v>0</v>
      </c>
      <c r="BI242" s="2">
        <f t="shared" si="246"/>
        <v>0</v>
      </c>
      <c r="BJ242" s="11">
        <f t="shared" si="250"/>
        <v>3.4426011060589817E-2</v>
      </c>
      <c r="BK242" s="11"/>
      <c r="BL242" s="11"/>
    </row>
    <row r="243" spans="1:64">
      <c r="A243" s="2">
        <f t="shared" si="198"/>
        <v>2197</v>
      </c>
      <c r="B243" s="5">
        <f t="shared" si="199"/>
        <v>1165.3995890537349</v>
      </c>
      <c r="C243" s="5">
        <f t="shared" si="200"/>
        <v>2964.1394126926243</v>
      </c>
      <c r="D243" s="5">
        <f t="shared" si="201"/>
        <v>4369.8645647530166</v>
      </c>
      <c r="E243" s="15">
        <f t="shared" si="202"/>
        <v>2.8050600379539646E-7</v>
      </c>
      <c r="F243" s="15">
        <f t="shared" si="203"/>
        <v>5.5261563694184238E-7</v>
      </c>
      <c r="G243" s="15">
        <f t="shared" si="204"/>
        <v>1.1281451650968962E-6</v>
      </c>
      <c r="H243" s="5">
        <f t="shared" si="205"/>
        <v>354764.56217375491</v>
      </c>
      <c r="I243" s="5">
        <f t="shared" si="206"/>
        <v>151272.83225511978</v>
      </c>
      <c r="J243" s="5">
        <f t="shared" si="207"/>
        <v>52890.108678041717</v>
      </c>
      <c r="K243" s="5">
        <f t="shared" si="208"/>
        <v>304414.52485993388</v>
      </c>
      <c r="L243" s="5">
        <f t="shared" si="209"/>
        <v>51034.317619259193</v>
      </c>
      <c r="M243" s="5">
        <f t="shared" si="210"/>
        <v>12103.374805857638</v>
      </c>
      <c r="N243" s="15">
        <f t="shared" si="211"/>
        <v>4.0440389701497104E-3</v>
      </c>
      <c r="O243" s="15">
        <f t="shared" si="212"/>
        <v>5.0933143259068725E-3</v>
      </c>
      <c r="P243" s="15">
        <f t="shared" si="213"/>
        <v>4.6209240111474426E-3</v>
      </c>
      <c r="Q243" s="5">
        <f t="shared" si="214"/>
        <v>6631.7678912371266</v>
      </c>
      <c r="R243" s="5">
        <f t="shared" si="215"/>
        <v>9166.0299073792485</v>
      </c>
      <c r="S243" s="5">
        <f t="shared" si="216"/>
        <v>5571.3109938030157</v>
      </c>
      <c r="T243" s="5">
        <f t="shared" si="217"/>
        <v>18.693433894868708</v>
      </c>
      <c r="U243" s="5">
        <f t="shared" si="218"/>
        <v>60.592703730970356</v>
      </c>
      <c r="V243" s="5">
        <f t="shared" si="219"/>
        <v>105.3374843246644</v>
      </c>
      <c r="W243" s="15">
        <f t="shared" si="220"/>
        <v>-1.0734613539272964E-2</v>
      </c>
      <c r="X243" s="15">
        <f t="shared" si="221"/>
        <v>-1.217998157191269E-2</v>
      </c>
      <c r="Y243" s="15">
        <f t="shared" si="222"/>
        <v>-9.7425357312937999E-3</v>
      </c>
      <c r="Z243" s="5">
        <f t="shared" si="237"/>
        <v>7235.5764632967093</v>
      </c>
      <c r="AA243" s="5">
        <f t="shared" si="238"/>
        <v>28060.591804192602</v>
      </c>
      <c r="AB243" s="5">
        <f t="shared" si="239"/>
        <v>81346.540030704142</v>
      </c>
      <c r="AC243" s="16">
        <f t="shared" si="223"/>
        <v>1.0837011077914351</v>
      </c>
      <c r="AD243" s="16">
        <f t="shared" si="224"/>
        <v>3.0394849923627763</v>
      </c>
      <c r="AE243" s="16">
        <f t="shared" si="225"/>
        <v>14.525547728801916</v>
      </c>
      <c r="AF243" s="15">
        <f t="shared" si="226"/>
        <v>-4.0504037456468023E-3</v>
      </c>
      <c r="AG243" s="15">
        <f t="shared" si="227"/>
        <v>2.9673830763510267E-4</v>
      </c>
      <c r="AH243" s="15">
        <f t="shared" si="228"/>
        <v>9.7937136394747881E-3</v>
      </c>
      <c r="AI243" s="1">
        <f t="shared" si="192"/>
        <v>679444.96728059836</v>
      </c>
      <c r="AJ243" s="1">
        <f t="shared" si="193"/>
        <v>286581.38302181935</v>
      </c>
      <c r="AK243" s="1">
        <f t="shared" si="194"/>
        <v>100687.66836671822</v>
      </c>
      <c r="AL243" s="14">
        <f t="shared" si="229"/>
        <v>85.178401465512039</v>
      </c>
      <c r="AM243" s="14">
        <f t="shared" si="230"/>
        <v>20.454668362295347</v>
      </c>
      <c r="AN243" s="14">
        <f t="shared" si="231"/>
        <v>6.4625634630292224</v>
      </c>
      <c r="AO243" s="11">
        <f t="shared" si="232"/>
        <v>3.1484272265285699E-3</v>
      </c>
      <c r="AP243" s="11">
        <f t="shared" si="233"/>
        <v>3.9661879186600399E-3</v>
      </c>
      <c r="AQ243" s="11">
        <f t="shared" si="234"/>
        <v>3.5978328731532875E-3</v>
      </c>
      <c r="AR243" s="1">
        <f t="shared" si="240"/>
        <v>354764.56217375491</v>
      </c>
      <c r="AS243" s="1">
        <f t="shared" si="235"/>
        <v>151272.83225511978</v>
      </c>
      <c r="AT243" s="1">
        <f t="shared" si="236"/>
        <v>52890.108678041717</v>
      </c>
      <c r="AU243" s="1">
        <f t="shared" si="195"/>
        <v>70952.912434750979</v>
      </c>
      <c r="AV243" s="1">
        <f t="shared" si="196"/>
        <v>30254.566451023959</v>
      </c>
      <c r="AW243" s="1">
        <f t="shared" si="197"/>
        <v>10578.021735608345</v>
      </c>
      <c r="AX243" s="2">
        <v>0</v>
      </c>
      <c r="AY243" s="2">
        <v>0</v>
      </c>
      <c r="AZ243" s="2">
        <v>0</v>
      </c>
      <c r="BA243" s="2">
        <f t="shared" si="247"/>
        <v>0</v>
      </c>
      <c r="BB243" s="2">
        <f t="shared" si="241"/>
        <v>0</v>
      </c>
      <c r="BC243" s="2">
        <f t="shared" si="242"/>
        <v>0</v>
      </c>
      <c r="BD243" s="2">
        <f t="shared" si="248"/>
        <v>0</v>
      </c>
      <c r="BE243" s="2">
        <f t="shared" si="243"/>
        <v>0</v>
      </c>
      <c r="BF243" s="2">
        <f t="shared" si="244"/>
        <v>0</v>
      </c>
      <c r="BG243" s="2">
        <f t="shared" si="249"/>
        <v>0</v>
      </c>
      <c r="BH243" s="2">
        <f t="shared" si="245"/>
        <v>0</v>
      </c>
      <c r="BI243" s="2">
        <f t="shared" si="246"/>
        <v>0</v>
      </c>
      <c r="BJ243" s="11">
        <f t="shared" si="250"/>
        <v>3.4382020660258722E-2</v>
      </c>
      <c r="BK243" s="11"/>
      <c r="BL243" s="11"/>
    </row>
    <row r="244" spans="1:64">
      <c r="A244" s="2">
        <f t="shared" si="198"/>
        <v>2198</v>
      </c>
      <c r="B244" s="5">
        <f t="shared" si="199"/>
        <v>1165.3998996102373</v>
      </c>
      <c r="C244" s="5">
        <f t="shared" si="200"/>
        <v>2964.1409688209246</v>
      </c>
      <c r="D244" s="5">
        <f t="shared" si="201"/>
        <v>4369.8692481025182</v>
      </c>
      <c r="E244" s="15">
        <f t="shared" si="202"/>
        <v>2.6648070360562665E-7</v>
      </c>
      <c r="F244" s="15">
        <f t="shared" si="203"/>
        <v>5.2498485509475023E-7</v>
      </c>
      <c r="G244" s="15">
        <f t="shared" si="204"/>
        <v>1.0717379068420515E-6</v>
      </c>
      <c r="H244" s="5">
        <f t="shared" si="205"/>
        <v>356185.00366324745</v>
      </c>
      <c r="I244" s="5">
        <f t="shared" si="206"/>
        <v>152035.694692227</v>
      </c>
      <c r="J244" s="5">
        <f t="shared" si="207"/>
        <v>53132.124557845127</v>
      </c>
      <c r="K244" s="5">
        <f t="shared" si="208"/>
        <v>305633.28843804763</v>
      </c>
      <c r="L244" s="5">
        <f t="shared" si="209"/>
        <v>51291.654577651119</v>
      </c>
      <c r="M244" s="5">
        <f t="shared" si="210"/>
        <v>12158.744699493269</v>
      </c>
      <c r="N244" s="15">
        <f t="shared" si="211"/>
        <v>4.0036314912190729E-3</v>
      </c>
      <c r="O244" s="15">
        <f t="shared" si="212"/>
        <v>5.042429690385708E-3</v>
      </c>
      <c r="P244" s="15">
        <f t="shared" si="213"/>
        <v>4.5747483262958966E-3</v>
      </c>
      <c r="Q244" s="5">
        <f t="shared" si="214"/>
        <v>6586.8463194958276</v>
      </c>
      <c r="R244" s="5">
        <f t="shared" si="215"/>
        <v>9100.0487234374668</v>
      </c>
      <c r="S244" s="5">
        <f t="shared" si="216"/>
        <v>5542.2772715065566</v>
      </c>
      <c r="T244" s="5">
        <f t="shared" si="217"/>
        <v>18.492767106285346</v>
      </c>
      <c r="U244" s="5">
        <f t="shared" si="218"/>
        <v>59.854685716134775</v>
      </c>
      <c r="V244" s="5">
        <f t="shared" si="219"/>
        <v>104.31123011978676</v>
      </c>
      <c r="W244" s="15">
        <f t="shared" si="220"/>
        <v>-1.0734613539272964E-2</v>
      </c>
      <c r="X244" s="15">
        <f t="shared" si="221"/>
        <v>-1.217998157191269E-2</v>
      </c>
      <c r="Y244" s="15">
        <f t="shared" si="222"/>
        <v>-9.7425357312937999E-3</v>
      </c>
      <c r="Z244" s="5">
        <f t="shared" si="237"/>
        <v>7157.7445491363278</v>
      </c>
      <c r="AA244" s="5">
        <f t="shared" si="238"/>
        <v>27868.277475347481</v>
      </c>
      <c r="AB244" s="5">
        <f t="shared" si="239"/>
        <v>81718.913189086074</v>
      </c>
      <c r="AC244" s="16">
        <f t="shared" si="223"/>
        <v>1.0793116807652752</v>
      </c>
      <c r="AD244" s="16">
        <f t="shared" si="224"/>
        <v>3.0403869239954924</v>
      </c>
      <c r="AE244" s="16">
        <f t="shared" si="225"/>
        <v>14.667806783714326</v>
      </c>
      <c r="AF244" s="15">
        <f t="shared" si="226"/>
        <v>-4.0504037456468023E-3</v>
      </c>
      <c r="AG244" s="15">
        <f t="shared" si="227"/>
        <v>2.9673830763510267E-4</v>
      </c>
      <c r="AH244" s="15">
        <f t="shared" si="228"/>
        <v>9.7937136394747881E-3</v>
      </c>
      <c r="AI244" s="1">
        <f t="shared" si="192"/>
        <v>682453.38298728946</v>
      </c>
      <c r="AJ244" s="1">
        <f t="shared" si="193"/>
        <v>288177.81117066136</v>
      </c>
      <c r="AK244" s="1">
        <f t="shared" si="194"/>
        <v>101196.92326565475</v>
      </c>
      <c r="AL244" s="14">
        <f t="shared" si="229"/>
        <v>85.443897683815365</v>
      </c>
      <c r="AM244" s="14">
        <f t="shared" si="230"/>
        <v>20.534984150248693</v>
      </c>
      <c r="AN244" s="14">
        <f t="shared" si="231"/>
        <v>6.485582174068627</v>
      </c>
      <c r="AO244" s="11">
        <f t="shared" si="232"/>
        <v>3.116942954263284E-3</v>
      </c>
      <c r="AP244" s="11">
        <f t="shared" si="233"/>
        <v>3.9265260394734398E-3</v>
      </c>
      <c r="AQ244" s="11">
        <f t="shared" si="234"/>
        <v>3.5618545444217548E-3</v>
      </c>
      <c r="AR244" s="1">
        <f t="shared" si="240"/>
        <v>356185.00366324745</v>
      </c>
      <c r="AS244" s="1">
        <f t="shared" si="235"/>
        <v>152035.694692227</v>
      </c>
      <c r="AT244" s="1">
        <f t="shared" si="236"/>
        <v>53132.124557845127</v>
      </c>
      <c r="AU244" s="1">
        <f t="shared" si="195"/>
        <v>71237.000732649496</v>
      </c>
      <c r="AV244" s="1">
        <f t="shared" si="196"/>
        <v>30407.138938445401</v>
      </c>
      <c r="AW244" s="1">
        <f t="shared" si="197"/>
        <v>10626.424911569025</v>
      </c>
      <c r="AX244" s="2">
        <v>0</v>
      </c>
      <c r="AY244" s="2">
        <v>0</v>
      </c>
      <c r="AZ244" s="2">
        <v>0</v>
      </c>
      <c r="BA244" s="2">
        <f t="shared" si="247"/>
        <v>0</v>
      </c>
      <c r="BB244" s="2">
        <f t="shared" si="241"/>
        <v>0</v>
      </c>
      <c r="BC244" s="2">
        <f t="shared" si="242"/>
        <v>0</v>
      </c>
      <c r="BD244" s="2">
        <f t="shared" si="248"/>
        <v>0</v>
      </c>
      <c r="BE244" s="2">
        <f t="shared" si="243"/>
        <v>0</v>
      </c>
      <c r="BF244" s="2">
        <f t="shared" si="244"/>
        <v>0</v>
      </c>
      <c r="BG244" s="2">
        <f t="shared" si="249"/>
        <v>0</v>
      </c>
      <c r="BH244" s="2">
        <f t="shared" si="245"/>
        <v>0</v>
      </c>
      <c r="BI244" s="2">
        <f t="shared" si="246"/>
        <v>0</v>
      </c>
      <c r="BJ244" s="11">
        <f t="shared" si="250"/>
        <v>3.4338464628695692E-2</v>
      </c>
      <c r="BK244" s="11"/>
      <c r="BL244" s="11"/>
    </row>
    <row r="245" spans="1:64">
      <c r="A245" s="2">
        <f t="shared" si="198"/>
        <v>2199</v>
      </c>
      <c r="B245" s="5">
        <f t="shared" si="199"/>
        <v>1165.4001946389933</v>
      </c>
      <c r="C245" s="5">
        <f t="shared" si="200"/>
        <v>2964.1424471435857</v>
      </c>
      <c r="D245" s="5">
        <f t="shared" si="201"/>
        <v>4369.873697289313</v>
      </c>
      <c r="E245" s="15">
        <f t="shared" si="202"/>
        <v>2.5315666842534528E-7</v>
      </c>
      <c r="F245" s="15">
        <f t="shared" si="203"/>
        <v>4.9873561234001268E-7</v>
      </c>
      <c r="G245" s="15">
        <f t="shared" si="204"/>
        <v>1.0181510114999488E-6</v>
      </c>
      <c r="H245" s="5">
        <f t="shared" si="205"/>
        <v>357596.87889852829</v>
      </c>
      <c r="I245" s="5">
        <f t="shared" si="206"/>
        <v>152794.74117711862</v>
      </c>
      <c r="J245" s="5">
        <f t="shared" si="207"/>
        <v>53372.816107302555</v>
      </c>
      <c r="K245" s="5">
        <f t="shared" si="208"/>
        <v>306844.7049721845</v>
      </c>
      <c r="L245" s="5">
        <f t="shared" si="209"/>
        <v>51547.705247553204</v>
      </c>
      <c r="M245" s="5">
        <f t="shared" si="210"/>
        <v>12213.812069765398</v>
      </c>
      <c r="N245" s="15">
        <f t="shared" si="211"/>
        <v>3.9636275888921269E-3</v>
      </c>
      <c r="O245" s="15">
        <f t="shared" si="212"/>
        <v>4.9920532299156939E-3</v>
      </c>
      <c r="P245" s="15">
        <f t="shared" si="213"/>
        <v>4.5290341752486363E-3</v>
      </c>
      <c r="Q245" s="5">
        <f t="shared" si="214"/>
        <v>6541.9682745461005</v>
      </c>
      <c r="R245" s="5">
        <f t="shared" si="215"/>
        <v>9034.0894196033005</v>
      </c>
      <c r="S245" s="5">
        <f t="shared" si="216"/>
        <v>5513.1436645555132</v>
      </c>
      <c r="T245" s="5">
        <f t="shared" si="217"/>
        <v>18.294254398127592</v>
      </c>
      <c r="U245" s="5">
        <f t="shared" si="218"/>
        <v>59.125656747119628</v>
      </c>
      <c r="V245" s="5">
        <f t="shared" si="219"/>
        <v>103.29497423316953</v>
      </c>
      <c r="W245" s="15">
        <f t="shared" si="220"/>
        <v>-1.0734613539272964E-2</v>
      </c>
      <c r="X245" s="15">
        <f t="shared" si="221"/>
        <v>-1.217998157191269E-2</v>
      </c>
      <c r="Y245" s="15">
        <f t="shared" si="222"/>
        <v>-9.7425357312937999E-3</v>
      </c>
      <c r="Z245" s="5">
        <f t="shared" si="237"/>
        <v>7080.4647980080099</v>
      </c>
      <c r="AA245" s="5">
        <f t="shared" si="238"/>
        <v>27675.879203779878</v>
      </c>
      <c r="AB245" s="5">
        <f t="shared" si="239"/>
        <v>82089.213033965774</v>
      </c>
      <c r="AC245" s="16">
        <f t="shared" si="223"/>
        <v>1.0749400326907832</v>
      </c>
      <c r="AD245" s="16">
        <f t="shared" si="224"/>
        <v>3.0412891232658747</v>
      </c>
      <c r="AE245" s="16">
        <f t="shared" si="225"/>
        <v>14.811459083073169</v>
      </c>
      <c r="AF245" s="15">
        <f t="shared" si="226"/>
        <v>-4.0504037456468023E-3</v>
      </c>
      <c r="AG245" s="15">
        <f t="shared" si="227"/>
        <v>2.9673830763510267E-4</v>
      </c>
      <c r="AH245" s="15">
        <f t="shared" si="228"/>
        <v>9.7937136394747881E-3</v>
      </c>
      <c r="AI245" s="1">
        <f t="shared" si="192"/>
        <v>685445.04542121</v>
      </c>
      <c r="AJ245" s="1">
        <f t="shared" si="193"/>
        <v>289767.16899204062</v>
      </c>
      <c r="AK245" s="1">
        <f t="shared" si="194"/>
        <v>101703.65585065831</v>
      </c>
      <c r="AL245" s="14">
        <f t="shared" si="229"/>
        <v>85.707558201137033</v>
      </c>
      <c r="AM245" s="14">
        <f t="shared" si="230"/>
        <v>20.614808988734957</v>
      </c>
      <c r="AN245" s="14">
        <f t="shared" si="231"/>
        <v>6.5084518674051557</v>
      </c>
      <c r="AO245" s="11">
        <f t="shared" si="232"/>
        <v>3.085773524720651E-3</v>
      </c>
      <c r="AP245" s="11">
        <f t="shared" si="233"/>
        <v>3.8872607790787052E-3</v>
      </c>
      <c r="AQ245" s="11">
        <f t="shared" si="234"/>
        <v>3.5262359989775374E-3</v>
      </c>
      <c r="AR245" s="1">
        <f t="shared" si="240"/>
        <v>357596.87889852829</v>
      </c>
      <c r="AS245" s="1">
        <f t="shared" si="235"/>
        <v>152794.74117711862</v>
      </c>
      <c r="AT245" s="1">
        <f t="shared" si="236"/>
        <v>53372.816107302555</v>
      </c>
      <c r="AU245" s="1">
        <f t="shared" si="195"/>
        <v>71519.375779705661</v>
      </c>
      <c r="AV245" s="1">
        <f t="shared" si="196"/>
        <v>30558.948235423726</v>
      </c>
      <c r="AW245" s="1">
        <f t="shared" si="197"/>
        <v>10674.563221460512</v>
      </c>
      <c r="AX245" s="2">
        <v>0</v>
      </c>
      <c r="AY245" s="2">
        <v>0</v>
      </c>
      <c r="AZ245" s="2">
        <v>0</v>
      </c>
      <c r="BA245" s="2">
        <f t="shared" si="247"/>
        <v>0</v>
      </c>
      <c r="BB245" s="2">
        <f t="shared" si="241"/>
        <v>0</v>
      </c>
      <c r="BC245" s="2">
        <f t="shared" si="242"/>
        <v>0</v>
      </c>
      <c r="BD245" s="2">
        <f t="shared" si="248"/>
        <v>0</v>
      </c>
      <c r="BE245" s="2">
        <f t="shared" si="243"/>
        <v>0</v>
      </c>
      <c r="BF245" s="2">
        <f t="shared" si="244"/>
        <v>0</v>
      </c>
      <c r="BG245" s="2">
        <f t="shared" si="249"/>
        <v>0</v>
      </c>
      <c r="BH245" s="2">
        <f t="shared" si="245"/>
        <v>0</v>
      </c>
      <c r="BI245" s="2">
        <f t="shared" si="246"/>
        <v>0</v>
      </c>
      <c r="BJ245" s="11">
        <f t="shared" si="250"/>
        <v>3.429533874526644E-2</v>
      </c>
      <c r="BK245" s="11"/>
      <c r="BL245" s="11"/>
    </row>
    <row r="246" spans="1:64">
      <c r="A246" s="2">
        <f t="shared" si="198"/>
        <v>2200</v>
      </c>
      <c r="B246" s="5">
        <f t="shared" si="199"/>
        <v>1165.4004749163826</v>
      </c>
      <c r="C246" s="5">
        <f t="shared" si="200"/>
        <v>2964.1438515508144</v>
      </c>
      <c r="D246" s="5">
        <f t="shared" si="201"/>
        <v>4369.8779240210715</v>
      </c>
      <c r="E246" s="15">
        <f t="shared" si="202"/>
        <v>2.4049883500407801E-7</v>
      </c>
      <c r="F246" s="15">
        <f t="shared" si="203"/>
        <v>4.7379883172301204E-7</v>
      </c>
      <c r="G246" s="15">
        <f t="shared" si="204"/>
        <v>9.6724346092495143E-7</v>
      </c>
      <c r="H246" s="5">
        <f t="shared" si="205"/>
        <v>359000.18369783467</v>
      </c>
      <c r="I246" s="5">
        <f t="shared" si="206"/>
        <v>153549.9530221567</v>
      </c>
      <c r="J246" s="5">
        <f t="shared" si="207"/>
        <v>53612.179764719913</v>
      </c>
      <c r="K246" s="5">
        <f t="shared" si="208"/>
        <v>308048.77072286495</v>
      </c>
      <c r="L246" s="5">
        <f t="shared" si="209"/>
        <v>51802.463278501375</v>
      </c>
      <c r="M246" s="5">
        <f t="shared" si="210"/>
        <v>12268.576078525117</v>
      </c>
      <c r="N246" s="15">
        <f t="shared" si="211"/>
        <v>3.9240232311963386E-3</v>
      </c>
      <c r="O246" s="15">
        <f t="shared" si="212"/>
        <v>4.9421798647431014E-3</v>
      </c>
      <c r="P246" s="15">
        <f t="shared" si="213"/>
        <v>4.4837769278671669E-3</v>
      </c>
      <c r="Q246" s="5">
        <f t="shared" si="214"/>
        <v>6497.1396048756797</v>
      </c>
      <c r="R246" s="5">
        <f t="shared" si="215"/>
        <v>8968.1629079102695</v>
      </c>
      <c r="S246" s="5">
        <f t="shared" si="216"/>
        <v>5483.9158434290748</v>
      </c>
      <c r="T246" s="5">
        <f t="shared" si="217"/>
        <v>18.097872647174547</v>
      </c>
      <c r="U246" s="5">
        <f t="shared" si="218"/>
        <v>58.405507337512475</v>
      </c>
      <c r="V246" s="5">
        <f t="shared" si="219"/>
        <v>102.28861925583981</v>
      </c>
      <c r="W246" s="15">
        <f t="shared" si="220"/>
        <v>-1.0734613539272964E-2</v>
      </c>
      <c r="X246" s="15">
        <f t="shared" si="221"/>
        <v>-1.217998157191269E-2</v>
      </c>
      <c r="Y246" s="15">
        <f t="shared" si="222"/>
        <v>-9.7425357312937999E-3</v>
      </c>
      <c r="Z246" s="5">
        <f t="shared" si="237"/>
        <v>7003.7402461298343</v>
      </c>
      <c r="AA246" s="5">
        <f t="shared" si="238"/>
        <v>27483.430857913852</v>
      </c>
      <c r="AB246" s="5">
        <f t="shared" si="239"/>
        <v>82457.433954620181</v>
      </c>
      <c r="AC246" s="16">
        <f t="shared" si="223"/>
        <v>1.0705860915560268</v>
      </c>
      <c r="AD246" s="16">
        <f t="shared" si="224"/>
        <v>3.0421915902533416</v>
      </c>
      <c r="AE246" s="16">
        <f t="shared" si="225"/>
        <v>14.956518271915586</v>
      </c>
      <c r="AF246" s="15">
        <f t="shared" si="226"/>
        <v>-4.0504037456468023E-3</v>
      </c>
      <c r="AG246" s="15">
        <f t="shared" si="227"/>
        <v>2.9673830763510267E-4</v>
      </c>
      <c r="AH246" s="15">
        <f t="shared" si="228"/>
        <v>9.7937136394747881E-3</v>
      </c>
      <c r="AI246" s="1">
        <f t="shared" si="192"/>
        <v>688419.91665879474</v>
      </c>
      <c r="AJ246" s="1">
        <f t="shared" si="193"/>
        <v>291349.40032826026</v>
      </c>
      <c r="AK246" s="1">
        <f t="shared" si="194"/>
        <v>102207.853487053</v>
      </c>
      <c r="AL246" s="14">
        <f t="shared" si="229"/>
        <v>85.969387573962905</v>
      </c>
      <c r="AM246" s="14">
        <f t="shared" si="230"/>
        <v>20.694142775800564</v>
      </c>
      <c r="AN246" s="14">
        <f t="shared" si="231"/>
        <v>6.5311727013048886</v>
      </c>
      <c r="AO246" s="11">
        <f t="shared" si="232"/>
        <v>3.0549157894734446E-3</v>
      </c>
      <c r="AP246" s="11">
        <f t="shared" si="233"/>
        <v>3.8483881712879182E-3</v>
      </c>
      <c r="AQ246" s="11">
        <f t="shared" si="234"/>
        <v>3.4909736389877621E-3</v>
      </c>
      <c r="AR246" s="1">
        <f t="shared" si="240"/>
        <v>359000.18369783467</v>
      </c>
      <c r="AS246" s="1">
        <f t="shared" si="235"/>
        <v>153549.9530221567</v>
      </c>
      <c r="AT246" s="1">
        <f t="shared" si="236"/>
        <v>53612.179764719913</v>
      </c>
      <c r="AU246" s="1">
        <f t="shared" si="195"/>
        <v>71800.036739566931</v>
      </c>
      <c r="AV246" s="1">
        <f t="shared" si="196"/>
        <v>30709.990604431339</v>
      </c>
      <c r="AW246" s="1">
        <f t="shared" si="197"/>
        <v>10722.435952943983</v>
      </c>
      <c r="AX246" s="2">
        <v>0</v>
      </c>
      <c r="AY246" s="2">
        <v>0</v>
      </c>
      <c r="AZ246" s="2">
        <v>0</v>
      </c>
      <c r="BA246" s="2">
        <f t="shared" si="247"/>
        <v>0</v>
      </c>
      <c r="BB246" s="2">
        <f t="shared" si="241"/>
        <v>0</v>
      </c>
      <c r="BC246" s="2">
        <f t="shared" si="242"/>
        <v>0</v>
      </c>
      <c r="BD246" s="2">
        <f t="shared" si="248"/>
        <v>0</v>
      </c>
      <c r="BE246" s="2">
        <f t="shared" si="243"/>
        <v>0</v>
      </c>
      <c r="BF246" s="2">
        <f t="shared" si="244"/>
        <v>0</v>
      </c>
      <c r="BG246" s="2">
        <f t="shared" si="249"/>
        <v>0</v>
      </c>
      <c r="BH246" s="2">
        <f t="shared" si="245"/>
        <v>0</v>
      </c>
      <c r="BI246" s="2">
        <f t="shared" si="246"/>
        <v>0</v>
      </c>
      <c r="BJ246" s="11">
        <f t="shared" si="250"/>
        <v>3.4252638828302845E-2</v>
      </c>
      <c r="BK246" s="11"/>
      <c r="BL246" s="11"/>
    </row>
    <row r="247" spans="1:64">
      <c r="A247" s="2">
        <f t="shared" si="198"/>
        <v>2201</v>
      </c>
      <c r="B247" s="5">
        <f t="shared" si="199"/>
        <v>1165.4007411799664</v>
      </c>
      <c r="C247" s="5">
        <f t="shared" si="200"/>
        <v>2964.1451857383136</v>
      </c>
      <c r="D247" s="5">
        <f t="shared" si="201"/>
        <v>4369.8819394201264</v>
      </c>
      <c r="E247" s="15">
        <f t="shared" si="202"/>
        <v>2.2847389325387411E-7</v>
      </c>
      <c r="F247" s="15">
        <f t="shared" si="203"/>
        <v>4.5010889013686141E-7</v>
      </c>
      <c r="G247" s="15">
        <f t="shared" si="204"/>
        <v>9.1888128787870382E-7</v>
      </c>
      <c r="H247" s="5">
        <f t="shared" si="205"/>
        <v>360394.91513144743</v>
      </c>
      <c r="I247" s="5">
        <f t="shared" si="206"/>
        <v>154301.31238582521</v>
      </c>
      <c r="J247" s="5">
        <f t="shared" si="207"/>
        <v>53850.212211540136</v>
      </c>
      <c r="K247" s="5">
        <f t="shared" si="208"/>
        <v>309245.48303148331</v>
      </c>
      <c r="L247" s="5">
        <f t="shared" si="209"/>
        <v>52055.922607377826</v>
      </c>
      <c r="M247" s="5">
        <f t="shared" si="210"/>
        <v>12323.035944235586</v>
      </c>
      <c r="N247" s="15">
        <f t="shared" si="211"/>
        <v>3.8848144266576679E-3</v>
      </c>
      <c r="O247" s="15">
        <f t="shared" si="212"/>
        <v>4.8928045663350073E-3</v>
      </c>
      <c r="P247" s="15">
        <f t="shared" si="213"/>
        <v>4.4389720014692546E-3</v>
      </c>
      <c r="Q247" s="5">
        <f t="shared" si="214"/>
        <v>6452.3660343766396</v>
      </c>
      <c r="R247" s="5">
        <f t="shared" si="215"/>
        <v>8902.2798732621468</v>
      </c>
      <c r="S247" s="5">
        <f t="shared" si="216"/>
        <v>5454.5993963398269</v>
      </c>
      <c r="T247" s="5">
        <f t="shared" si="217"/>
        <v>17.903598978424149</v>
      </c>
      <c r="U247" s="5">
        <f t="shared" si="218"/>
        <v>57.69412933444336</v>
      </c>
      <c r="V247" s="5">
        <f t="shared" si="219"/>
        <v>101.29206872783507</v>
      </c>
      <c r="W247" s="15">
        <f t="shared" si="220"/>
        <v>-1.0734613539272964E-2</v>
      </c>
      <c r="X247" s="15">
        <f t="shared" si="221"/>
        <v>-1.217998157191269E-2</v>
      </c>
      <c r="Y247" s="15">
        <f t="shared" si="222"/>
        <v>-9.7425357312937999E-3</v>
      </c>
      <c r="Z247" s="5">
        <f t="shared" si="237"/>
        <v>6927.573710976726</v>
      </c>
      <c r="AA247" s="5">
        <f t="shared" si="238"/>
        <v>27290.965651072067</v>
      </c>
      <c r="AB247" s="5">
        <f t="shared" si="239"/>
        <v>82823.570722432793</v>
      </c>
      <c r="AC247" s="16">
        <f t="shared" si="223"/>
        <v>1.0662497856407509</v>
      </c>
      <c r="AD247" s="16">
        <f t="shared" si="224"/>
        <v>3.0430943250373352</v>
      </c>
      <c r="AE247" s="16">
        <f t="shared" si="225"/>
        <v>15.102998128914299</v>
      </c>
      <c r="AF247" s="15">
        <f t="shared" si="226"/>
        <v>-4.0504037456468023E-3</v>
      </c>
      <c r="AG247" s="15">
        <f t="shared" si="227"/>
        <v>2.9673830763510267E-4</v>
      </c>
      <c r="AH247" s="15">
        <f t="shared" si="228"/>
        <v>9.7937136394747881E-3</v>
      </c>
      <c r="AI247" s="1">
        <f t="shared" si="192"/>
        <v>691377.96173248219</v>
      </c>
      <c r="AJ247" s="1">
        <f t="shared" si="193"/>
        <v>292924.45089986559</v>
      </c>
      <c r="AK247" s="1">
        <f t="shared" si="194"/>
        <v>102709.50409129169</v>
      </c>
      <c r="AL247" s="14">
        <f t="shared" si="229"/>
        <v>86.229390521078869</v>
      </c>
      <c r="AM247" s="14">
        <f t="shared" si="230"/>
        <v>20.772985479131165</v>
      </c>
      <c r="AN247" s="14">
        <f t="shared" si="231"/>
        <v>6.5537448515195003</v>
      </c>
      <c r="AO247" s="11">
        <f t="shared" si="232"/>
        <v>3.02436663157871E-3</v>
      </c>
      <c r="AP247" s="11">
        <f t="shared" si="233"/>
        <v>3.8099042895750391E-3</v>
      </c>
      <c r="AQ247" s="11">
        <f t="shared" si="234"/>
        <v>3.4560639025978846E-3</v>
      </c>
      <c r="AR247" s="1">
        <f t="shared" si="240"/>
        <v>360394.91513144743</v>
      </c>
      <c r="AS247" s="1">
        <f t="shared" si="235"/>
        <v>154301.31238582521</v>
      </c>
      <c r="AT247" s="1">
        <f t="shared" si="236"/>
        <v>53850.212211540136</v>
      </c>
      <c r="AU247" s="1">
        <f t="shared" si="195"/>
        <v>72078.983026289483</v>
      </c>
      <c r="AV247" s="1">
        <f t="shared" si="196"/>
        <v>30860.262477165044</v>
      </c>
      <c r="AW247" s="1">
        <f t="shared" si="197"/>
        <v>10770.042442308028</v>
      </c>
      <c r="AX247" s="2">
        <v>0</v>
      </c>
      <c r="AY247" s="2">
        <v>0</v>
      </c>
      <c r="AZ247" s="2">
        <v>0</v>
      </c>
      <c r="BA247" s="2">
        <f t="shared" si="247"/>
        <v>0</v>
      </c>
      <c r="BB247" s="2">
        <f t="shared" si="241"/>
        <v>0</v>
      </c>
      <c r="BC247" s="2">
        <f t="shared" si="242"/>
        <v>0</v>
      </c>
      <c r="BD247" s="2">
        <f t="shared" si="248"/>
        <v>0</v>
      </c>
      <c r="BE247" s="2">
        <f t="shared" si="243"/>
        <v>0</v>
      </c>
      <c r="BF247" s="2">
        <f t="shared" si="244"/>
        <v>0</v>
      </c>
      <c r="BG247" s="2">
        <f t="shared" si="249"/>
        <v>0</v>
      </c>
      <c r="BH247" s="2">
        <f t="shared" si="245"/>
        <v>0</v>
      </c>
      <c r="BI247" s="2">
        <f t="shared" si="246"/>
        <v>0</v>
      </c>
      <c r="BJ247" s="11">
        <f t="shared" si="250"/>
        <v>3.4210360734821615E-2</v>
      </c>
      <c r="BK247" s="11"/>
      <c r="BL247" s="11"/>
    </row>
    <row r="248" spans="1:64">
      <c r="A248" s="2">
        <f t="shared" si="198"/>
        <v>2202</v>
      </c>
      <c r="B248" s="5">
        <f t="shared" si="199"/>
        <v>1165.4009941304287</v>
      </c>
      <c r="C248" s="5">
        <f t="shared" si="200"/>
        <v>2964.146453217008</v>
      </c>
      <c r="D248" s="5">
        <f t="shared" si="201"/>
        <v>4369.8857540527333</v>
      </c>
      <c r="E248" s="15">
        <f t="shared" si="202"/>
        <v>2.170501985911804E-7</v>
      </c>
      <c r="F248" s="15">
        <f t="shared" si="203"/>
        <v>4.2760344563001834E-7</v>
      </c>
      <c r="G248" s="15">
        <f t="shared" si="204"/>
        <v>8.7293722348476857E-7</v>
      </c>
      <c r="H248" s="5">
        <f t="shared" si="205"/>
        <v>361781.07149918005</v>
      </c>
      <c r="I248" s="5">
        <f t="shared" si="206"/>
        <v>155048.80226195575</v>
      </c>
      <c r="J248" s="5">
        <f t="shared" si="207"/>
        <v>54086.91036879109</v>
      </c>
      <c r="K248" s="5">
        <f t="shared" si="208"/>
        <v>310434.84030072013</v>
      </c>
      <c r="L248" s="5">
        <f t="shared" si="209"/>
        <v>52308.077454702092</v>
      </c>
      <c r="M248" s="5">
        <f t="shared" si="210"/>
        <v>12377.19094112006</v>
      </c>
      <c r="N248" s="15">
        <f t="shared" si="211"/>
        <v>3.8459972238809037E-3</v>
      </c>
      <c r="O248" s="15">
        <f t="shared" si="212"/>
        <v>4.8439223568488288E-3</v>
      </c>
      <c r="P248" s="15">
        <f t="shared" si="213"/>
        <v>4.3946148602940216E-3</v>
      </c>
      <c r="Q248" s="5">
        <f t="shared" si="214"/>
        <v>6407.6531633935447</v>
      </c>
      <c r="R248" s="5">
        <f t="shared" si="215"/>
        <v>8836.4507748711494</v>
      </c>
      <c r="S248" s="5">
        <f t="shared" si="216"/>
        <v>5425.1998292451544</v>
      </c>
      <c r="T248" s="5">
        <f t="shared" si="217"/>
        <v>17.711410762428645</v>
      </c>
      <c r="U248" s="5">
        <f t="shared" si="218"/>
        <v>56.99141590234229</v>
      </c>
      <c r="V248" s="5">
        <f t="shared" si="219"/>
        <v>100.30522712895747</v>
      </c>
      <c r="W248" s="15">
        <f t="shared" si="220"/>
        <v>-1.0734613539272964E-2</v>
      </c>
      <c r="X248" s="15">
        <f t="shared" si="221"/>
        <v>-1.217998157191269E-2</v>
      </c>
      <c r="Y248" s="15">
        <f t="shared" si="222"/>
        <v>-9.7425357312937999E-3</v>
      </c>
      <c r="Z248" s="5">
        <f t="shared" si="237"/>
        <v>6851.9677960275949</v>
      </c>
      <c r="AA248" s="5">
        <f t="shared" si="238"/>
        <v>27098.51614462362</v>
      </c>
      <c r="AB248" s="5">
        <f t="shared" si="239"/>
        <v>83187.618485333762</v>
      </c>
      <c r="AC248" s="16">
        <f t="shared" si="223"/>
        <v>1.0619310435151965</v>
      </c>
      <c r="AD248" s="16">
        <f t="shared" si="224"/>
        <v>3.0439973276973209</v>
      </c>
      <c r="AE248" s="16">
        <f t="shared" si="225"/>
        <v>15.250912567686409</v>
      </c>
      <c r="AF248" s="15">
        <f t="shared" si="226"/>
        <v>-4.0504037456468023E-3</v>
      </c>
      <c r="AG248" s="15">
        <f t="shared" si="227"/>
        <v>2.9673830763510267E-4</v>
      </c>
      <c r="AH248" s="15">
        <f t="shared" si="228"/>
        <v>9.7937136394747881E-3</v>
      </c>
      <c r="AI248" s="1">
        <f t="shared" si="192"/>
        <v>694319.14858552348</v>
      </c>
      <c r="AJ248" s="1">
        <f t="shared" si="193"/>
        <v>294492.26828704408</v>
      </c>
      <c r="AK248" s="1">
        <f t="shared" si="194"/>
        <v>103208.59612447055</v>
      </c>
      <c r="AL248" s="14">
        <f t="shared" si="229"/>
        <v>86.487571919518672</v>
      </c>
      <c r="AM248" s="14">
        <f t="shared" si="230"/>
        <v>20.851337134750544</v>
      </c>
      <c r="AN248" s="14">
        <f t="shared" si="231"/>
        <v>6.5761685109175909</v>
      </c>
      <c r="AO248" s="11">
        <f t="shared" si="232"/>
        <v>2.9941229652629231E-3</v>
      </c>
      <c r="AP248" s="11">
        <f t="shared" si="233"/>
        <v>3.7718052466792886E-3</v>
      </c>
      <c r="AQ248" s="11">
        <f t="shared" si="234"/>
        <v>3.4215032635719058E-3</v>
      </c>
      <c r="AR248" s="1">
        <f t="shared" si="240"/>
        <v>361781.07149918005</v>
      </c>
      <c r="AS248" s="1">
        <f t="shared" si="235"/>
        <v>155048.80226195575</v>
      </c>
      <c r="AT248" s="1">
        <f t="shared" si="236"/>
        <v>54086.91036879109</v>
      </c>
      <c r="AU248" s="1">
        <f t="shared" si="195"/>
        <v>72356.214299836007</v>
      </c>
      <c r="AV248" s="1">
        <f t="shared" si="196"/>
        <v>31009.76045239115</v>
      </c>
      <c r="AW248" s="1">
        <f t="shared" si="197"/>
        <v>10817.382073758219</v>
      </c>
      <c r="AX248" s="2">
        <v>0</v>
      </c>
      <c r="AY248" s="2">
        <v>0</v>
      </c>
      <c r="AZ248" s="2">
        <v>0</v>
      </c>
      <c r="BA248" s="2">
        <f t="shared" si="247"/>
        <v>0</v>
      </c>
      <c r="BB248" s="2">
        <f t="shared" si="241"/>
        <v>0</v>
      </c>
      <c r="BC248" s="2">
        <f t="shared" si="242"/>
        <v>0</v>
      </c>
      <c r="BD248" s="2">
        <f t="shared" si="248"/>
        <v>0</v>
      </c>
      <c r="BE248" s="2">
        <f t="shared" si="243"/>
        <v>0</v>
      </c>
      <c r="BF248" s="2">
        <f t="shared" si="244"/>
        <v>0</v>
      </c>
      <c r="BG248" s="2">
        <f t="shared" si="249"/>
        <v>0</v>
      </c>
      <c r="BH248" s="2">
        <f t="shared" si="245"/>
        <v>0</v>
      </c>
      <c r="BI248" s="2">
        <f t="shared" si="246"/>
        <v>0</v>
      </c>
      <c r="BJ248" s="11">
        <f t="shared" si="250"/>
        <v>3.4168500360250958E-2</v>
      </c>
      <c r="BK248" s="11"/>
      <c r="BL248" s="11"/>
    </row>
    <row r="249" spans="1:64">
      <c r="A249" s="2">
        <f t="shared" si="198"/>
        <v>2203</v>
      </c>
      <c r="B249" s="5">
        <f t="shared" si="199"/>
        <v>1165.4012344334201</v>
      </c>
      <c r="C249" s="5">
        <f t="shared" si="200"/>
        <v>2964.1476573222826</v>
      </c>
      <c r="D249" s="5">
        <f t="shared" si="201"/>
        <v>4369.8893779568734</v>
      </c>
      <c r="E249" s="15">
        <f t="shared" si="202"/>
        <v>2.0619768866162136E-7</v>
      </c>
      <c r="F249" s="15">
        <f t="shared" si="203"/>
        <v>4.0622327334851738E-7</v>
      </c>
      <c r="G249" s="15">
        <f t="shared" si="204"/>
        <v>8.2929036231053014E-7</v>
      </c>
      <c r="H249" s="5">
        <f t="shared" si="205"/>
        <v>363158.65230797726</v>
      </c>
      <c r="I249" s="5">
        <f t="shared" si="206"/>
        <v>155792.40646889052</v>
      </c>
      <c r="J249" s="5">
        <f t="shared" si="207"/>
        <v>54322.271393527459</v>
      </c>
      <c r="K249" s="5">
        <f t="shared" si="208"/>
        <v>311616.84197505855</v>
      </c>
      <c r="L249" s="5">
        <f t="shared" si="209"/>
        <v>52558.922320903701</v>
      </c>
      <c r="M249" s="5">
        <f t="shared" si="210"/>
        <v>12431.040398309957</v>
      </c>
      <c r="N249" s="15">
        <f t="shared" si="211"/>
        <v>3.8075677111286677E-3</v>
      </c>
      <c r="O249" s="15">
        <f t="shared" si="212"/>
        <v>4.795528308583652E-3</v>
      </c>
      <c r="P249" s="15">
        <f t="shared" si="213"/>
        <v>4.3507010149610448E-3</v>
      </c>
      <c r="Q249" s="5">
        <f t="shared" si="214"/>
        <v>6363.0064697962689</v>
      </c>
      <c r="R249" s="5">
        <f t="shared" si="215"/>
        <v>8770.6858477675396</v>
      </c>
      <c r="S249" s="5">
        <f t="shared" si="216"/>
        <v>5395.7225658936522</v>
      </c>
      <c r="T249" s="5">
        <f t="shared" si="217"/>
        <v>17.521285612658655</v>
      </c>
      <c r="U249" s="5">
        <f t="shared" si="218"/>
        <v>56.29726150689455</v>
      </c>
      <c r="V249" s="5">
        <f t="shared" si="219"/>
        <v>99.327999869618054</v>
      </c>
      <c r="W249" s="15">
        <f t="shared" si="220"/>
        <v>-1.0734613539272964E-2</v>
      </c>
      <c r="X249" s="15">
        <f t="shared" si="221"/>
        <v>-1.217998157191269E-2</v>
      </c>
      <c r="Y249" s="15">
        <f t="shared" si="222"/>
        <v>-9.7425357312937999E-3</v>
      </c>
      <c r="Z249" s="5">
        <f t="shared" si="237"/>
        <v>6776.9248954727736</v>
      </c>
      <c r="AA249" s="5">
        <f t="shared" si="238"/>
        <v>26906.114251366656</v>
      </c>
      <c r="AB249" s="5">
        <f t="shared" si="239"/>
        <v>83549.5727622298</v>
      </c>
      <c r="AC249" s="16">
        <f t="shared" si="223"/>
        <v>1.0576297940389239</v>
      </c>
      <c r="AD249" s="16">
        <f t="shared" si="224"/>
        <v>3.0449005983127875</v>
      </c>
      <c r="AE249" s="16">
        <f t="shared" si="225"/>
        <v>15.400275638114998</v>
      </c>
      <c r="AF249" s="15">
        <f t="shared" si="226"/>
        <v>-4.0504037456468023E-3</v>
      </c>
      <c r="AG249" s="15">
        <f t="shared" si="227"/>
        <v>2.9673830763510267E-4</v>
      </c>
      <c r="AH249" s="15">
        <f t="shared" si="228"/>
        <v>9.7937136394747881E-3</v>
      </c>
      <c r="AI249" s="1">
        <f t="shared" ref="AI249:AI312" si="251">(1-$AI$5)*AI248+AU248</f>
        <v>697243.44802680716</v>
      </c>
      <c r="AJ249" s="1">
        <f t="shared" ref="AJ249:AJ312" si="252">(1-$AI$5)*AJ248+AV248</f>
        <v>296052.80191073084</v>
      </c>
      <c r="AK249" s="1">
        <f t="shared" ref="AK249:AK312" si="253">(1-$AI$5)*AK248+AW248</f>
        <v>103705.11858578172</v>
      </c>
      <c r="AL249" s="14">
        <f t="shared" si="229"/>
        <v>86.743936800559794</v>
      </c>
      <c r="AM249" s="14">
        <f t="shared" si="230"/>
        <v>20.929197845727622</v>
      </c>
      <c r="AN249" s="14">
        <f t="shared" si="231"/>
        <v>6.5984438891192756</v>
      </c>
      <c r="AO249" s="11">
        <f t="shared" si="232"/>
        <v>2.9641817356102938E-3</v>
      </c>
      <c r="AP249" s="11">
        <f t="shared" si="233"/>
        <v>3.7340871942124956E-3</v>
      </c>
      <c r="AQ249" s="11">
        <f t="shared" si="234"/>
        <v>3.3872882309361869E-3</v>
      </c>
      <c r="AR249" s="1">
        <f t="shared" si="240"/>
        <v>363158.65230797726</v>
      </c>
      <c r="AS249" s="1">
        <f t="shared" si="235"/>
        <v>155792.40646889052</v>
      </c>
      <c r="AT249" s="1">
        <f t="shared" si="236"/>
        <v>54322.271393527459</v>
      </c>
      <c r="AU249" s="1">
        <f t="shared" ref="AU249:AU312" si="254">$AU$5*AR249</f>
        <v>72631.730461595449</v>
      </c>
      <c r="AV249" s="1">
        <f t="shared" ref="AV249:AV312" si="255">$AU$5*AS249</f>
        <v>31158.481293778106</v>
      </c>
      <c r="AW249" s="1">
        <f t="shared" ref="AW249:AW312" si="256">$AU$5*AT249</f>
        <v>10864.454278705492</v>
      </c>
      <c r="AX249" s="2">
        <v>0</v>
      </c>
      <c r="AY249" s="2">
        <v>0</v>
      </c>
      <c r="AZ249" s="2">
        <v>0</v>
      </c>
      <c r="BA249" s="2">
        <f t="shared" si="247"/>
        <v>0</v>
      </c>
      <c r="BB249" s="2">
        <f t="shared" si="241"/>
        <v>0</v>
      </c>
      <c r="BC249" s="2">
        <f t="shared" si="242"/>
        <v>0</v>
      </c>
      <c r="BD249" s="2">
        <f t="shared" si="248"/>
        <v>0</v>
      </c>
      <c r="BE249" s="2">
        <f t="shared" si="243"/>
        <v>0</v>
      </c>
      <c r="BF249" s="2">
        <f t="shared" si="244"/>
        <v>0</v>
      </c>
      <c r="BG249" s="2">
        <f t="shared" si="249"/>
        <v>0</v>
      </c>
      <c r="BH249" s="2">
        <f t="shared" si="245"/>
        <v>0</v>
      </c>
      <c r="BI249" s="2">
        <f t="shared" si="246"/>
        <v>0</v>
      </c>
      <c r="BJ249" s="11">
        <f t="shared" si="250"/>
        <v>3.4127053638132593E-2</v>
      </c>
      <c r="BK249" s="11"/>
      <c r="BL249" s="11"/>
    </row>
    <row r="250" spans="1:64">
      <c r="A250" s="2">
        <f t="shared" ref="A250:A313" si="257">1+A249</f>
        <v>2204</v>
      </c>
      <c r="B250" s="5">
        <f t="shared" ref="B250:B313" si="258">B249*(1+E250)</f>
        <v>1165.4014627213089</v>
      </c>
      <c r="C250" s="5">
        <f t="shared" ref="C250:C313" si="259">C249*(1+F250)</f>
        <v>2964.1488012227583</v>
      </c>
      <c r="D250" s="5">
        <f t="shared" ref="D250:D313" si="260">D249*(1+G250)</f>
        <v>4369.8928206686614</v>
      </c>
      <c r="E250" s="15">
        <f t="shared" ref="E250:E313" si="261">E249*$E$5</f>
        <v>1.9588780422854028E-7</v>
      </c>
      <c r="F250" s="15">
        <f t="shared" ref="F250:F313" si="262">F249*$E$5</f>
        <v>3.8591210968109148E-7</v>
      </c>
      <c r="G250" s="15">
        <f t="shared" ref="G250:G313" si="263">G249*$E$5</f>
        <v>7.8782584419500355E-7</v>
      </c>
      <c r="H250" s="5">
        <f t="shared" ref="H250:H313" si="264">AR250</f>
        <v>364527.65824963507</v>
      </c>
      <c r="I250" s="5">
        <f t="shared" ref="I250:I313" si="265">AS250</f>
        <v>156532.1096385938</v>
      </c>
      <c r="J250" s="5">
        <f t="shared" ref="J250:J313" si="266">AT250</f>
        <v>54556.292675269513</v>
      </c>
      <c r="K250" s="5">
        <f t="shared" ref="K250:K313" si="267">H250/B250*1000</f>
        <v>312791.4885214172</v>
      </c>
      <c r="L250" s="5">
        <f t="shared" ref="L250:L313" si="268">I250/C250*1000</f>
        <v>52808.4519825799</v>
      </c>
      <c r="M250" s="5">
        <f t="shared" ref="M250:M313" si="269">J250/D250*1000</f>
        <v>12484.583698993687</v>
      </c>
      <c r="N250" s="15">
        <f t="shared" ref="N250:N313" si="270">K250/K249-1</f>
        <v>3.7695220159270626E-3</v>
      </c>
      <c r="O250" s="15">
        <f t="shared" ref="O250:O313" si="271">L250/L249-1</f>
        <v>4.7476175434624235E-3</v>
      </c>
      <c r="P250" s="15">
        <f t="shared" ref="P250:P313" si="272">M250/M249-1</f>
        <v>4.3072260219674252E-3</v>
      </c>
      <c r="Q250" s="5">
        <f t="shared" ref="Q250:Q313" si="273">T250*H250/1000</f>
        <v>6318.4313100762483</v>
      </c>
      <c r="R250" s="5">
        <f t="shared" ref="R250:R313" si="274">U250*I250/1000</f>
        <v>8704.9951043776782</v>
      </c>
      <c r="S250" s="5">
        <f t="shared" ref="S250:S313" si="275">V250*J250/1000</f>
        <v>5366.1729479056094</v>
      </c>
      <c r="T250" s="5">
        <f t="shared" ref="T250:T313" si="276">T249*(1+W250)</f>
        <v>17.333201382895542</v>
      </c>
      <c r="U250" s="5">
        <f t="shared" ref="U250:U313" si="277">U249*(1+X250)</f>
        <v>55.611561899191422</v>
      </c>
      <c r="V250" s="5">
        <f t="shared" ref="V250:V313" si="278">V249*(1+Y250)</f>
        <v>98.360293281770353</v>
      </c>
      <c r="W250" s="15">
        <f t="shared" ref="W250:W313" si="279">T$5-1</f>
        <v>-1.0734613539272964E-2</v>
      </c>
      <c r="X250" s="15">
        <f t="shared" ref="X250:X313" si="280">U$5-1</f>
        <v>-1.217998157191269E-2</v>
      </c>
      <c r="Y250" s="15">
        <f t="shared" ref="Y250:Y313" si="281">V$5-1</f>
        <v>-9.7425357312937999E-3</v>
      </c>
      <c r="Z250" s="5">
        <f t="shared" si="237"/>
        <v>6702.4471988801988</v>
      </c>
      <c r="AA250" s="5">
        <f t="shared" si="238"/>
        <v>26713.791239135382</v>
      </c>
      <c r="AB250" s="5">
        <f t="shared" si="239"/>
        <v>83909.42943742605</v>
      </c>
      <c r="AC250" s="16">
        <f t="shared" ref="AC250:AC313" si="282">AC249*(1+AF250)</f>
        <v>1.053345966359641</v>
      </c>
      <c r="AD250" s="16">
        <f t="shared" ref="AD250:AD313" si="283">AD249*(1+AG250)</f>
        <v>3.0458041369632478</v>
      </c>
      <c r="AE250" s="16">
        <f t="shared" ref="AE250:AE313" si="284">AE249*(1+AH250)</f>
        <v>15.551101527683675</v>
      </c>
      <c r="AF250" s="15">
        <f t="shared" ref="AF250:AF313" si="285">AC$5-1</f>
        <v>-4.0504037456468023E-3</v>
      </c>
      <c r="AG250" s="15">
        <f t="shared" ref="AG250:AG313" si="286">AD$5-1</f>
        <v>2.9673830763510267E-4</v>
      </c>
      <c r="AH250" s="15">
        <f t="shared" ref="AH250:AH313" si="287">AE$5-1</f>
        <v>9.7937136394747881E-3</v>
      </c>
      <c r="AI250" s="1">
        <f t="shared" si="251"/>
        <v>700150.83368572197</v>
      </c>
      <c r="AJ250" s="1">
        <f t="shared" si="252"/>
        <v>297606.00301343587</v>
      </c>
      <c r="AK250" s="1">
        <f t="shared" si="253"/>
        <v>104199.06100590904</v>
      </c>
      <c r="AL250" s="14">
        <f t="shared" ref="AL250:AL313" si="288">AL249*(1+AO250)</f>
        <v>86.99849034576755</v>
      </c>
      <c r="AM250" s="14">
        <f t="shared" ref="AM250:AM313" si="289">AM249*(1+AP250)</f>
        <v>21.006567780891885</v>
      </c>
      <c r="AN250" s="14">
        <f t="shared" ref="AN250:AN313" si="290">AN249*(1+AQ250)</f>
        <v>6.6205712121341005</v>
      </c>
      <c r="AO250" s="11">
        <f t="shared" ref="AO250:AO313" si="291">AO$5*AO249</f>
        <v>2.9345399182541909E-3</v>
      </c>
      <c r="AP250" s="11">
        <f t="shared" ref="AP250:AP313" si="292">AP$5*AP249</f>
        <v>3.6967463222703704E-3</v>
      </c>
      <c r="AQ250" s="11">
        <f t="shared" ref="AQ250:AQ313" si="293">AQ$5*AQ249</f>
        <v>3.3534153486268251E-3</v>
      </c>
      <c r="AR250" s="1">
        <f t="shared" si="240"/>
        <v>364527.65824963507</v>
      </c>
      <c r="AS250" s="1">
        <f t="shared" si="235"/>
        <v>156532.1096385938</v>
      </c>
      <c r="AT250" s="1">
        <f t="shared" si="236"/>
        <v>54556.292675269513</v>
      </c>
      <c r="AU250" s="1">
        <f t="shared" si="254"/>
        <v>72905.531649927012</v>
      </c>
      <c r="AV250" s="1">
        <f t="shared" si="255"/>
        <v>31306.421927718762</v>
      </c>
      <c r="AW250" s="1">
        <f t="shared" si="256"/>
        <v>10911.258535053903</v>
      </c>
      <c r="AX250" s="2">
        <v>0</v>
      </c>
      <c r="AY250" s="2">
        <v>0</v>
      </c>
      <c r="AZ250" s="2">
        <v>0</v>
      </c>
      <c r="BA250" s="2">
        <f t="shared" si="247"/>
        <v>0</v>
      </c>
      <c r="BB250" s="2">
        <f t="shared" si="241"/>
        <v>0</v>
      </c>
      <c r="BC250" s="2">
        <f t="shared" si="242"/>
        <v>0</v>
      </c>
      <c r="BD250" s="2">
        <f t="shared" si="248"/>
        <v>0</v>
      </c>
      <c r="BE250" s="2">
        <f t="shared" si="243"/>
        <v>0</v>
      </c>
      <c r="BF250" s="2">
        <f t="shared" si="244"/>
        <v>0</v>
      </c>
      <c r="BG250" s="2">
        <f t="shared" si="249"/>
        <v>0</v>
      </c>
      <c r="BH250" s="2">
        <f t="shared" si="245"/>
        <v>0</v>
      </c>
      <c r="BI250" s="2">
        <f t="shared" si="246"/>
        <v>0</v>
      </c>
      <c r="BJ250" s="11">
        <f t="shared" si="250"/>
        <v>3.4086016539850633E-2</v>
      </c>
      <c r="BK250" s="11"/>
      <c r="BL250" s="11"/>
    </row>
    <row r="251" spans="1:64">
      <c r="A251" s="2">
        <f t="shared" si="257"/>
        <v>2205</v>
      </c>
      <c r="B251" s="5">
        <f t="shared" si="258"/>
        <v>1165.4016795948457</v>
      </c>
      <c r="C251" s="5">
        <f t="shared" si="259"/>
        <v>2964.1498879286301</v>
      </c>
      <c r="D251" s="5">
        <f t="shared" si="260"/>
        <v>4369.8960912474367</v>
      </c>
      <c r="E251" s="15">
        <f t="shared" si="261"/>
        <v>1.8609341401711326E-7</v>
      </c>
      <c r="F251" s="15">
        <f t="shared" si="262"/>
        <v>3.6661650419703692E-7</v>
      </c>
      <c r="G251" s="15">
        <f t="shared" si="263"/>
        <v>7.4843455198525335E-7</v>
      </c>
      <c r="H251" s="5">
        <f t="shared" si="264"/>
        <v>365888.09117864206</v>
      </c>
      <c r="I251" s="5">
        <f t="shared" si="265"/>
        <v>157267.89720571603</v>
      </c>
      <c r="J251" s="5">
        <f t="shared" si="266"/>
        <v>54788.97183243934</v>
      </c>
      <c r="K251" s="5">
        <f t="shared" si="267"/>
        <v>313958.78140989447</v>
      </c>
      <c r="L251" s="5">
        <f t="shared" si="268"/>
        <v>53056.661488740036</v>
      </c>
      <c r="M251" s="5">
        <f t="shared" si="269"/>
        <v>12537.820279566236</v>
      </c>
      <c r="N251" s="15">
        <f t="shared" si="270"/>
        <v>3.7318563046428999E-3</v>
      </c>
      <c r="O251" s="15">
        <f t="shared" si="271"/>
        <v>4.7001852325081472E-3</v>
      </c>
      <c r="P251" s="15">
        <f t="shared" si="272"/>
        <v>4.264185483160432E-3</v>
      </c>
      <c r="Q251" s="5">
        <f t="shared" si="273"/>
        <v>6273.9329204646965</v>
      </c>
      <c r="R251" s="5">
        <f t="shared" si="274"/>
        <v>8639.3883361672306</v>
      </c>
      <c r="S251" s="5">
        <f t="shared" si="275"/>
        <v>5336.5562348864178</v>
      </c>
      <c r="T251" s="5">
        <f t="shared" si="276"/>
        <v>17.147136164651766</v>
      </c>
      <c r="U251" s="5">
        <f t="shared" si="277"/>
        <v>54.934214100073987</v>
      </c>
      <c r="V251" s="5">
        <f t="shared" si="278"/>
        <v>97.402014609932166</v>
      </c>
      <c r="W251" s="15">
        <f t="shared" si="279"/>
        <v>-1.0734613539272964E-2</v>
      </c>
      <c r="X251" s="15">
        <f t="shared" si="280"/>
        <v>-1.217998157191269E-2</v>
      </c>
      <c r="Y251" s="15">
        <f t="shared" si="281"/>
        <v>-9.7425357312937999E-3</v>
      </c>
      <c r="Z251" s="5">
        <f t="shared" si="237"/>
        <v>6628.536695819027</v>
      </c>
      <c r="AA251" s="5">
        <f t="shared" si="238"/>
        <v>26521.577734622897</v>
      </c>
      <c r="AB251" s="5">
        <f t="shared" si="239"/>
        <v>84267.184755044771</v>
      </c>
      <c r="AC251" s="16">
        <f t="shared" si="282"/>
        <v>1.0490794899120359</v>
      </c>
      <c r="AD251" s="16">
        <f t="shared" si="283"/>
        <v>3.0467079437282383</v>
      </c>
      <c r="AE251" s="16">
        <f t="shared" si="284"/>
        <v>15.703404562824208</v>
      </c>
      <c r="AF251" s="15">
        <f t="shared" si="285"/>
        <v>-4.0504037456468023E-3</v>
      </c>
      <c r="AG251" s="15">
        <f t="shared" si="286"/>
        <v>2.9673830763510267E-4</v>
      </c>
      <c r="AH251" s="15">
        <f t="shared" si="287"/>
        <v>9.7937136394747881E-3</v>
      </c>
      <c r="AI251" s="1">
        <f t="shared" si="251"/>
        <v>703041.28196707682</v>
      </c>
      <c r="AJ251" s="1">
        <f t="shared" si="252"/>
        <v>299151.82463981101</v>
      </c>
      <c r="AK251" s="1">
        <f t="shared" si="253"/>
        <v>104690.41344037204</v>
      </c>
      <c r="AL251" s="14">
        <f t="shared" si="288"/>
        <v>87.251237883087583</v>
      </c>
      <c r="AM251" s="14">
        <f t="shared" si="289"/>
        <v>21.083447173557541</v>
      </c>
      <c r="AN251" s="14">
        <f t="shared" si="290"/>
        <v>6.642550722002353</v>
      </c>
      <c r="AO251" s="11">
        <f t="shared" si="291"/>
        <v>2.9051945190716488E-3</v>
      </c>
      <c r="AP251" s="11">
        <f t="shared" si="292"/>
        <v>3.6597788590476666E-3</v>
      </c>
      <c r="AQ251" s="11">
        <f t="shared" si="293"/>
        <v>3.3198811951405567E-3</v>
      </c>
      <c r="AR251" s="1">
        <f t="shared" si="240"/>
        <v>365888.09117864206</v>
      </c>
      <c r="AS251" s="1">
        <f t="shared" si="235"/>
        <v>157267.89720571603</v>
      </c>
      <c r="AT251" s="1">
        <f t="shared" si="236"/>
        <v>54788.97183243934</v>
      </c>
      <c r="AU251" s="1">
        <f t="shared" si="254"/>
        <v>73177.618235728412</v>
      </c>
      <c r="AV251" s="1">
        <f t="shared" si="255"/>
        <v>31453.579441143207</v>
      </c>
      <c r="AW251" s="1">
        <f t="shared" si="256"/>
        <v>10957.794366487869</v>
      </c>
      <c r="AX251" s="2">
        <v>0</v>
      </c>
      <c r="AY251" s="2">
        <v>0</v>
      </c>
      <c r="AZ251" s="2">
        <v>0</v>
      </c>
      <c r="BA251" s="2">
        <f t="shared" si="247"/>
        <v>0</v>
      </c>
      <c r="BB251" s="2">
        <f t="shared" si="241"/>
        <v>0</v>
      </c>
      <c r="BC251" s="2">
        <f t="shared" si="242"/>
        <v>0</v>
      </c>
      <c r="BD251" s="2">
        <f t="shared" si="248"/>
        <v>0</v>
      </c>
      <c r="BE251" s="2">
        <f t="shared" si="243"/>
        <v>0</v>
      </c>
      <c r="BF251" s="2">
        <f t="shared" si="244"/>
        <v>0</v>
      </c>
      <c r="BG251" s="2">
        <f t="shared" si="249"/>
        <v>0</v>
      </c>
      <c r="BH251" s="2">
        <f t="shared" si="245"/>
        <v>0</v>
      </c>
      <c r="BI251" s="2">
        <f t="shared" si="246"/>
        <v>0</v>
      </c>
      <c r="BJ251" s="11">
        <f t="shared" si="250"/>
        <v>3.4045385074333162E-2</v>
      </c>
      <c r="BK251" s="11"/>
      <c r="BL251" s="11"/>
    </row>
    <row r="252" spans="1:64">
      <c r="A252" s="2">
        <f t="shared" si="257"/>
        <v>2206</v>
      </c>
      <c r="B252" s="5">
        <f t="shared" si="258"/>
        <v>1165.4018856247442</v>
      </c>
      <c r="C252" s="5">
        <f t="shared" si="259"/>
        <v>2964.1509202995862</v>
      </c>
      <c r="D252" s="5">
        <f t="shared" si="260"/>
        <v>4369.8991982995985</v>
      </c>
      <c r="E252" s="15">
        <f t="shared" si="261"/>
        <v>1.7678874331625759E-7</v>
      </c>
      <c r="F252" s="15">
        <f t="shared" si="262"/>
        <v>3.4828567898718508E-7</v>
      </c>
      <c r="G252" s="15">
        <f t="shared" si="263"/>
        <v>7.1101282438599068E-7</v>
      </c>
      <c r="H252" s="5">
        <f t="shared" si="264"/>
        <v>367239.95409015229</v>
      </c>
      <c r="I252" s="5">
        <f t="shared" si="265"/>
        <v>157999.75539661944</v>
      </c>
      <c r="J252" s="5">
        <f t="shared" si="266"/>
        <v>55020.306708797696</v>
      </c>
      <c r="K252" s="5">
        <f t="shared" si="267"/>
        <v>315118.72309463762</v>
      </c>
      <c r="L252" s="5">
        <f t="shared" si="268"/>
        <v>53303.546157039273</v>
      </c>
      <c r="M252" s="5">
        <f t="shared" si="269"/>
        <v>12590.74962878023</v>
      </c>
      <c r="N252" s="15">
        <f t="shared" si="270"/>
        <v>3.6945667820922345E-3</v>
      </c>
      <c r="O252" s="15">
        <f t="shared" si="271"/>
        <v>4.6532265953378449E-3</v>
      </c>
      <c r="P252" s="15">
        <f t="shared" si="272"/>
        <v>4.2215750452456735E-3</v>
      </c>
      <c r="Q252" s="5">
        <f t="shared" si="273"/>
        <v>6229.5164180715774</v>
      </c>
      <c r="R252" s="5">
        <f t="shared" si="274"/>
        <v>8573.8751153465637</v>
      </c>
      <c r="S252" s="5">
        <f t="shared" si="275"/>
        <v>5306.8776045720133</v>
      </c>
      <c r="T252" s="5">
        <f t="shared" si="276"/>
        <v>16.963068284618938</v>
      </c>
      <c r="U252" s="5">
        <f t="shared" si="277"/>
        <v>54.265116384667579</v>
      </c>
      <c r="V252" s="5">
        <f t="shared" si="278"/>
        <v>96.453072002294903</v>
      </c>
      <c r="W252" s="15">
        <f t="shared" si="279"/>
        <v>-1.0734613539272964E-2</v>
      </c>
      <c r="X252" s="15">
        <f t="shared" si="280"/>
        <v>-1.217998157191269E-2</v>
      </c>
      <c r="Y252" s="15">
        <f t="shared" si="281"/>
        <v>-9.7425357312937999E-3</v>
      </c>
      <c r="Z252" s="5">
        <f t="shared" si="237"/>
        <v>6555.195180439222</v>
      </c>
      <c r="AA252" s="5">
        <f t="shared" si="238"/>
        <v>26329.503727410291</v>
      </c>
      <c r="AB252" s="5">
        <f t="shared" si="239"/>
        <v>84622.835313441465</v>
      </c>
      <c r="AC252" s="16">
        <f t="shared" si="282"/>
        <v>1.044830294416615</v>
      </c>
      <c r="AD252" s="16">
        <f t="shared" si="283"/>
        <v>3.0476120186873188</v>
      </c>
      <c r="AE252" s="16">
        <f t="shared" si="284"/>
        <v>15.857199210277329</v>
      </c>
      <c r="AF252" s="15">
        <f t="shared" si="285"/>
        <v>-4.0504037456468023E-3</v>
      </c>
      <c r="AG252" s="15">
        <f t="shared" si="286"/>
        <v>2.9673830763510267E-4</v>
      </c>
      <c r="AH252" s="15">
        <f t="shared" si="287"/>
        <v>9.7937136394747881E-3</v>
      </c>
      <c r="AI252" s="1">
        <f t="shared" si="251"/>
        <v>705914.77200609748</v>
      </c>
      <c r="AJ252" s="1">
        <f t="shared" si="252"/>
        <v>300690.22161697311</v>
      </c>
      <c r="AK252" s="1">
        <f t="shared" si="253"/>
        <v>105179.1664628227</v>
      </c>
      <c r="AL252" s="14">
        <f t="shared" si="288"/>
        <v>87.502184882986953</v>
      </c>
      <c r="AM252" s="14">
        <f t="shared" si="289"/>
        <v>21.159836320256758</v>
      </c>
      <c r="AN252" s="14">
        <f t="shared" si="290"/>
        <v>6.6643826764397991</v>
      </c>
      <c r="AO252" s="11">
        <f t="shared" si="291"/>
        <v>2.8761425738809323E-3</v>
      </c>
      <c r="AP252" s="11">
        <f t="shared" si="292"/>
        <v>3.6231810704571901E-3</v>
      </c>
      <c r="AQ252" s="11">
        <f t="shared" si="293"/>
        <v>3.286682383189151E-3</v>
      </c>
      <c r="AR252" s="1">
        <f t="shared" si="240"/>
        <v>367239.95409015229</v>
      </c>
      <c r="AS252" s="1">
        <f t="shared" si="235"/>
        <v>157999.75539661944</v>
      </c>
      <c r="AT252" s="1">
        <f t="shared" si="236"/>
        <v>55020.306708797696</v>
      </c>
      <c r="AU252" s="1">
        <f t="shared" si="254"/>
        <v>73447.990818030463</v>
      </c>
      <c r="AV252" s="1">
        <f t="shared" si="255"/>
        <v>31599.951079323888</v>
      </c>
      <c r="AW252" s="1">
        <f t="shared" si="256"/>
        <v>11004.06134175954</v>
      </c>
      <c r="AX252" s="2">
        <v>0</v>
      </c>
      <c r="AY252" s="2">
        <v>0</v>
      </c>
      <c r="AZ252" s="2">
        <v>0</v>
      </c>
      <c r="BA252" s="2">
        <f t="shared" si="247"/>
        <v>0</v>
      </c>
      <c r="BB252" s="2">
        <f t="shared" si="241"/>
        <v>0</v>
      </c>
      <c r="BC252" s="2">
        <f t="shared" si="242"/>
        <v>0</v>
      </c>
      <c r="BD252" s="2">
        <f t="shared" si="248"/>
        <v>0</v>
      </c>
      <c r="BE252" s="2">
        <f t="shared" si="243"/>
        <v>0</v>
      </c>
      <c r="BF252" s="2">
        <f t="shared" si="244"/>
        <v>0</v>
      </c>
      <c r="BG252" s="2">
        <f t="shared" si="249"/>
        <v>0</v>
      </c>
      <c r="BH252" s="2">
        <f t="shared" si="245"/>
        <v>0</v>
      </c>
      <c r="BI252" s="2">
        <f t="shared" si="246"/>
        <v>0</v>
      </c>
      <c r="BJ252" s="11">
        <f t="shared" si="250"/>
        <v>3.4005155287771788E-2</v>
      </c>
      <c r="BK252" s="11"/>
      <c r="BL252" s="11"/>
    </row>
    <row r="253" spans="1:64">
      <c r="A253" s="2">
        <f t="shared" si="257"/>
        <v>2207</v>
      </c>
      <c r="B253" s="5">
        <f t="shared" si="258"/>
        <v>1165.4020813531824</v>
      </c>
      <c r="C253" s="5">
        <f t="shared" si="259"/>
        <v>2964.1519010523361</v>
      </c>
      <c r="D253" s="5">
        <f t="shared" si="260"/>
        <v>4369.9021500012504</v>
      </c>
      <c r="E253" s="15">
        <f t="shared" si="261"/>
        <v>1.6794930615044471E-7</v>
      </c>
      <c r="F253" s="15">
        <f t="shared" si="262"/>
        <v>3.3087139503782582E-7</v>
      </c>
      <c r="G253" s="15">
        <f t="shared" si="263"/>
        <v>6.7546218316669107E-7</v>
      </c>
      <c r="H253" s="5">
        <f t="shared" si="264"/>
        <v>368583.25109809998</v>
      </c>
      <c r="I253" s="5">
        <f t="shared" si="265"/>
        <v>158727.67121836744</v>
      </c>
      <c r="J253" s="5">
        <f t="shared" si="266"/>
        <v>55250.295369881896</v>
      </c>
      <c r="K253" s="5">
        <f t="shared" si="267"/>
        <v>316271.31699484115</v>
      </c>
      <c r="L253" s="5">
        <f t="shared" si="268"/>
        <v>53549.101570002465</v>
      </c>
      <c r="M253" s="5">
        <f t="shared" si="269"/>
        <v>12643.371286898513</v>
      </c>
      <c r="N253" s="15">
        <f t="shared" si="270"/>
        <v>3.6576496911526757E-3</v>
      </c>
      <c r="O253" s="15">
        <f t="shared" si="271"/>
        <v>4.6067368996380864E-3</v>
      </c>
      <c r="P253" s="15">
        <f t="shared" si="272"/>
        <v>4.1793903992817238E-3</v>
      </c>
      <c r="Q253" s="5">
        <f t="shared" si="273"/>
        <v>6185.1868020441325</v>
      </c>
      <c r="R253" s="5">
        <f t="shared" si="274"/>
        <v>8508.4647966350294</v>
      </c>
      <c r="S253" s="5">
        <f t="shared" si="275"/>
        <v>5277.1421530051975</v>
      </c>
      <c r="T253" s="5">
        <f t="shared" si="276"/>
        <v>16.780976302143255</v>
      </c>
      <c r="U253" s="5">
        <f t="shared" si="277"/>
        <v>53.604168267104633</v>
      </c>
      <c r="V253" s="5">
        <f t="shared" si="278"/>
        <v>95.513374501919486</v>
      </c>
      <c r="W253" s="15">
        <f t="shared" si="279"/>
        <v>-1.0734613539272964E-2</v>
      </c>
      <c r="X253" s="15">
        <f t="shared" si="280"/>
        <v>-1.217998157191269E-2</v>
      </c>
      <c r="Y253" s="15">
        <f t="shared" si="281"/>
        <v>-9.7425357312937999E-3</v>
      </c>
      <c r="Z253" s="5">
        <f t="shared" si="237"/>
        <v>6482.4242560059292</v>
      </c>
      <c r="AA253" s="5">
        <f t="shared" si="238"/>
        <v>26137.598574193347</v>
      </c>
      <c r="AB253" s="5">
        <f t="shared" si="239"/>
        <v>84976.378059623559</v>
      </c>
      <c r="AC253" s="16">
        <f t="shared" si="282"/>
        <v>1.0405983098785447</v>
      </c>
      <c r="AD253" s="16">
        <f t="shared" si="283"/>
        <v>3.0485163619200724</v>
      </c>
      <c r="AE253" s="16">
        <f t="shared" si="284"/>
        <v>16.012500078466893</v>
      </c>
      <c r="AF253" s="15">
        <f t="shared" si="285"/>
        <v>-4.0504037456468023E-3</v>
      </c>
      <c r="AG253" s="15">
        <f t="shared" si="286"/>
        <v>2.9673830763510267E-4</v>
      </c>
      <c r="AH253" s="15">
        <f t="shared" si="287"/>
        <v>9.7937136394747881E-3</v>
      </c>
      <c r="AI253" s="1">
        <f t="shared" si="251"/>
        <v>708771.28562351817</v>
      </c>
      <c r="AJ253" s="1">
        <f t="shared" si="252"/>
        <v>302221.15053459967</v>
      </c>
      <c r="AK253" s="1">
        <f t="shared" si="253"/>
        <v>105665.31115829998</v>
      </c>
      <c r="AL253" s="14">
        <f t="shared" si="288"/>
        <v>87.751336954644017</v>
      </c>
      <c r="AM253" s="14">
        <f t="shared" si="289"/>
        <v>21.235735579482192</v>
      </c>
      <c r="AN253" s="14">
        <f t="shared" si="290"/>
        <v>6.6860673484859108</v>
      </c>
      <c r="AO253" s="11">
        <f t="shared" si="291"/>
        <v>2.8473811481421231E-3</v>
      </c>
      <c r="AP253" s="11">
        <f t="shared" si="292"/>
        <v>3.5869492597526182E-3</v>
      </c>
      <c r="AQ253" s="11">
        <f t="shared" si="293"/>
        <v>3.2538155593572595E-3</v>
      </c>
      <c r="AR253" s="1">
        <f t="shared" si="240"/>
        <v>368583.25109809998</v>
      </c>
      <c r="AS253" s="1">
        <f t="shared" si="235"/>
        <v>158727.67121836744</v>
      </c>
      <c r="AT253" s="1">
        <f t="shared" si="236"/>
        <v>55250.295369881896</v>
      </c>
      <c r="AU253" s="1">
        <f t="shared" si="254"/>
        <v>73716.650219620002</v>
      </c>
      <c r="AV253" s="1">
        <f t="shared" si="255"/>
        <v>31745.53424367349</v>
      </c>
      <c r="AW253" s="1">
        <f t="shared" si="256"/>
        <v>11050.059073976379</v>
      </c>
      <c r="AX253" s="2">
        <v>0</v>
      </c>
      <c r="AY253" s="2">
        <v>0</v>
      </c>
      <c r="AZ253" s="2">
        <v>0</v>
      </c>
      <c r="BA253" s="2">
        <f t="shared" si="247"/>
        <v>0</v>
      </c>
      <c r="BB253" s="2">
        <f t="shared" si="241"/>
        <v>0</v>
      </c>
      <c r="BC253" s="2">
        <f t="shared" si="242"/>
        <v>0</v>
      </c>
      <c r="BD253" s="2">
        <f t="shared" si="248"/>
        <v>0</v>
      </c>
      <c r="BE253" s="2">
        <f t="shared" si="243"/>
        <v>0</v>
      </c>
      <c r="BF253" s="2">
        <f t="shared" si="244"/>
        <v>0</v>
      </c>
      <c r="BG253" s="2">
        <f t="shared" si="249"/>
        <v>0</v>
      </c>
      <c r="BH253" s="2">
        <f t="shared" si="245"/>
        <v>0</v>
      </c>
      <c r="BI253" s="2">
        <f t="shared" si="246"/>
        <v>0</v>
      </c>
      <c r="BJ253" s="11">
        <f t="shared" si="250"/>
        <v>3.3965323263333208E-2</v>
      </c>
      <c r="BK253" s="11"/>
      <c r="BL253" s="11"/>
    </row>
    <row r="254" spans="1:64">
      <c r="A254" s="2">
        <f t="shared" si="257"/>
        <v>2208</v>
      </c>
      <c r="B254" s="5">
        <f t="shared" si="258"/>
        <v>1165.4022672952299</v>
      </c>
      <c r="C254" s="5">
        <f t="shared" si="259"/>
        <v>2964.152832767757</v>
      </c>
      <c r="D254" s="5">
        <f t="shared" si="260"/>
        <v>4369.9049541197146</v>
      </c>
      <c r="E254" s="15">
        <f t="shared" si="261"/>
        <v>1.5955184084292248E-7</v>
      </c>
      <c r="F254" s="15">
        <f t="shared" si="262"/>
        <v>3.1432782528593453E-7</v>
      </c>
      <c r="G254" s="15">
        <f t="shared" si="263"/>
        <v>6.4168907400835651E-7</v>
      </c>
      <c r="H254" s="5">
        <f t="shared" si="264"/>
        <v>369917.98741344828</v>
      </c>
      <c r="I254" s="5">
        <f t="shared" si="265"/>
        <v>159451.63244768907</v>
      </c>
      <c r="J254" s="5">
        <f t="shared" si="266"/>
        <v>55478.936099447623</v>
      </c>
      <c r="K254" s="5">
        <f t="shared" si="267"/>
        <v>317416.56747587008</v>
      </c>
      <c r="L254" s="5">
        <f t="shared" si="268"/>
        <v>53793.323571241846</v>
      </c>
      <c r="M254" s="5">
        <f t="shared" si="269"/>
        <v>12695.684844848864</v>
      </c>
      <c r="N254" s="15">
        <f t="shared" si="270"/>
        <v>3.6211013123508273E-3</v>
      </c>
      <c r="O254" s="15">
        <f t="shared" si="271"/>
        <v>4.5607114606791566E-3</v>
      </c>
      <c r="P254" s="15">
        <f t="shared" si="272"/>
        <v>4.1376272801985081E-3</v>
      </c>
      <c r="Q254" s="5">
        <f t="shared" si="273"/>
        <v>6140.9489547435069</v>
      </c>
      <c r="R254" s="5">
        <f t="shared" si="274"/>
        <v>8443.1665190815238</v>
      </c>
      <c r="S254" s="5">
        <f t="shared" si="275"/>
        <v>5247.3548947419922</v>
      </c>
      <c r="T254" s="5">
        <f t="shared" si="276"/>
        <v>16.600839006728048</v>
      </c>
      <c r="U254" s="5">
        <f t="shared" si="277"/>
        <v>52.951270485433589</v>
      </c>
      <c r="V254" s="5">
        <f t="shared" si="278"/>
        <v>94.582832038018083</v>
      </c>
      <c r="W254" s="15">
        <f t="shared" si="279"/>
        <v>-1.0734613539272964E-2</v>
      </c>
      <c r="X254" s="15">
        <f t="shared" si="280"/>
        <v>-1.217998157191269E-2</v>
      </c>
      <c r="Y254" s="15">
        <f t="shared" si="281"/>
        <v>-9.7425357312937999E-3</v>
      </c>
      <c r="Z254" s="5">
        <f t="shared" si="237"/>
        <v>6410.2253393875599</v>
      </c>
      <c r="AA254" s="5">
        <f t="shared" si="238"/>
        <v>25945.891003197226</v>
      </c>
      <c r="AB254" s="5">
        <f t="shared" si="239"/>
        <v>85327.810283671934</v>
      </c>
      <c r="AC254" s="16">
        <f t="shared" si="282"/>
        <v>1.036383466586499</v>
      </c>
      <c r="AD254" s="16">
        <f t="shared" si="283"/>
        <v>3.0494209735061064</v>
      </c>
      <c r="AE254" s="16">
        <f t="shared" si="284"/>
        <v>16.169321918887466</v>
      </c>
      <c r="AF254" s="15">
        <f t="shared" si="285"/>
        <v>-4.0504037456468023E-3</v>
      </c>
      <c r="AG254" s="15">
        <f t="shared" si="286"/>
        <v>2.9673830763510267E-4</v>
      </c>
      <c r="AH254" s="15">
        <f t="shared" si="287"/>
        <v>9.7937136394747881E-3</v>
      </c>
      <c r="AI254" s="1">
        <f t="shared" si="251"/>
        <v>711610.80728078634</v>
      </c>
      <c r="AJ254" s="1">
        <f t="shared" si="252"/>
        <v>303744.56972481322</v>
      </c>
      <c r="AK254" s="1">
        <f t="shared" si="253"/>
        <v>106148.83911644635</v>
      </c>
      <c r="AL254" s="14">
        <f t="shared" si="288"/>
        <v>87.99869984218725</v>
      </c>
      <c r="AM254" s="14">
        <f t="shared" si="289"/>
        <v>21.311145370439149</v>
      </c>
      <c r="AN254" s="14">
        <f t="shared" si="290"/>
        <v>6.7076050261556306</v>
      </c>
      <c r="AO254" s="11">
        <f t="shared" si="291"/>
        <v>2.8189073366607018E-3</v>
      </c>
      <c r="AP254" s="11">
        <f t="shared" si="292"/>
        <v>3.551079767155092E-3</v>
      </c>
      <c r="AQ254" s="11">
        <f t="shared" si="293"/>
        <v>3.2212774037636868E-3</v>
      </c>
      <c r="AR254" s="1">
        <f t="shared" si="240"/>
        <v>369917.98741344828</v>
      </c>
      <c r="AS254" s="1">
        <f t="shared" ref="AS254:AS317" si="294">AM254*AJ254^$AR$5*C254^(1-$AR$5)*(1-BB253)</f>
        <v>159451.63244768907</v>
      </c>
      <c r="AT254" s="1">
        <f t="shared" ref="AT254:AT317" si="295">AN254*AK254^$AR$5*D254^(1-$AR$5)*(1-BC253)</f>
        <v>55478.936099447623</v>
      </c>
      <c r="AU254" s="1">
        <f t="shared" si="254"/>
        <v>73983.597482689656</v>
      </c>
      <c r="AV254" s="1">
        <f t="shared" si="255"/>
        <v>31890.326489537816</v>
      </c>
      <c r="AW254" s="1">
        <f t="shared" si="256"/>
        <v>11095.787219889526</v>
      </c>
      <c r="AX254" s="2">
        <v>0</v>
      </c>
      <c r="AY254" s="2">
        <v>0</v>
      </c>
      <c r="AZ254" s="2">
        <v>0</v>
      </c>
      <c r="BA254" s="2">
        <f t="shared" si="247"/>
        <v>0</v>
      </c>
      <c r="BB254" s="2">
        <f t="shared" si="241"/>
        <v>0</v>
      </c>
      <c r="BC254" s="2">
        <f t="shared" si="242"/>
        <v>0</v>
      </c>
      <c r="BD254" s="2">
        <f t="shared" si="248"/>
        <v>0</v>
      </c>
      <c r="BE254" s="2">
        <f t="shared" si="243"/>
        <v>0</v>
      </c>
      <c r="BF254" s="2">
        <f t="shared" si="244"/>
        <v>0</v>
      </c>
      <c r="BG254" s="2">
        <f t="shared" si="249"/>
        <v>0</v>
      </c>
      <c r="BH254" s="2">
        <f t="shared" si="245"/>
        <v>0</v>
      </c>
      <c r="BI254" s="2">
        <f t="shared" si="246"/>
        <v>0</v>
      </c>
      <c r="BJ254" s="11">
        <f t="shared" si="250"/>
        <v>3.3925885120862337E-2</v>
      </c>
      <c r="BK254" s="11"/>
      <c r="BL254" s="11"/>
    </row>
    <row r="255" spans="1:64">
      <c r="A255" s="2">
        <f t="shared" si="257"/>
        <v>2209</v>
      </c>
      <c r="B255" s="5">
        <f t="shared" si="258"/>
        <v>1165.4024439402031</v>
      </c>
      <c r="C255" s="5">
        <f t="shared" si="259"/>
        <v>2964.1537178976851</v>
      </c>
      <c r="D255" s="5">
        <f t="shared" si="260"/>
        <v>4369.9076180339653</v>
      </c>
      <c r="E255" s="15">
        <f t="shared" si="261"/>
        <v>1.5157424880077635E-7</v>
      </c>
      <c r="F255" s="15">
        <f t="shared" si="262"/>
        <v>2.9861143402163779E-7</v>
      </c>
      <c r="G255" s="15">
        <f t="shared" si="263"/>
        <v>6.0960462030793871E-7</v>
      </c>
      <c r="H255" s="5">
        <f t="shared" si="264"/>
        <v>371244.16932259744</v>
      </c>
      <c r="I255" s="5">
        <f t="shared" si="265"/>
        <v>160171.62761992068</v>
      </c>
      <c r="J255" s="5">
        <f t="shared" si="266"/>
        <v>55706.227395915099</v>
      </c>
      <c r="K255" s="5">
        <f t="shared" si="267"/>
        <v>318554.47983052803</v>
      </c>
      <c r="L255" s="5">
        <f t="shared" si="268"/>
        <v>54036.208261669308</v>
      </c>
      <c r="M255" s="5">
        <f t="shared" si="269"/>
        <v>12747.689943380885</v>
      </c>
      <c r="N255" s="15">
        <f t="shared" si="270"/>
        <v>3.5849179635036865E-3</v>
      </c>
      <c r="O255" s="15">
        <f t="shared" si="271"/>
        <v>4.5151456408116797E-3</v>
      </c>
      <c r="P255" s="15">
        <f t="shared" si="272"/>
        <v>4.0962814663063618E-3</v>
      </c>
      <c r="Q255" s="5">
        <f t="shared" si="273"/>
        <v>6096.8076429386065</v>
      </c>
      <c r="R255" s="5">
        <f t="shared" si="274"/>
        <v>8377.9892079381298</v>
      </c>
      <c r="S255" s="5">
        <f t="shared" si="275"/>
        <v>5217.5207630868936</v>
      </c>
      <c r="T255" s="5">
        <f t="shared" si="276"/>
        <v>16.422635415563136</v>
      </c>
      <c r="U255" s="5">
        <f t="shared" si="277"/>
        <v>52.306324986711644</v>
      </c>
      <c r="V255" s="5">
        <f t="shared" si="278"/>
        <v>93.661355417320735</v>
      </c>
      <c r="W255" s="15">
        <f t="shared" si="279"/>
        <v>-1.0734613539272964E-2</v>
      </c>
      <c r="X255" s="15">
        <f t="shared" si="280"/>
        <v>-1.217998157191269E-2</v>
      </c>
      <c r="Y255" s="15">
        <f t="shared" si="281"/>
        <v>-9.7425357312937999E-3</v>
      </c>
      <c r="Z255" s="5">
        <f t="shared" ref="Z255:Z318" si="296">Q254*AC255*(1-AX254)</f>
        <v>6338.5996654962319</v>
      </c>
      <c r="AA255" s="5">
        <f t="shared" ref="AA255:AA318" si="297">R254*AD255*(1-AY254)</f>
        <v>25754.409118771488</v>
      </c>
      <c r="AB255" s="5">
        <f t="shared" ref="AB255:AB318" si="298">S254*AE255*(1-AZ254)</f>
        <v>85677.129613170255</v>
      </c>
      <c r="AC255" s="16">
        <f t="shared" si="282"/>
        <v>1.0321856951115107</v>
      </c>
      <c r="AD255" s="16">
        <f t="shared" si="283"/>
        <v>3.0503258535250515</v>
      </c>
      <c r="AE255" s="16">
        <f t="shared" si="284"/>
        <v>16.327679627505532</v>
      </c>
      <c r="AF255" s="15">
        <f t="shared" si="285"/>
        <v>-4.0504037456468023E-3</v>
      </c>
      <c r="AG255" s="15">
        <f t="shared" si="286"/>
        <v>2.9673830763510267E-4</v>
      </c>
      <c r="AH255" s="15">
        <f t="shared" si="287"/>
        <v>9.7937136394747881E-3</v>
      </c>
      <c r="AI255" s="1">
        <f t="shared" si="251"/>
        <v>714433.32403539738</v>
      </c>
      <c r="AJ255" s="1">
        <f t="shared" si="252"/>
        <v>305260.43924186972</v>
      </c>
      <c r="AK255" s="1">
        <f t="shared" si="253"/>
        <v>106629.74242469124</v>
      </c>
      <c r="AL255" s="14">
        <f t="shared" si="288"/>
        <v>88.244279420982977</v>
      </c>
      <c r="AM255" s="14">
        <f t="shared" si="289"/>
        <v>21.386066171807617</v>
      </c>
      <c r="AN255" s="14">
        <f t="shared" si="290"/>
        <v>6.7289960120947168</v>
      </c>
      <c r="AO255" s="11">
        <f t="shared" si="291"/>
        <v>2.7907182632940946E-3</v>
      </c>
      <c r="AP255" s="11">
        <f t="shared" si="292"/>
        <v>3.5155689694835409E-3</v>
      </c>
      <c r="AQ255" s="11">
        <f t="shared" si="293"/>
        <v>3.1890646297260501E-3</v>
      </c>
      <c r="AR255" s="1">
        <f t="shared" ref="AR255:AR318" si="299">AL255*AI255^$AR$5*B255^(1-$AR$5)*(1-BA254)</f>
        <v>371244.16932259744</v>
      </c>
      <c r="AS255" s="1">
        <f t="shared" si="294"/>
        <v>160171.62761992068</v>
      </c>
      <c r="AT255" s="1">
        <f t="shared" si="295"/>
        <v>55706.227395915099</v>
      </c>
      <c r="AU255" s="1">
        <f t="shared" si="254"/>
        <v>74248.833864519489</v>
      </c>
      <c r="AV255" s="1">
        <f t="shared" si="255"/>
        <v>32034.325523984138</v>
      </c>
      <c r="AW255" s="1">
        <f t="shared" si="256"/>
        <v>11141.245479183021</v>
      </c>
      <c r="AX255" s="2">
        <v>0</v>
      </c>
      <c r="AY255" s="2">
        <v>0</v>
      </c>
      <c r="AZ255" s="2">
        <v>0</v>
      </c>
      <c r="BA255" s="2">
        <f t="shared" si="247"/>
        <v>0</v>
      </c>
      <c r="BB255" s="2">
        <f t="shared" si="241"/>
        <v>0</v>
      </c>
      <c r="BC255" s="2">
        <f t="shared" si="242"/>
        <v>0</v>
      </c>
      <c r="BD255" s="2">
        <f t="shared" si="248"/>
        <v>0</v>
      </c>
      <c r="BE255" s="2">
        <f t="shared" si="243"/>
        <v>0</v>
      </c>
      <c r="BF255" s="2">
        <f t="shared" si="244"/>
        <v>0</v>
      </c>
      <c r="BG255" s="2">
        <f t="shared" si="249"/>
        <v>0</v>
      </c>
      <c r="BH255" s="2">
        <f t="shared" si="245"/>
        <v>0</v>
      </c>
      <c r="BI255" s="2">
        <f t="shared" si="246"/>
        <v>0</v>
      </c>
      <c r="BJ255" s="11">
        <f t="shared" si="250"/>
        <v>3.3886837016608523E-2</v>
      </c>
      <c r="BK255" s="11"/>
      <c r="BL255" s="11"/>
    </row>
    <row r="256" spans="1:64">
      <c r="A256" s="2">
        <f t="shared" si="257"/>
        <v>2210</v>
      </c>
      <c r="B256" s="5">
        <f t="shared" si="258"/>
        <v>1165.4026117529531</v>
      </c>
      <c r="C256" s="5">
        <f t="shared" si="259"/>
        <v>2964.1545587713681</v>
      </c>
      <c r="D256" s="5">
        <f t="shared" si="260"/>
        <v>4369.9101487540456</v>
      </c>
      <c r="E256" s="15">
        <f t="shared" si="261"/>
        <v>1.4399553636073751E-7</v>
      </c>
      <c r="F256" s="15">
        <f t="shared" si="262"/>
        <v>2.8368086232055587E-7</v>
      </c>
      <c r="G256" s="15">
        <f t="shared" si="263"/>
        <v>5.7912438929254173E-7</v>
      </c>
      <c r="H256" s="5">
        <f t="shared" si="264"/>
        <v>372561.80416593706</v>
      </c>
      <c r="I256" s="5">
        <f t="shared" si="265"/>
        <v>160887.64601793326</v>
      </c>
      <c r="J256" s="5">
        <f t="shared" si="266"/>
        <v>55932.167968822119</v>
      </c>
      <c r="K256" s="5">
        <f t="shared" si="267"/>
        <v>319685.06026045722</v>
      </c>
      <c r="L256" s="5">
        <f t="shared" si="268"/>
        <v>54277.751995705861</v>
      </c>
      <c r="M256" s="5">
        <f t="shared" si="269"/>
        <v>12799.38627222566</v>
      </c>
      <c r="N256" s="15">
        <f t="shared" si="270"/>
        <v>3.5490959993111915E-3</v>
      </c>
      <c r="O256" s="15">
        <f t="shared" si="271"/>
        <v>4.4700348489827846E-3</v>
      </c>
      <c r="P256" s="15">
        <f t="shared" si="272"/>
        <v>4.0553487788286269E-3</v>
      </c>
      <c r="Q256" s="5">
        <f t="shared" si="273"/>
        <v>6052.7675190156588</v>
      </c>
      <c r="R256" s="5">
        <f t="shared" si="274"/>
        <v>8312.9415765841859</v>
      </c>
      <c r="S256" s="5">
        <f t="shared" si="275"/>
        <v>5187.644610356153</v>
      </c>
      <c r="T256" s="5">
        <f t="shared" si="276"/>
        <v>16.246344771080686</v>
      </c>
      <c r="U256" s="5">
        <f t="shared" si="277"/>
        <v>51.669234912279023</v>
      </c>
      <c r="V256" s="5">
        <f t="shared" si="278"/>
        <v>92.748856315526083</v>
      </c>
      <c r="W256" s="15">
        <f t="shared" si="279"/>
        <v>-1.0734613539272964E-2</v>
      </c>
      <c r="X256" s="15">
        <f t="shared" si="280"/>
        <v>-1.217998157191269E-2</v>
      </c>
      <c r="Y256" s="15">
        <f t="shared" si="281"/>
        <v>-9.7425357312937999E-3</v>
      </c>
      <c r="Z256" s="5">
        <f t="shared" si="296"/>
        <v>6267.548291679911</v>
      </c>
      <c r="AA256" s="5">
        <f t="shared" si="297"/>
        <v>25563.180406156123</v>
      </c>
      <c r="AB256" s="5">
        <f t="shared" si="298"/>
        <v>86024.334007642392</v>
      </c>
      <c r="AC256" s="16">
        <f t="shared" si="282"/>
        <v>1.028004926305828</v>
      </c>
      <c r="AD256" s="16">
        <f t="shared" si="283"/>
        <v>3.0512310020565621</v>
      </c>
      <c r="AE256" s="16">
        <f t="shared" si="284"/>
        <v>16.487588246174408</v>
      </c>
      <c r="AF256" s="15">
        <f t="shared" si="285"/>
        <v>-4.0504037456468023E-3</v>
      </c>
      <c r="AG256" s="15">
        <f t="shared" si="286"/>
        <v>2.9673830763510267E-4</v>
      </c>
      <c r="AH256" s="15">
        <f t="shared" si="287"/>
        <v>9.7937136394747881E-3</v>
      </c>
      <c r="AI256" s="1">
        <f t="shared" si="251"/>
        <v>717238.82549637719</v>
      </c>
      <c r="AJ256" s="1">
        <f t="shared" si="252"/>
        <v>306768.72084166692</v>
      </c>
      <c r="AK256" s="1">
        <f t="shared" si="253"/>
        <v>107108.01366140514</v>
      </c>
      <c r="AL256" s="14">
        <f t="shared" si="288"/>
        <v>88.488081693972234</v>
      </c>
      <c r="AM256" s="14">
        <f t="shared" si="289"/>
        <v>21.460498520514417</v>
      </c>
      <c r="AN256" s="14">
        <f t="shared" si="290"/>
        <v>6.7502406232386987</v>
      </c>
      <c r="AO256" s="11">
        <f t="shared" si="291"/>
        <v>2.7628110806611535E-3</v>
      </c>
      <c r="AP256" s="11">
        <f t="shared" si="292"/>
        <v>3.4804132797887056E-3</v>
      </c>
      <c r="AQ256" s="11">
        <f t="shared" si="293"/>
        <v>3.1571739834287895E-3</v>
      </c>
      <c r="AR256" s="1">
        <f t="shared" si="299"/>
        <v>372561.80416593706</v>
      </c>
      <c r="AS256" s="1">
        <f t="shared" si="294"/>
        <v>160887.64601793326</v>
      </c>
      <c r="AT256" s="1">
        <f t="shared" si="295"/>
        <v>55932.167968822119</v>
      </c>
      <c r="AU256" s="1">
        <f t="shared" si="254"/>
        <v>74512.360833187413</v>
      </c>
      <c r="AV256" s="1">
        <f t="shared" si="255"/>
        <v>32177.529203586655</v>
      </c>
      <c r="AW256" s="1">
        <f t="shared" si="256"/>
        <v>11186.433593764425</v>
      </c>
      <c r="AX256" s="2">
        <v>0</v>
      </c>
      <c r="AY256" s="2">
        <v>0</v>
      </c>
      <c r="AZ256" s="2">
        <v>0</v>
      </c>
      <c r="BA256" s="2">
        <f t="shared" si="247"/>
        <v>0</v>
      </c>
      <c r="BB256" s="2">
        <f t="shared" si="241"/>
        <v>0</v>
      </c>
      <c r="BC256" s="2">
        <f t="shared" si="242"/>
        <v>0</v>
      </c>
      <c r="BD256" s="2">
        <f t="shared" si="248"/>
        <v>0</v>
      </c>
      <c r="BE256" s="2">
        <f t="shared" si="243"/>
        <v>0</v>
      </c>
      <c r="BF256" s="2">
        <f t="shared" si="244"/>
        <v>0</v>
      </c>
      <c r="BG256" s="2">
        <f t="shared" si="249"/>
        <v>0</v>
      </c>
      <c r="BH256" s="2">
        <f t="shared" si="245"/>
        <v>0</v>
      </c>
      <c r="BI256" s="2">
        <f t="shared" si="246"/>
        <v>0</v>
      </c>
      <c r="BJ256" s="11">
        <f t="shared" si="250"/>
        <v>3.3848175142921572E-2</v>
      </c>
      <c r="BK256" s="11"/>
      <c r="BL256" s="11"/>
    </row>
    <row r="257" spans="1:64">
      <c r="A257" s="2">
        <f t="shared" si="257"/>
        <v>2211</v>
      </c>
      <c r="B257" s="5">
        <f t="shared" si="258"/>
        <v>1165.4027711750887</v>
      </c>
      <c r="C257" s="5">
        <f t="shared" si="259"/>
        <v>2964.1553576015936</v>
      </c>
      <c r="D257" s="5">
        <f t="shared" si="260"/>
        <v>4369.9125529395151</v>
      </c>
      <c r="E257" s="15">
        <f t="shared" si="261"/>
        <v>1.3679575954270063E-7</v>
      </c>
      <c r="F257" s="15">
        <f t="shared" si="262"/>
        <v>2.6949681920452804E-7</v>
      </c>
      <c r="G257" s="15">
        <f t="shared" si="263"/>
        <v>5.5016816982791466E-7</v>
      </c>
      <c r="H257" s="5">
        <f t="shared" si="264"/>
        <v>373870.90031656431</v>
      </c>
      <c r="I257" s="5">
        <f t="shared" si="265"/>
        <v>161599.67766104799</v>
      </c>
      <c r="J257" s="5">
        <f t="shared" si="266"/>
        <v>56156.75673528498</v>
      </c>
      <c r="K257" s="5">
        <f t="shared" si="267"/>
        <v>320808.31585768936</v>
      </c>
      <c r="L257" s="5">
        <f t="shared" si="268"/>
        <v>54517.951377489269</v>
      </c>
      <c r="M257" s="5">
        <f t="shared" si="269"/>
        <v>12850.773569258254</v>
      </c>
      <c r="N257" s="15">
        <f t="shared" si="270"/>
        <v>3.5136318109985076E-3</v>
      </c>
      <c r="O257" s="15">
        <f t="shared" si="271"/>
        <v>4.4253745402427214E-3</v>
      </c>
      <c r="P257" s="15">
        <f t="shared" si="272"/>
        <v>4.0148250814262543E-3</v>
      </c>
      <c r="Q257" s="5">
        <f t="shared" si="273"/>
        <v>6008.8331222026472</v>
      </c>
      <c r="R257" s="5">
        <f t="shared" si="274"/>
        <v>8248.032128497809</v>
      </c>
      <c r="S257" s="5">
        <f t="shared" si="275"/>
        <v>5157.7312081680884</v>
      </c>
      <c r="T257" s="5">
        <f t="shared" si="276"/>
        <v>16.071946538537347</v>
      </c>
      <c r="U257" s="5">
        <f t="shared" si="277"/>
        <v>51.039904583212639</v>
      </c>
      <c r="V257" s="5">
        <f t="shared" si="278"/>
        <v>91.845247268835436</v>
      </c>
      <c r="W257" s="15">
        <f t="shared" si="279"/>
        <v>-1.0734613539272964E-2</v>
      </c>
      <c r="X257" s="15">
        <f t="shared" si="280"/>
        <v>-1.217998157191269E-2</v>
      </c>
      <c r="Y257" s="15">
        <f t="shared" si="281"/>
        <v>-9.7425357312937999E-3</v>
      </c>
      <c r="Z257" s="5">
        <f t="shared" si="296"/>
        <v>6197.0721020649326</v>
      </c>
      <c r="AA257" s="5">
        <f t="shared" si="297"/>
        <v>25372.231736410828</v>
      </c>
      <c r="AB257" s="5">
        <f t="shared" si="298"/>
        <v>86369.421753001705</v>
      </c>
      <c r="AC257" s="16">
        <f t="shared" si="282"/>
        <v>1.0238410913017755</v>
      </c>
      <c r="AD257" s="16">
        <f t="shared" si="283"/>
        <v>3.0521364191803162</v>
      </c>
      <c r="AE257" s="16">
        <f t="shared" si="284"/>
        <v>16.64906296406301</v>
      </c>
      <c r="AF257" s="15">
        <f t="shared" si="285"/>
        <v>-4.0504037456468023E-3</v>
      </c>
      <c r="AG257" s="15">
        <f t="shared" si="286"/>
        <v>2.9673830763510267E-4</v>
      </c>
      <c r="AH257" s="15">
        <f t="shared" si="287"/>
        <v>9.7937136394747881E-3</v>
      </c>
      <c r="AI257" s="1">
        <f t="shared" si="251"/>
        <v>720027.30377992685</v>
      </c>
      <c r="AJ257" s="1">
        <f t="shared" si="252"/>
        <v>308269.37796108687</v>
      </c>
      <c r="AK257" s="1">
        <f t="shared" si="253"/>
        <v>107583.64588902905</v>
      </c>
      <c r="AL257" s="14">
        <f t="shared" si="288"/>
        <v>88.730112788056687</v>
      </c>
      <c r="AM257" s="14">
        <f t="shared" si="289"/>
        <v>21.534443010515684</v>
      </c>
      <c r="AN257" s="14">
        <f t="shared" si="290"/>
        <v>6.7713391904754969</v>
      </c>
      <c r="AO257" s="11">
        <f t="shared" si="291"/>
        <v>2.7351829698545418E-3</v>
      </c>
      <c r="AP257" s="11">
        <f t="shared" si="292"/>
        <v>3.4456091469908185E-3</v>
      </c>
      <c r="AQ257" s="11">
        <f t="shared" si="293"/>
        <v>3.1256022435945017E-3</v>
      </c>
      <c r="AR257" s="1">
        <f t="shared" si="299"/>
        <v>373870.90031656431</v>
      </c>
      <c r="AS257" s="1">
        <f t="shared" si="294"/>
        <v>161599.67766104799</v>
      </c>
      <c r="AT257" s="1">
        <f t="shared" si="295"/>
        <v>56156.75673528498</v>
      </c>
      <c r="AU257" s="1">
        <f t="shared" si="254"/>
        <v>74774.180063312859</v>
      </c>
      <c r="AV257" s="1">
        <f t="shared" si="255"/>
        <v>32319.935532209598</v>
      </c>
      <c r="AW257" s="1">
        <f t="shared" si="256"/>
        <v>11231.351347056996</v>
      </c>
      <c r="AX257" s="2">
        <v>0</v>
      </c>
      <c r="AY257" s="2">
        <v>0</v>
      </c>
      <c r="AZ257" s="2">
        <v>0</v>
      </c>
      <c r="BA257" s="2">
        <f t="shared" si="247"/>
        <v>0</v>
      </c>
      <c r="BB257" s="2">
        <f t="shared" si="241"/>
        <v>0</v>
      </c>
      <c r="BC257" s="2">
        <f t="shared" si="242"/>
        <v>0</v>
      </c>
      <c r="BD257" s="2">
        <f t="shared" si="248"/>
        <v>0</v>
      </c>
      <c r="BE257" s="2">
        <f t="shared" si="243"/>
        <v>0</v>
      </c>
      <c r="BF257" s="2">
        <f t="shared" si="244"/>
        <v>0</v>
      </c>
      <c r="BG257" s="2">
        <f t="shared" si="249"/>
        <v>0</v>
      </c>
      <c r="BH257" s="2">
        <f t="shared" si="245"/>
        <v>0</v>
      </c>
      <c r="BI257" s="2">
        <f t="shared" si="246"/>
        <v>0</v>
      </c>
      <c r="BJ257" s="11">
        <f t="shared" si="250"/>
        <v>3.3809895727969524E-2</v>
      </c>
      <c r="BK257" s="11"/>
      <c r="BL257" s="11"/>
    </row>
    <row r="258" spans="1:64">
      <c r="A258" s="2">
        <f t="shared" si="257"/>
        <v>2212</v>
      </c>
      <c r="B258" s="5">
        <f t="shared" si="258"/>
        <v>1165.402922626138</v>
      </c>
      <c r="C258" s="5">
        <f t="shared" si="259"/>
        <v>2964.156116490512</v>
      </c>
      <c r="D258" s="5">
        <f t="shared" si="260"/>
        <v>4369.914836916967</v>
      </c>
      <c r="E258" s="15">
        <f t="shared" si="261"/>
        <v>1.299559715655656E-7</v>
      </c>
      <c r="F258" s="15">
        <f t="shared" si="262"/>
        <v>2.5602197824430163E-7</v>
      </c>
      <c r="G258" s="15">
        <f t="shared" si="263"/>
        <v>5.2265976133651891E-7</v>
      </c>
      <c r="H258" s="5">
        <f t="shared" si="264"/>
        <v>375171.4671591596</v>
      </c>
      <c r="I258" s="5">
        <f t="shared" si="265"/>
        <v>162307.71329395042</v>
      </c>
      <c r="J258" s="5">
        <f t="shared" si="266"/>
        <v>56379.992816469137</v>
      </c>
      <c r="K258" s="5">
        <f t="shared" si="267"/>
        <v>321924.25458633836</v>
      </c>
      <c r="L258" s="5">
        <f t="shared" si="268"/>
        <v>54756.803257083084</v>
      </c>
      <c r="M258" s="5">
        <f t="shared" si="269"/>
        <v>12901.851619663594</v>
      </c>
      <c r="N258" s="15">
        <f t="shared" si="270"/>
        <v>3.4785218259243411E-3</v>
      </c>
      <c r="O258" s="15">
        <f t="shared" si="271"/>
        <v>4.3811602152834528E-3</v>
      </c>
      <c r="P258" s="15">
        <f t="shared" si="272"/>
        <v>3.9747062797472754E-3</v>
      </c>
      <c r="Q258" s="5">
        <f t="shared" si="273"/>
        <v>5965.008879807252</v>
      </c>
      <c r="R258" s="5">
        <f t="shared" si="274"/>
        <v>8183.2691592724268</v>
      </c>
      <c r="S258" s="5">
        <f t="shared" si="275"/>
        <v>5127.7852477594924</v>
      </c>
      <c r="T258" s="5">
        <f t="shared" si="276"/>
        <v>15.899420403622292</v>
      </c>
      <c r="U258" s="5">
        <f t="shared" si="277"/>
        <v>50.418239485956924</v>
      </c>
      <c r="V258" s="5">
        <f t="shared" si="278"/>
        <v>90.950441665569286</v>
      </c>
      <c r="W258" s="15">
        <f t="shared" si="279"/>
        <v>-1.0734613539272964E-2</v>
      </c>
      <c r="X258" s="15">
        <f t="shared" si="280"/>
        <v>-1.217998157191269E-2</v>
      </c>
      <c r="Y258" s="15">
        <f t="shared" si="281"/>
        <v>-9.7425357312937999E-3</v>
      </c>
      <c r="Z258" s="5">
        <f t="shared" si="296"/>
        <v>6127.1718118483423</v>
      </c>
      <c r="AA258" s="5">
        <f t="shared" si="297"/>
        <v>25181.589371498754</v>
      </c>
      <c r="AB258" s="5">
        <f t="shared" si="298"/>
        <v>86712.391456014389</v>
      </c>
      <c r="AC258" s="16">
        <f t="shared" si="282"/>
        <v>1.0196941215106197</v>
      </c>
      <c r="AD258" s="16">
        <f t="shared" si="283"/>
        <v>3.053042104976015</v>
      </c>
      <c r="AE258" s="16">
        <f t="shared" si="284"/>
        <v>16.812119119098629</v>
      </c>
      <c r="AF258" s="15">
        <f t="shared" si="285"/>
        <v>-4.0504037456468023E-3</v>
      </c>
      <c r="AG258" s="15">
        <f t="shared" si="286"/>
        <v>2.9673830763510267E-4</v>
      </c>
      <c r="AH258" s="15">
        <f t="shared" si="287"/>
        <v>9.7937136394747881E-3</v>
      </c>
      <c r="AI258" s="1">
        <f t="shared" si="251"/>
        <v>722798.75346524711</v>
      </c>
      <c r="AJ258" s="1">
        <f t="shared" si="252"/>
        <v>309762.37569718779</v>
      </c>
      <c r="AK258" s="1">
        <f t="shared" si="253"/>
        <v>108056.63264718314</v>
      </c>
      <c r="AL258" s="14">
        <f t="shared" si="288"/>
        <v>88.970378950533743</v>
      </c>
      <c r="AM258" s="14">
        <f t="shared" si="289"/>
        <v>21.607900291589946</v>
      </c>
      <c r="AN258" s="14">
        <f t="shared" si="290"/>
        <v>6.7922920583117277</v>
      </c>
      <c r="AO258" s="11">
        <f t="shared" si="291"/>
        <v>2.7078311401559961E-3</v>
      </c>
      <c r="AP258" s="11">
        <f t="shared" si="292"/>
        <v>3.4111530555209105E-3</v>
      </c>
      <c r="AQ258" s="11">
        <f t="shared" si="293"/>
        <v>3.0943462211585567E-3</v>
      </c>
      <c r="AR258" s="1">
        <f t="shared" si="299"/>
        <v>375171.4671591596</v>
      </c>
      <c r="AS258" s="1">
        <f t="shared" si="294"/>
        <v>162307.71329395042</v>
      </c>
      <c r="AT258" s="1">
        <f t="shared" si="295"/>
        <v>56379.992816469137</v>
      </c>
      <c r="AU258" s="1">
        <f t="shared" si="254"/>
        <v>75034.293431831917</v>
      </c>
      <c r="AV258" s="1">
        <f t="shared" si="255"/>
        <v>32461.542658790087</v>
      </c>
      <c r="AW258" s="1">
        <f t="shared" si="256"/>
        <v>11275.998563293828</v>
      </c>
      <c r="AX258" s="2">
        <v>0</v>
      </c>
      <c r="AY258" s="2">
        <v>0</v>
      </c>
      <c r="AZ258" s="2">
        <v>0</v>
      </c>
      <c r="BA258" s="2">
        <f t="shared" si="247"/>
        <v>0</v>
      </c>
      <c r="BB258" s="2">
        <f t="shared" si="241"/>
        <v>0</v>
      </c>
      <c r="BC258" s="2">
        <f t="shared" si="242"/>
        <v>0</v>
      </c>
      <c r="BD258" s="2">
        <f t="shared" si="248"/>
        <v>0</v>
      </c>
      <c r="BE258" s="2">
        <f t="shared" si="243"/>
        <v>0</v>
      </c>
      <c r="BF258" s="2">
        <f t="shared" si="244"/>
        <v>0</v>
      </c>
      <c r="BG258" s="2">
        <f t="shared" si="249"/>
        <v>0</v>
      </c>
      <c r="BH258" s="2">
        <f t="shared" si="245"/>
        <v>0</v>
      </c>
      <c r="BI258" s="2">
        <f t="shared" si="246"/>
        <v>0</v>
      </c>
      <c r="BJ258" s="11">
        <f t="shared" si="250"/>
        <v>3.3771995035449115E-2</v>
      </c>
      <c r="BK258" s="11"/>
      <c r="BL258" s="11"/>
    </row>
    <row r="259" spans="1:64">
      <c r="A259" s="2">
        <f t="shared" si="257"/>
        <v>2213</v>
      </c>
      <c r="B259" s="5">
        <f t="shared" si="258"/>
        <v>1165.4030665046537</v>
      </c>
      <c r="C259" s="5">
        <f t="shared" si="259"/>
        <v>2964.1568374351696</v>
      </c>
      <c r="D259" s="5">
        <f t="shared" si="260"/>
        <v>4369.9170066966808</v>
      </c>
      <c r="E259" s="15">
        <f t="shared" si="261"/>
        <v>1.2345817298728732E-7</v>
      </c>
      <c r="F259" s="15">
        <f t="shared" si="262"/>
        <v>2.4322087933208651E-7</v>
      </c>
      <c r="G259" s="15">
        <f t="shared" si="263"/>
        <v>4.9652677326969291E-7</v>
      </c>
      <c r="H259" s="5">
        <f t="shared" si="264"/>
        <v>376463.5150690382</v>
      </c>
      <c r="I259" s="5">
        <f t="shared" si="265"/>
        <v>163011.74437560185</v>
      </c>
      <c r="J259" s="5">
        <f t="shared" si="266"/>
        <v>56601.875534070125</v>
      </c>
      <c r="K259" s="5">
        <f t="shared" si="267"/>
        <v>323032.88526445191</v>
      </c>
      <c r="L259" s="5">
        <f t="shared" si="268"/>
        <v>54994.304726686772</v>
      </c>
      <c r="M259" s="5">
        <f t="shared" si="269"/>
        <v>12952.620255105661</v>
      </c>
      <c r="N259" s="15">
        <f t="shared" si="270"/>
        <v>3.4437625072336608E-3</v>
      </c>
      <c r="O259" s="15">
        <f t="shared" si="271"/>
        <v>4.3373874199452711E-3</v>
      </c>
      <c r="P259" s="15">
        <f t="shared" si="272"/>
        <v>3.9349883209547354E-3</v>
      </c>
      <c r="Q259" s="5">
        <f t="shared" si="273"/>
        <v>5921.2991084674713</v>
      </c>
      <c r="R259" s="5">
        <f t="shared" si="274"/>
        <v>8118.6607586753244</v>
      </c>
      <c r="S259" s="5">
        <f t="shared" si="275"/>
        <v>5097.8113403271282</v>
      </c>
      <c r="T259" s="5">
        <f t="shared" si="276"/>
        <v>15.728746270090975</v>
      </c>
      <c r="U259" s="5">
        <f t="shared" si="277"/>
        <v>49.804146258129691</v>
      </c>
      <c r="V259" s="5">
        <f t="shared" si="278"/>
        <v>90.064353737865531</v>
      </c>
      <c r="W259" s="15">
        <f t="shared" si="279"/>
        <v>-1.0734613539272964E-2</v>
      </c>
      <c r="X259" s="15">
        <f t="shared" si="280"/>
        <v>-1.217998157191269E-2</v>
      </c>
      <c r="Y259" s="15">
        <f t="shared" si="281"/>
        <v>-9.7425357312937999E-3</v>
      </c>
      <c r="Z259" s="5">
        <f t="shared" si="296"/>
        <v>6057.8479715389994</v>
      </c>
      <c r="AA259" s="5">
        <f t="shared" si="297"/>
        <v>24991.278969517582</v>
      </c>
      <c r="AB259" s="5">
        <f t="shared" si="298"/>
        <v>87053.242038778932</v>
      </c>
      <c r="AC259" s="16">
        <f t="shared" si="282"/>
        <v>1.0155639486214389</v>
      </c>
      <c r="AD259" s="16">
        <f t="shared" si="283"/>
        <v>3.0539480595233841</v>
      </c>
      <c r="AE259" s="16">
        <f t="shared" si="284"/>
        <v>16.97677219942382</v>
      </c>
      <c r="AF259" s="15">
        <f t="shared" si="285"/>
        <v>-4.0504037456468023E-3</v>
      </c>
      <c r="AG259" s="15">
        <f t="shared" si="286"/>
        <v>2.9673830763510267E-4</v>
      </c>
      <c r="AH259" s="15">
        <f t="shared" si="287"/>
        <v>9.7937136394747881E-3</v>
      </c>
      <c r="AI259" s="1">
        <f t="shared" si="251"/>
        <v>725553.17155055434</v>
      </c>
      <c r="AJ259" s="1">
        <f t="shared" si="252"/>
        <v>311247.68078625906</v>
      </c>
      <c r="AK259" s="1">
        <f t="shared" si="253"/>
        <v>108526.96794575866</v>
      </c>
      <c r="AL259" s="14">
        <f t="shared" si="288"/>
        <v>89.208886545580739</v>
      </c>
      <c r="AM259" s="14">
        <f t="shared" si="289"/>
        <v>21.680871068141961</v>
      </c>
      <c r="AN259" s="14">
        <f t="shared" si="290"/>
        <v>6.8130995845427327</v>
      </c>
      <c r="AO259" s="11">
        <f t="shared" si="291"/>
        <v>2.680752828754436E-3</v>
      </c>
      <c r="AP259" s="11">
        <f t="shared" si="292"/>
        <v>3.3770415249657014E-3</v>
      </c>
      <c r="AQ259" s="11">
        <f t="shared" si="293"/>
        <v>3.063402758946971E-3</v>
      </c>
      <c r="AR259" s="1">
        <f t="shared" si="299"/>
        <v>376463.5150690382</v>
      </c>
      <c r="AS259" s="1">
        <f t="shared" si="294"/>
        <v>163011.74437560185</v>
      </c>
      <c r="AT259" s="1">
        <f t="shared" si="295"/>
        <v>56601.875534070125</v>
      </c>
      <c r="AU259" s="1">
        <f t="shared" si="254"/>
        <v>75292.703013807637</v>
      </c>
      <c r="AV259" s="1">
        <f t="shared" si="255"/>
        <v>32602.348875120369</v>
      </c>
      <c r="AW259" s="1">
        <f t="shared" si="256"/>
        <v>11320.375106814026</v>
      </c>
      <c r="AX259" s="2">
        <v>0</v>
      </c>
      <c r="AY259" s="2">
        <v>0</v>
      </c>
      <c r="AZ259" s="2">
        <v>0</v>
      </c>
      <c r="BA259" s="2">
        <f t="shared" si="247"/>
        <v>0</v>
      </c>
      <c r="BB259" s="2">
        <f t="shared" si="241"/>
        <v>0</v>
      </c>
      <c r="BC259" s="2">
        <f t="shared" si="242"/>
        <v>0</v>
      </c>
      <c r="BD259" s="2">
        <f t="shared" si="248"/>
        <v>0</v>
      </c>
      <c r="BE259" s="2">
        <f t="shared" si="243"/>
        <v>0</v>
      </c>
      <c r="BF259" s="2">
        <f t="shared" si="244"/>
        <v>0</v>
      </c>
      <c r="BG259" s="2">
        <f t="shared" si="249"/>
        <v>0</v>
      </c>
      <c r="BH259" s="2">
        <f t="shared" si="245"/>
        <v>0</v>
      </c>
      <c r="BI259" s="2">
        <f t="shared" si="246"/>
        <v>0</v>
      </c>
      <c r="BJ259" s="11">
        <f t="shared" si="250"/>
        <v>3.3734469364296443E-2</v>
      </c>
      <c r="BK259" s="11"/>
      <c r="BL259" s="11"/>
    </row>
    <row r="260" spans="1:64">
      <c r="A260" s="2">
        <f t="shared" si="257"/>
        <v>2214</v>
      </c>
      <c r="B260" s="5">
        <f t="shared" si="258"/>
        <v>1165.4032031892605</v>
      </c>
      <c r="C260" s="5">
        <f t="shared" si="259"/>
        <v>2964.15752233276</v>
      </c>
      <c r="D260" s="5">
        <f t="shared" si="260"/>
        <v>4369.9190679884323</v>
      </c>
      <c r="E260" s="15">
        <f t="shared" si="261"/>
        <v>1.1728526433792295E-7</v>
      </c>
      <c r="F260" s="15">
        <f t="shared" si="262"/>
        <v>2.3105983536548216E-7</v>
      </c>
      <c r="G260" s="15">
        <f t="shared" si="263"/>
        <v>4.7170043460620825E-7</v>
      </c>
      <c r="H260" s="5">
        <f t="shared" si="264"/>
        <v>377747.05539136473</v>
      </c>
      <c r="I260" s="5">
        <f t="shared" si="265"/>
        <v>163711.76306816042</v>
      </c>
      <c r="J260" s="5">
        <f t="shared" si="266"/>
        <v>56822.40440680724</v>
      </c>
      <c r="K260" s="5">
        <f t="shared" si="267"/>
        <v>324134.21754601004</v>
      </c>
      <c r="L260" s="5">
        <f t="shared" si="268"/>
        <v>55230.453116850898</v>
      </c>
      <c r="M260" s="5">
        <f t="shared" si="269"/>
        <v>13003.079352900651</v>
      </c>
      <c r="N260" s="15">
        <f t="shared" si="270"/>
        <v>3.4093503534680103E-3</v>
      </c>
      <c r="O260" s="15">
        <f t="shared" si="271"/>
        <v>4.2940517447715987E-3</v>
      </c>
      <c r="P260" s="15">
        <f t="shared" si="272"/>
        <v>3.8956671932923737E-3</v>
      </c>
      <c r="Q260" s="5">
        <f t="shared" si="273"/>
        <v>5877.7080154135756</v>
      </c>
      <c r="R260" s="5">
        <f t="shared" si="274"/>
        <v>8054.2148127459604</v>
      </c>
      <c r="S260" s="5">
        <f t="shared" si="275"/>
        <v>5067.8140173935099</v>
      </c>
      <c r="T260" s="5">
        <f t="shared" si="276"/>
        <v>15.559904257424266</v>
      </c>
      <c r="U260" s="5">
        <f t="shared" si="277"/>
        <v>49.197532674500827</v>
      </c>
      <c r="V260" s="5">
        <f t="shared" si="278"/>
        <v>89.186898553458491</v>
      </c>
      <c r="W260" s="15">
        <f t="shared" si="279"/>
        <v>-1.0734613539272964E-2</v>
      </c>
      <c r="X260" s="15">
        <f t="shared" si="280"/>
        <v>-1.217998157191269E-2</v>
      </c>
      <c r="Y260" s="15">
        <f t="shared" si="281"/>
        <v>-9.7425357312937999E-3</v>
      </c>
      <c r="Z260" s="5">
        <f t="shared" si="296"/>
        <v>5989.1009711469469</v>
      </c>
      <c r="AA260" s="5">
        <f t="shared" si="297"/>
        <v>24801.325590069115</v>
      </c>
      <c r="AB260" s="5">
        <f t="shared" si="298"/>
        <v>87391.972733223054</v>
      </c>
      <c r="AC260" s="16">
        <f t="shared" si="282"/>
        <v>1.0114505045999989</v>
      </c>
      <c r="AD260" s="16">
        <f t="shared" si="283"/>
        <v>3.0548542829021725</v>
      </c>
      <c r="AE260" s="16">
        <f t="shared" si="284"/>
        <v>17.143037844867575</v>
      </c>
      <c r="AF260" s="15">
        <f t="shared" si="285"/>
        <v>-4.0504037456468023E-3</v>
      </c>
      <c r="AG260" s="15">
        <f t="shared" si="286"/>
        <v>2.9673830763510267E-4</v>
      </c>
      <c r="AH260" s="15">
        <f t="shared" si="287"/>
        <v>9.7937136394747881E-3</v>
      </c>
      <c r="AI260" s="1">
        <f t="shared" si="251"/>
        <v>728290.55740930652</v>
      </c>
      <c r="AJ260" s="1">
        <f t="shared" si="252"/>
        <v>312725.2615827535</v>
      </c>
      <c r="AK260" s="1">
        <f t="shared" si="253"/>
        <v>108994.64625799682</v>
      </c>
      <c r="AL260" s="14">
        <f t="shared" si="288"/>
        <v>89.445642050788265</v>
      </c>
      <c r="AM260" s="14">
        <f t="shared" si="289"/>
        <v>21.753356098017559</v>
      </c>
      <c r="AN260" s="14">
        <f t="shared" si="290"/>
        <v>6.8337621399263595</v>
      </c>
      <c r="AO260" s="11">
        <f t="shared" si="291"/>
        <v>2.6539453004668914E-3</v>
      </c>
      <c r="AP260" s="11">
        <f t="shared" si="292"/>
        <v>3.3432711097160445E-3</v>
      </c>
      <c r="AQ260" s="11">
        <f t="shared" si="293"/>
        <v>3.0327687313575014E-3</v>
      </c>
      <c r="AR260" s="1">
        <f t="shared" si="299"/>
        <v>377747.05539136473</v>
      </c>
      <c r="AS260" s="1">
        <f t="shared" si="294"/>
        <v>163711.76306816042</v>
      </c>
      <c r="AT260" s="1">
        <f t="shared" si="295"/>
        <v>56822.40440680724</v>
      </c>
      <c r="AU260" s="1">
        <f t="shared" si="254"/>
        <v>75549.411078272955</v>
      </c>
      <c r="AV260" s="1">
        <f t="shared" si="255"/>
        <v>32742.352613632087</v>
      </c>
      <c r="AW260" s="1">
        <f t="shared" si="256"/>
        <v>11364.480881361449</v>
      </c>
      <c r="AX260" s="2">
        <v>0</v>
      </c>
      <c r="AY260" s="2">
        <v>0</v>
      </c>
      <c r="AZ260" s="2">
        <v>0</v>
      </c>
      <c r="BA260" s="2">
        <f t="shared" si="247"/>
        <v>0</v>
      </c>
      <c r="BB260" s="2">
        <f t="shared" si="241"/>
        <v>0</v>
      </c>
      <c r="BC260" s="2">
        <f t="shared" si="242"/>
        <v>0</v>
      </c>
      <c r="BD260" s="2">
        <f t="shared" si="248"/>
        <v>0</v>
      </c>
      <c r="BE260" s="2">
        <f t="shared" si="243"/>
        <v>0</v>
      </c>
      <c r="BF260" s="2">
        <f t="shared" si="244"/>
        <v>0</v>
      </c>
      <c r="BG260" s="2">
        <f t="shared" si="249"/>
        <v>0</v>
      </c>
      <c r="BH260" s="2">
        <f t="shared" si="245"/>
        <v>0</v>
      </c>
      <c r="BI260" s="2">
        <f t="shared" si="246"/>
        <v>0</v>
      </c>
      <c r="BJ260" s="11">
        <f t="shared" si="250"/>
        <v>3.3697315048396098E-2</v>
      </c>
      <c r="BK260" s="11"/>
      <c r="BL260" s="11"/>
    </row>
    <row r="261" spans="1:64">
      <c r="A261" s="2">
        <f t="shared" si="257"/>
        <v>2215</v>
      </c>
      <c r="B261" s="5">
        <f t="shared" si="258"/>
        <v>1165.4033330396521</v>
      </c>
      <c r="C261" s="5">
        <f t="shared" si="259"/>
        <v>2964.1581729856216</v>
      </c>
      <c r="D261" s="5">
        <f t="shared" si="260"/>
        <v>4369.9210262165188</v>
      </c>
      <c r="E261" s="15">
        <f t="shared" si="261"/>
        <v>1.114210011210268E-7</v>
      </c>
      <c r="F261" s="15">
        <f t="shared" si="262"/>
        <v>2.1950684359720804E-7</v>
      </c>
      <c r="G261" s="15">
        <f t="shared" si="263"/>
        <v>4.4811541287589782E-7</v>
      </c>
      <c r="H261" s="5">
        <f t="shared" si="264"/>
        <v>379022.10042055178</v>
      </c>
      <c r="I261" s="5">
        <f t="shared" si="265"/>
        <v>164407.76222591035</v>
      </c>
      <c r="J261" s="5">
        <f t="shared" si="266"/>
        <v>57041.579146930497</v>
      </c>
      <c r="K261" s="5">
        <f t="shared" si="267"/>
        <v>325228.26190308807</v>
      </c>
      <c r="L261" s="5">
        <f t="shared" si="268"/>
        <v>55465.245992696844</v>
      </c>
      <c r="M261" s="5">
        <f t="shared" si="269"/>
        <v>13053.228835194108</v>
      </c>
      <c r="N261" s="15">
        <f t="shared" si="270"/>
        <v>3.3752818982240029E-3</v>
      </c>
      <c r="O261" s="15">
        <f t="shared" si="271"/>
        <v>4.2511488245298157E-3</v>
      </c>
      <c r="P261" s="15">
        <f t="shared" si="272"/>
        <v>3.8567389256352058E-3</v>
      </c>
      <c r="Q261" s="5">
        <f t="shared" si="273"/>
        <v>5834.2396997406622</v>
      </c>
      <c r="R261" s="5">
        <f t="shared" si="274"/>
        <v>7989.9390059312273</v>
      </c>
      <c r="S261" s="5">
        <f t="shared" si="275"/>
        <v>5037.7977311959621</v>
      </c>
      <c r="T261" s="5">
        <f t="shared" si="276"/>
        <v>15.392874698512729</v>
      </c>
      <c r="U261" s="5">
        <f t="shared" si="277"/>
        <v>48.598307633141836</v>
      </c>
      <c r="V261" s="5">
        <f t="shared" si="278"/>
        <v>88.317992007538152</v>
      </c>
      <c r="W261" s="15">
        <f t="shared" si="279"/>
        <v>-1.0734613539272964E-2</v>
      </c>
      <c r="X261" s="15">
        <f t="shared" si="280"/>
        <v>-1.217998157191269E-2</v>
      </c>
      <c r="Y261" s="15">
        <f t="shared" si="281"/>
        <v>-9.7425357312937999E-3</v>
      </c>
      <c r="Z261" s="5">
        <f t="shared" si="296"/>
        <v>5920.9310443200829</v>
      </c>
      <c r="AA261" s="5">
        <f t="shared" si="297"/>
        <v>24611.753699760717</v>
      </c>
      <c r="AB261" s="5">
        <f t="shared" si="298"/>
        <v>87728.583075621791</v>
      </c>
      <c r="AC261" s="16">
        <f t="shared" si="282"/>
        <v>1.0073537216876307</v>
      </c>
      <c r="AD261" s="16">
        <f t="shared" si="283"/>
        <v>3.0557607751921529</v>
      </c>
      <c r="AE261" s="16">
        <f t="shared" si="284"/>
        <v>17.310931848430887</v>
      </c>
      <c r="AF261" s="15">
        <f t="shared" si="285"/>
        <v>-4.0504037456468023E-3</v>
      </c>
      <c r="AG261" s="15">
        <f t="shared" si="286"/>
        <v>2.9673830763510267E-4</v>
      </c>
      <c r="AH261" s="15">
        <f t="shared" si="287"/>
        <v>9.7937136394747881E-3</v>
      </c>
      <c r="AI261" s="1">
        <f t="shared" si="251"/>
        <v>731010.91274664889</v>
      </c>
      <c r="AJ261" s="1">
        <f t="shared" si="252"/>
        <v>314195.08803811029</v>
      </c>
      <c r="AK261" s="1">
        <f t="shared" si="253"/>
        <v>109459.66251355859</v>
      </c>
      <c r="AL261" s="14">
        <f t="shared" si="288"/>
        <v>89.68065205374252</v>
      </c>
      <c r="AM261" s="14">
        <f t="shared" si="289"/>
        <v>21.825356191329611</v>
      </c>
      <c r="AN261" s="14">
        <f t="shared" si="290"/>
        <v>6.8542801078605073</v>
      </c>
      <c r="AO261" s="11">
        <f t="shared" si="291"/>
        <v>2.6274058474622226E-3</v>
      </c>
      <c r="AP261" s="11">
        <f t="shared" si="292"/>
        <v>3.3098383986188838E-3</v>
      </c>
      <c r="AQ261" s="11">
        <f t="shared" si="293"/>
        <v>3.0024410440439263E-3</v>
      </c>
      <c r="AR261" s="1">
        <f t="shared" si="299"/>
        <v>379022.10042055178</v>
      </c>
      <c r="AS261" s="1">
        <f t="shared" si="294"/>
        <v>164407.76222591035</v>
      </c>
      <c r="AT261" s="1">
        <f t="shared" si="295"/>
        <v>57041.579146930497</v>
      </c>
      <c r="AU261" s="1">
        <f t="shared" si="254"/>
        <v>75804.420084110359</v>
      </c>
      <c r="AV261" s="1">
        <f t="shared" si="255"/>
        <v>32881.552445182075</v>
      </c>
      <c r="AW261" s="1">
        <f t="shared" si="256"/>
        <v>11408.3158293861</v>
      </c>
      <c r="AX261" s="2">
        <v>0</v>
      </c>
      <c r="AY261" s="2">
        <v>0</v>
      </c>
      <c r="AZ261" s="2">
        <v>0</v>
      </c>
      <c r="BA261" s="2">
        <f t="shared" si="247"/>
        <v>0</v>
      </c>
      <c r="BB261" s="2">
        <f t="shared" si="241"/>
        <v>0</v>
      </c>
      <c r="BC261" s="2">
        <f t="shared" si="242"/>
        <v>0</v>
      </c>
      <c r="BD261" s="2">
        <f t="shared" si="248"/>
        <v>0</v>
      </c>
      <c r="BE261" s="2">
        <f t="shared" si="243"/>
        <v>0</v>
      </c>
      <c r="BF261" s="2">
        <f t="shared" si="244"/>
        <v>0</v>
      </c>
      <c r="BG261" s="2">
        <f t="shared" si="249"/>
        <v>0</v>
      </c>
      <c r="BH261" s="2">
        <f t="shared" si="245"/>
        <v>0</v>
      </c>
      <c r="BI261" s="2">
        <f t="shared" si="246"/>
        <v>0</v>
      </c>
      <c r="BJ261" s="11">
        <f t="shared" si="250"/>
        <v>3.3660528456293831E-2</v>
      </c>
      <c r="BK261" s="11"/>
      <c r="BL261" s="11"/>
    </row>
    <row r="262" spans="1:64">
      <c r="A262" s="2">
        <f t="shared" si="257"/>
        <v>2216</v>
      </c>
      <c r="B262" s="5">
        <f t="shared" si="258"/>
        <v>1165.4034563975379</v>
      </c>
      <c r="C262" s="5">
        <f t="shared" si="259"/>
        <v>2964.158791105976</v>
      </c>
      <c r="D262" s="5">
        <f t="shared" si="260"/>
        <v>4369.9228865340356</v>
      </c>
      <c r="E262" s="15">
        <f t="shared" si="261"/>
        <v>1.0584995106497545E-7</v>
      </c>
      <c r="F262" s="15">
        <f t="shared" si="262"/>
        <v>2.0853150141734763E-7</v>
      </c>
      <c r="G262" s="15">
        <f t="shared" si="263"/>
        <v>4.257096422321029E-7</v>
      </c>
      <c r="H262" s="5">
        <f t="shared" si="264"/>
        <v>380288.66337983578</v>
      </c>
      <c r="I262" s="5">
        <f t="shared" si="265"/>
        <v>165099.73538420902</v>
      </c>
      <c r="J262" s="5">
        <f t="shared" si="266"/>
        <v>57259.399656742527</v>
      </c>
      <c r="K262" s="5">
        <f t="shared" si="267"/>
        <v>326315.02960817819</v>
      </c>
      <c r="L262" s="5">
        <f t="shared" si="268"/>
        <v>55698.68115014433</v>
      </c>
      <c r="M262" s="5">
        <f t="shared" si="269"/>
        <v>13103.068668142403</v>
      </c>
      <c r="N262" s="15">
        <f t="shared" si="270"/>
        <v>3.3415537097878367E-3</v>
      </c>
      <c r="O262" s="15">
        <f t="shared" si="271"/>
        <v>4.2086743377685032E-3</v>
      </c>
      <c r="P262" s="15">
        <f t="shared" si="272"/>
        <v>3.8181995870567587E-3</v>
      </c>
      <c r="Q262" s="5">
        <f t="shared" si="273"/>
        <v>5790.8981536906304</v>
      </c>
      <c r="R262" s="5">
        <f t="shared" si="274"/>
        <v>7925.8408232554202</v>
      </c>
      <c r="S262" s="5">
        <f t="shared" si="275"/>
        <v>5007.7668550981216</v>
      </c>
      <c r="T262" s="5">
        <f t="shared" si="276"/>
        <v>15.227638137365743</v>
      </c>
      <c r="U262" s="5">
        <f t="shared" si="277"/>
        <v>48.006381141744022</v>
      </c>
      <c r="V262" s="5">
        <f t="shared" si="278"/>
        <v>87.457550814688588</v>
      </c>
      <c r="W262" s="15">
        <f t="shared" si="279"/>
        <v>-1.0734613539272964E-2</v>
      </c>
      <c r="X262" s="15">
        <f t="shared" si="280"/>
        <v>-1.217998157191269E-2</v>
      </c>
      <c r="Y262" s="15">
        <f t="shared" si="281"/>
        <v>-9.7425357312937999E-3</v>
      </c>
      <c r="Z262" s="5">
        <f t="shared" si="296"/>
        <v>5853.3382724278054</v>
      </c>
      <c r="AA262" s="5">
        <f t="shared" si="297"/>
        <v>24422.587177830301</v>
      </c>
      <c r="AB262" s="5">
        <f t="shared" si="298"/>
        <v>88063.072901137479</v>
      </c>
      <c r="AC262" s="16">
        <f t="shared" si="282"/>
        <v>1.0032735324001159</v>
      </c>
      <c r="AD262" s="16">
        <f t="shared" si="283"/>
        <v>3.0566675364731211</v>
      </c>
      <c r="AE262" s="16">
        <f t="shared" si="284"/>
        <v>17.480470157786883</v>
      </c>
      <c r="AF262" s="15">
        <f t="shared" si="285"/>
        <v>-4.0504037456468023E-3</v>
      </c>
      <c r="AG262" s="15">
        <f t="shared" si="286"/>
        <v>2.9673830763510267E-4</v>
      </c>
      <c r="AH262" s="15">
        <f t="shared" si="287"/>
        <v>9.7937136394747881E-3</v>
      </c>
      <c r="AI262" s="1">
        <f t="shared" si="251"/>
        <v>733714.24155609438</v>
      </c>
      <c r="AJ262" s="1">
        <f t="shared" si="252"/>
        <v>315657.1316794813</v>
      </c>
      <c r="AK262" s="1">
        <f t="shared" si="253"/>
        <v>109922.01209158884</v>
      </c>
      <c r="AL262" s="14">
        <f t="shared" si="288"/>
        <v>89.913923248656644</v>
      </c>
      <c r="AM262" s="14">
        <f t="shared" si="289"/>
        <v>21.896872209295353</v>
      </c>
      <c r="AN262" s="14">
        <f t="shared" si="290"/>
        <v>6.8746538840644904</v>
      </c>
      <c r="AO262" s="11">
        <f t="shared" si="291"/>
        <v>2.6011317889876001E-3</v>
      </c>
      <c r="AP262" s="11">
        <f t="shared" si="292"/>
        <v>3.276740014632695E-3</v>
      </c>
      <c r="AQ262" s="11">
        <f t="shared" si="293"/>
        <v>2.9724166336034868E-3</v>
      </c>
      <c r="AR262" s="1">
        <f t="shared" si="299"/>
        <v>380288.66337983578</v>
      </c>
      <c r="AS262" s="1">
        <f t="shared" si="294"/>
        <v>165099.73538420902</v>
      </c>
      <c r="AT262" s="1">
        <f t="shared" si="295"/>
        <v>57259.399656742527</v>
      </c>
      <c r="AU262" s="1">
        <f t="shared" si="254"/>
        <v>76057.732675967156</v>
      </c>
      <c r="AV262" s="1">
        <f t="shared" si="255"/>
        <v>33019.947076841803</v>
      </c>
      <c r="AW262" s="1">
        <f t="shared" si="256"/>
        <v>11451.879931348507</v>
      </c>
      <c r="AX262" s="2">
        <v>0</v>
      </c>
      <c r="AY262" s="2">
        <v>0</v>
      </c>
      <c r="AZ262" s="2">
        <v>0</v>
      </c>
      <c r="BA262" s="2">
        <f t="shared" si="247"/>
        <v>0</v>
      </c>
      <c r="BB262" s="2">
        <f t="shared" ref="BB262:BB325" si="300">BB$5*AY262^2</f>
        <v>0</v>
      </c>
      <c r="BC262" s="2">
        <f t="shared" ref="BC262:BC325" si="301">BC$5*AZ262^2</f>
        <v>0</v>
      </c>
      <c r="BD262" s="2">
        <f t="shared" si="248"/>
        <v>0</v>
      </c>
      <c r="BE262" s="2">
        <f t="shared" ref="BE262:BE325" si="302">BB262*AS262</f>
        <v>0</v>
      </c>
      <c r="BF262" s="2">
        <f t="shared" ref="BF262:BF325" si="303">BC262*AT262</f>
        <v>0</v>
      </c>
      <c r="BG262" s="2">
        <f t="shared" si="249"/>
        <v>0</v>
      </c>
      <c r="BH262" s="2">
        <f t="shared" ref="BH262:BH325" si="304">2*BB$5*AY262*AS262/AA262*1000</f>
        <v>0</v>
      </c>
      <c r="BI262" s="2">
        <f t="shared" ref="BI262:BI325" si="305">2*BC$5*AZ262*AT262/AB262*1000</f>
        <v>0</v>
      </c>
      <c r="BJ262" s="11">
        <f t="shared" si="250"/>
        <v>3.3624105990912118E-2</v>
      </c>
      <c r="BK262" s="11"/>
      <c r="BL262" s="11"/>
    </row>
    <row r="263" spans="1:64">
      <c r="A263" s="2">
        <f t="shared" si="257"/>
        <v>2217</v>
      </c>
      <c r="B263" s="5">
        <f t="shared" si="258"/>
        <v>1165.4035735875418</v>
      </c>
      <c r="C263" s="5">
        <f t="shared" si="259"/>
        <v>2964.1593783204348</v>
      </c>
      <c r="D263" s="5">
        <f t="shared" si="260"/>
        <v>4369.9246538364287</v>
      </c>
      <c r="E263" s="15">
        <f t="shared" si="261"/>
        <v>1.0055745351172668E-7</v>
      </c>
      <c r="F263" s="15">
        <f t="shared" si="262"/>
        <v>1.9810492634648024E-7</v>
      </c>
      <c r="G263" s="15">
        <f t="shared" si="263"/>
        <v>4.0442416012049771E-7</v>
      </c>
      <c r="H263" s="5">
        <f t="shared" si="264"/>
        <v>381546.75840103719</v>
      </c>
      <c r="I263" s="5">
        <f t="shared" si="265"/>
        <v>165787.67674845416</v>
      </c>
      <c r="J263" s="5">
        <f t="shared" si="266"/>
        <v>57475.866025135758</v>
      </c>
      <c r="K263" s="5">
        <f t="shared" si="267"/>
        <v>327394.53271667566</v>
      </c>
      <c r="L263" s="5">
        <f t="shared" si="268"/>
        <v>55930.756612147328</v>
      </c>
      <c r="M263" s="5">
        <f t="shared" si="269"/>
        <v>13152.598861098611</v>
      </c>
      <c r="N263" s="15">
        <f t="shared" si="270"/>
        <v>3.3081623907844637E-3</v>
      </c>
      <c r="O263" s="15">
        <f t="shared" si="271"/>
        <v>4.166624006363806E-3</v>
      </c>
      <c r="P263" s="15">
        <f t="shared" si="272"/>
        <v>3.7800452863863132E-3</v>
      </c>
      <c r="Q263" s="5">
        <f t="shared" si="273"/>
        <v>5747.6872639426811</v>
      </c>
      <c r="R263" s="5">
        <f t="shared" si="274"/>
        <v>7861.9275525223966</v>
      </c>
      <c r="S263" s="5">
        <f t="shared" si="275"/>
        <v>4977.7256840229174</v>
      </c>
      <c r="T263" s="5">
        <f t="shared" si="276"/>
        <v>15.064175326845227</v>
      </c>
      <c r="U263" s="5">
        <f t="shared" si="277"/>
        <v>47.421664304103366</v>
      </c>
      <c r="V263" s="5">
        <f t="shared" si="278"/>
        <v>86.605492500905044</v>
      </c>
      <c r="W263" s="15">
        <f t="shared" si="279"/>
        <v>-1.0734613539272964E-2</v>
      </c>
      <c r="X263" s="15">
        <f t="shared" si="280"/>
        <v>-1.217998157191269E-2</v>
      </c>
      <c r="Y263" s="15">
        <f t="shared" si="281"/>
        <v>-9.7425357312937999E-3</v>
      </c>
      <c r="Z263" s="5">
        <f t="shared" si="296"/>
        <v>5786.3225885908932</v>
      </c>
      <c r="AA263" s="5">
        <f t="shared" si="297"/>
        <v>24233.849321888276</v>
      </c>
      <c r="AB263" s="5">
        <f t="shared" si="298"/>
        <v>88395.442338384251</v>
      </c>
      <c r="AC263" s="16">
        <f t="shared" si="282"/>
        <v>0.99920986952657409</v>
      </c>
      <c r="AD263" s="16">
        <f t="shared" si="283"/>
        <v>3.057574566824897</v>
      </c>
      <c r="AE263" s="16">
        <f t="shared" si="284"/>
        <v>17.651668876795632</v>
      </c>
      <c r="AF263" s="15">
        <f t="shared" si="285"/>
        <v>-4.0504037456468023E-3</v>
      </c>
      <c r="AG263" s="15">
        <f t="shared" si="286"/>
        <v>2.9673830763510267E-4</v>
      </c>
      <c r="AH263" s="15">
        <f t="shared" si="287"/>
        <v>9.7937136394747881E-3</v>
      </c>
      <c r="AI263" s="1">
        <f t="shared" si="251"/>
        <v>736400.55007645208</v>
      </c>
      <c r="AJ263" s="1">
        <f t="shared" si="252"/>
        <v>317111.36558837496</v>
      </c>
      <c r="AK263" s="1">
        <f t="shared" si="253"/>
        <v>110381.69081377846</v>
      </c>
      <c r="AL263" s="14">
        <f t="shared" si="288"/>
        <v>90.145462433050966</v>
      </c>
      <c r="AM263" s="14">
        <f t="shared" si="289"/>
        <v>21.967905063085215</v>
      </c>
      <c r="AN263" s="14">
        <f t="shared" si="290"/>
        <v>6.8948838762641982</v>
      </c>
      <c r="AO263" s="11">
        <f t="shared" si="291"/>
        <v>2.575120471097724E-3</v>
      </c>
      <c r="AP263" s="11">
        <f t="shared" si="292"/>
        <v>3.243972614486368E-3</v>
      </c>
      <c r="AQ263" s="11">
        <f t="shared" si="293"/>
        <v>2.942692467267452E-3</v>
      </c>
      <c r="AR263" s="1">
        <f t="shared" si="299"/>
        <v>381546.75840103719</v>
      </c>
      <c r="AS263" s="1">
        <f t="shared" si="294"/>
        <v>165787.67674845416</v>
      </c>
      <c r="AT263" s="1">
        <f t="shared" si="295"/>
        <v>57475.866025135758</v>
      </c>
      <c r="AU263" s="1">
        <f t="shared" si="254"/>
        <v>76309.351680207445</v>
      </c>
      <c r="AV263" s="1">
        <f t="shared" si="255"/>
        <v>33157.535349690836</v>
      </c>
      <c r="AW263" s="1">
        <f t="shared" si="256"/>
        <v>11495.173205027153</v>
      </c>
      <c r="AX263" s="2">
        <v>0</v>
      </c>
      <c r="AY263" s="2">
        <v>0</v>
      </c>
      <c r="AZ263" s="2">
        <v>0</v>
      </c>
      <c r="BA263" s="2">
        <f t="shared" ref="BA263:BA326" si="306">BA$5*AX263^2</f>
        <v>0</v>
      </c>
      <c r="BB263" s="2">
        <f t="shared" si="300"/>
        <v>0</v>
      </c>
      <c r="BC263" s="2">
        <f t="shared" si="301"/>
        <v>0</v>
      </c>
      <c r="BD263" s="2">
        <f t="shared" ref="BD263:BD326" si="307">BA263*AR263</f>
        <v>0</v>
      </c>
      <c r="BE263" s="2">
        <f t="shared" si="302"/>
        <v>0</v>
      </c>
      <c r="BF263" s="2">
        <f t="shared" si="303"/>
        <v>0</v>
      </c>
      <c r="BG263" s="2">
        <f t="shared" ref="BG263:BG326" si="308">2*BA$5*AX263*AR263/Z263*1000</f>
        <v>0</v>
      </c>
      <c r="BH263" s="2">
        <f t="shared" si="304"/>
        <v>0</v>
      </c>
      <c r="BI263" s="2">
        <f t="shared" si="305"/>
        <v>0</v>
      </c>
      <c r="BJ263" s="11">
        <f t="shared" si="250"/>
        <v>3.3588044089260166E-2</v>
      </c>
      <c r="BK263" s="11"/>
      <c r="BL263" s="11"/>
    </row>
    <row r="264" spans="1:64">
      <c r="A264" s="2">
        <f t="shared" si="257"/>
        <v>2218</v>
      </c>
      <c r="B264" s="5">
        <f t="shared" si="258"/>
        <v>1165.4036849180568</v>
      </c>
      <c r="C264" s="5">
        <f t="shared" si="259"/>
        <v>2964.1599361742815</v>
      </c>
      <c r="D264" s="5">
        <f t="shared" si="260"/>
        <v>4369.9263327743811</v>
      </c>
      <c r="E264" s="15">
        <f t="shared" si="261"/>
        <v>9.5529580836140336E-8</v>
      </c>
      <c r="F264" s="15">
        <f t="shared" si="262"/>
        <v>1.8819968002915621E-7</v>
      </c>
      <c r="G264" s="15">
        <f t="shared" si="263"/>
        <v>3.8420295211447282E-7</v>
      </c>
      <c r="H264" s="5">
        <f t="shared" si="264"/>
        <v>382796.40050450747</v>
      </c>
      <c r="I264" s="5">
        <f t="shared" si="265"/>
        <v>166471.58118307521</v>
      </c>
      <c r="J264" s="5">
        <f t="shared" si="266"/>
        <v>57690.978524147649</v>
      </c>
      <c r="K264" s="5">
        <f t="shared" si="267"/>
        <v>328466.78404953139</v>
      </c>
      <c r="L264" s="5">
        <f t="shared" si="268"/>
        <v>56161.47062493975</v>
      </c>
      <c r="M264" s="5">
        <f t="shared" si="269"/>
        <v>13201.819465803392</v>
      </c>
      <c r="N264" s="15">
        <f t="shared" si="270"/>
        <v>3.2751045778263155E-3</v>
      </c>
      <c r="O264" s="15">
        <f t="shared" si="271"/>
        <v>4.1249935950680161E-3</v>
      </c>
      <c r="P264" s="15">
        <f t="shared" si="272"/>
        <v>3.7422721718032292E-3</v>
      </c>
      <c r="Q264" s="5">
        <f t="shared" si="273"/>
        <v>5704.61081291138</v>
      </c>
      <c r="R264" s="5">
        <f t="shared" si="274"/>
        <v>7798.2062865475564</v>
      </c>
      <c r="S264" s="5">
        <f t="shared" si="275"/>
        <v>4947.6784349063082</v>
      </c>
      <c r="T264" s="5">
        <f t="shared" si="276"/>
        <v>14.902467226423692</v>
      </c>
      <c r="U264" s="5">
        <f t="shared" si="277"/>
        <v>46.84406930676996</v>
      </c>
      <c r="V264" s="5">
        <f t="shared" si="278"/>
        <v>85.761735395688675</v>
      </c>
      <c r="W264" s="15">
        <f t="shared" si="279"/>
        <v>-1.0734613539272964E-2</v>
      </c>
      <c r="X264" s="15">
        <f t="shared" si="280"/>
        <v>-1.217998157191269E-2</v>
      </c>
      <c r="Y264" s="15">
        <f t="shared" si="281"/>
        <v>-9.7425357312937999E-3</v>
      </c>
      <c r="Z264" s="5">
        <f t="shared" si="296"/>
        <v>5719.8837816571968</v>
      </c>
      <c r="AA264" s="5">
        <f t="shared" si="297"/>
        <v>24045.562853768919</v>
      </c>
      <c r="AB264" s="5">
        <f t="shared" si="298"/>
        <v>88725.691804017581</v>
      </c>
      <c r="AC264" s="16">
        <f t="shared" si="282"/>
        <v>0.99516266612835635</v>
      </c>
      <c r="AD264" s="16">
        <f t="shared" si="283"/>
        <v>3.058481866327325</v>
      </c>
      <c r="AE264" s="16">
        <f t="shared" si="284"/>
        <v>17.824544267033797</v>
      </c>
      <c r="AF264" s="15">
        <f t="shared" si="285"/>
        <v>-4.0504037456468023E-3</v>
      </c>
      <c r="AG264" s="15">
        <f t="shared" si="286"/>
        <v>2.9673830763510267E-4</v>
      </c>
      <c r="AH264" s="15">
        <f t="shared" si="287"/>
        <v>9.7937136394747881E-3</v>
      </c>
      <c r="AI264" s="1">
        <f t="shared" si="251"/>
        <v>739069.84674901434</v>
      </c>
      <c r="AJ264" s="1">
        <f t="shared" si="252"/>
        <v>318557.76437922829</v>
      </c>
      <c r="AK264" s="1">
        <f t="shared" si="253"/>
        <v>110838.69493742778</v>
      </c>
      <c r="AL264" s="14">
        <f t="shared" si="288"/>
        <v>90.375276504482002</v>
      </c>
      <c r="AM264" s="14">
        <f t="shared" si="289"/>
        <v>22.038455712683277</v>
      </c>
      <c r="AN264" s="14">
        <f t="shared" si="290"/>
        <v>6.9149705038811105</v>
      </c>
      <c r="AO264" s="11">
        <f t="shared" si="291"/>
        <v>2.5493692663867465E-3</v>
      </c>
      <c r="AP264" s="11">
        <f t="shared" si="292"/>
        <v>3.2115328883415041E-3</v>
      </c>
      <c r="AQ264" s="11">
        <f t="shared" si="293"/>
        <v>2.9132655425947772E-3</v>
      </c>
      <c r="AR264" s="1">
        <f t="shared" si="299"/>
        <v>382796.40050450747</v>
      </c>
      <c r="AS264" s="1">
        <f t="shared" si="294"/>
        <v>166471.58118307521</v>
      </c>
      <c r="AT264" s="1">
        <f t="shared" si="295"/>
        <v>57690.978524147649</v>
      </c>
      <c r="AU264" s="1">
        <f t="shared" si="254"/>
        <v>76559.280100901495</v>
      </c>
      <c r="AV264" s="1">
        <f t="shared" si="255"/>
        <v>33294.316236615043</v>
      </c>
      <c r="AW264" s="1">
        <f t="shared" si="256"/>
        <v>11538.19570482953</v>
      </c>
      <c r="AX264" s="2">
        <v>0</v>
      </c>
      <c r="AY264" s="2">
        <v>0</v>
      </c>
      <c r="AZ264" s="2">
        <v>0</v>
      </c>
      <c r="BA264" s="2">
        <f t="shared" si="306"/>
        <v>0</v>
      </c>
      <c r="BB264" s="2">
        <f t="shared" si="300"/>
        <v>0</v>
      </c>
      <c r="BC264" s="2">
        <f t="shared" si="301"/>
        <v>0</v>
      </c>
      <c r="BD264" s="2">
        <f t="shared" si="307"/>
        <v>0</v>
      </c>
      <c r="BE264" s="2">
        <f t="shared" si="302"/>
        <v>0</v>
      </c>
      <c r="BF264" s="2">
        <f t="shared" si="303"/>
        <v>0</v>
      </c>
      <c r="BG264" s="2">
        <f t="shared" si="308"/>
        <v>0</v>
      </c>
      <c r="BH264" s="2">
        <f t="shared" si="304"/>
        <v>0</v>
      </c>
      <c r="BI264" s="2">
        <f t="shared" si="305"/>
        <v>0</v>
      </c>
      <c r="BJ264" s="11">
        <f t="shared" ref="BJ264:BJ327" si="309">SUM(H264:J264)*SUM(B263:D263)/SUM(H263:J263)/SUM(B264:D264)-1+BJ$5</f>
        <v>3.3552339222145927E-2</v>
      </c>
      <c r="BK264" s="11"/>
      <c r="BL264" s="11"/>
    </row>
    <row r="265" spans="1:64">
      <c r="A265" s="2">
        <f t="shared" si="257"/>
        <v>2219</v>
      </c>
      <c r="B265" s="5">
        <f t="shared" si="258"/>
        <v>1165.4037906820558</v>
      </c>
      <c r="C265" s="5">
        <f t="shared" si="259"/>
        <v>2964.160466135535</v>
      </c>
      <c r="D265" s="5">
        <f t="shared" si="260"/>
        <v>4369.927927766048</v>
      </c>
      <c r="E265" s="15">
        <f t="shared" si="261"/>
        <v>9.0753101794333311E-8</v>
      </c>
      <c r="F265" s="15">
        <f t="shared" si="262"/>
        <v>1.7878969602769838E-7</v>
      </c>
      <c r="G265" s="15">
        <f t="shared" si="263"/>
        <v>3.6499280450874916E-7</v>
      </c>
      <c r="H265" s="5">
        <f t="shared" si="264"/>
        <v>384037.60557926685</v>
      </c>
      <c r="I265" s="5">
        <f t="shared" si="265"/>
        <v>167151.44420055446</v>
      </c>
      <c r="J265" s="5">
        <f t="shared" si="266"/>
        <v>57904.737605533541</v>
      </c>
      <c r="K265" s="5">
        <f t="shared" si="267"/>
        <v>329531.79717607383</v>
      </c>
      <c r="L265" s="5">
        <f t="shared" si="268"/>
        <v>56390.821654292828</v>
      </c>
      <c r="M265" s="5">
        <f t="shared" si="269"/>
        <v>13250.730575580692</v>
      </c>
      <c r="N265" s="15">
        <f t="shared" si="270"/>
        <v>3.2423769411700221E-3</v>
      </c>
      <c r="O265" s="15">
        <f t="shared" si="271"/>
        <v>4.0837789110748091E-3</v>
      </c>
      <c r="P265" s="15">
        <f t="shared" si="272"/>
        <v>3.7048764304037363E-3</v>
      </c>
      <c r="Q265" s="5">
        <f t="shared" si="273"/>
        <v>5661.6724800513921</v>
      </c>
      <c r="R265" s="5">
        <f t="shared" si="274"/>
        <v>7734.6839254174565</v>
      </c>
      <c r="S265" s="5">
        <f t="shared" si="275"/>
        <v>4917.6292471707911</v>
      </c>
      <c r="T265" s="5">
        <f t="shared" si="276"/>
        <v>14.742494999966352</v>
      </c>
      <c r="U265" s="5">
        <f t="shared" si="277"/>
        <v>46.273509405860104</v>
      </c>
      <c r="V265" s="5">
        <f t="shared" si="278"/>
        <v>84.926198624218415</v>
      </c>
      <c r="W265" s="15">
        <f t="shared" si="279"/>
        <v>-1.0734613539272964E-2</v>
      </c>
      <c r="X265" s="15">
        <f t="shared" si="280"/>
        <v>-1.217998157191269E-2</v>
      </c>
      <c r="Y265" s="15">
        <f t="shared" si="281"/>
        <v>-9.7425357312937999E-3</v>
      </c>
      <c r="Z265" s="5">
        <f t="shared" si="296"/>
        <v>5654.0215001226652</v>
      </c>
      <c r="AA265" s="5">
        <f t="shared" si="297"/>
        <v>23857.74992548419</v>
      </c>
      <c r="AB265" s="5">
        <f t="shared" si="298"/>
        <v>89053.821997353094</v>
      </c>
      <c r="AC265" s="16">
        <f t="shared" si="282"/>
        <v>0.99113185553794225</v>
      </c>
      <c r="AD265" s="16">
        <f t="shared" si="283"/>
        <v>3.0593894350602717</v>
      </c>
      <c r="AE265" s="16">
        <f t="shared" si="284"/>
        <v>17.999112749339268</v>
      </c>
      <c r="AF265" s="15">
        <f t="shared" si="285"/>
        <v>-4.0504037456468023E-3</v>
      </c>
      <c r="AG265" s="15">
        <f t="shared" si="286"/>
        <v>2.9673830763510267E-4</v>
      </c>
      <c r="AH265" s="15">
        <f t="shared" si="287"/>
        <v>9.7937136394747881E-3</v>
      </c>
      <c r="AI265" s="1">
        <f t="shared" si="251"/>
        <v>741722.14217501436</v>
      </c>
      <c r="AJ265" s="1">
        <f t="shared" si="252"/>
        <v>319996.30417792051</v>
      </c>
      <c r="AK265" s="1">
        <f t="shared" si="253"/>
        <v>111293.02114851453</v>
      </c>
      <c r="AL265" s="14">
        <f t="shared" si="288"/>
        <v>90.60337245732012</v>
      </c>
      <c r="AM265" s="14">
        <f t="shared" si="289"/>
        <v>22.108525165759524</v>
      </c>
      <c r="AN265" s="14">
        <f t="shared" si="290"/>
        <v>6.9349141977251572</v>
      </c>
      <c r="AO265" s="11">
        <f t="shared" si="291"/>
        <v>2.5238755737228792E-3</v>
      </c>
      <c r="AP265" s="11">
        <f t="shared" si="292"/>
        <v>3.1794175594580892E-3</v>
      </c>
      <c r="AQ265" s="11">
        <f t="shared" si="293"/>
        <v>2.8841328871688295E-3</v>
      </c>
      <c r="AR265" s="1">
        <f t="shared" si="299"/>
        <v>384037.60557926685</v>
      </c>
      <c r="AS265" s="1">
        <f t="shared" si="294"/>
        <v>167151.44420055446</v>
      </c>
      <c r="AT265" s="1">
        <f t="shared" si="295"/>
        <v>57904.737605533541</v>
      </c>
      <c r="AU265" s="1">
        <f t="shared" si="254"/>
        <v>76807.521115853378</v>
      </c>
      <c r="AV265" s="1">
        <f t="shared" si="255"/>
        <v>33430.288840110894</v>
      </c>
      <c r="AW265" s="1">
        <f t="shared" si="256"/>
        <v>11580.947521106709</v>
      </c>
      <c r="AX265" s="2">
        <v>0</v>
      </c>
      <c r="AY265" s="2">
        <v>0</v>
      </c>
      <c r="AZ265" s="2">
        <v>0</v>
      </c>
      <c r="BA265" s="2">
        <f t="shared" si="306"/>
        <v>0</v>
      </c>
      <c r="BB265" s="2">
        <f t="shared" si="300"/>
        <v>0</v>
      </c>
      <c r="BC265" s="2">
        <f t="shared" si="301"/>
        <v>0</v>
      </c>
      <c r="BD265" s="2">
        <f t="shared" si="307"/>
        <v>0</v>
      </c>
      <c r="BE265" s="2">
        <f t="shared" si="302"/>
        <v>0</v>
      </c>
      <c r="BF265" s="2">
        <f t="shared" si="303"/>
        <v>0</v>
      </c>
      <c r="BG265" s="2">
        <f t="shared" si="308"/>
        <v>0</v>
      </c>
      <c r="BH265" s="2">
        <f t="shared" si="304"/>
        <v>0</v>
      </c>
      <c r="BI265" s="2">
        <f t="shared" si="305"/>
        <v>0</v>
      </c>
      <c r="BJ265" s="11">
        <f t="shared" si="309"/>
        <v>3.3516987893892763E-2</v>
      </c>
      <c r="BK265" s="11"/>
      <c r="BL265" s="11"/>
    </row>
    <row r="266" spans="1:64">
      <c r="A266" s="2">
        <f t="shared" si="257"/>
        <v>2220</v>
      </c>
      <c r="B266" s="5">
        <f t="shared" si="258"/>
        <v>1165.4038911578643</v>
      </c>
      <c r="C266" s="5">
        <f t="shared" si="259"/>
        <v>2964.1609695988163</v>
      </c>
      <c r="D266" s="5">
        <f t="shared" si="260"/>
        <v>4369.9294430086848</v>
      </c>
      <c r="E266" s="15">
        <f t="shared" si="261"/>
        <v>8.6215446704616637E-8</v>
      </c>
      <c r="F266" s="15">
        <f t="shared" si="262"/>
        <v>1.6985021122631347E-7</v>
      </c>
      <c r="G266" s="15">
        <f t="shared" si="263"/>
        <v>3.467431642833117E-7</v>
      </c>
      <c r="H266" s="5">
        <f t="shared" si="264"/>
        <v>385270.39036333654</v>
      </c>
      <c r="I266" s="5">
        <f t="shared" si="265"/>
        <v>167827.26195048282</v>
      </c>
      <c r="J266" s="5">
        <f t="shared" si="266"/>
        <v>58117.143897358459</v>
      </c>
      <c r="K266" s="5">
        <f t="shared" si="267"/>
        <v>330589.58639700327</v>
      </c>
      <c r="L266" s="5">
        <f t="shared" si="268"/>
        <v>56618.808381785471</v>
      </c>
      <c r="M266" s="5">
        <f t="shared" si="269"/>
        <v>13299.332324538624</v>
      </c>
      <c r="N266" s="15">
        <f t="shared" si="270"/>
        <v>3.2099761843749075E-3</v>
      </c>
      <c r="O266" s="15">
        <f t="shared" si="271"/>
        <v>4.0429758035860353E-3</v>
      </c>
      <c r="P266" s="15">
        <f t="shared" si="272"/>
        <v>3.667854287785266E-3</v>
      </c>
      <c r="Q266" s="5">
        <f t="shared" si="273"/>
        <v>5618.8758431680117</v>
      </c>
      <c r="R266" s="5">
        <f t="shared" si="274"/>
        <v>7671.3671787748344</v>
      </c>
      <c r="S266" s="5">
        <f t="shared" si="275"/>
        <v>4887.5821832178672</v>
      </c>
      <c r="T266" s="5">
        <f t="shared" si="276"/>
        <v>14.58424001353705</v>
      </c>
      <c r="U266" s="5">
        <f t="shared" si="277"/>
        <v>45.709898914028997</v>
      </c>
      <c r="V266" s="5">
        <f t="shared" si="278"/>
        <v>84.098802099599013</v>
      </c>
      <c r="W266" s="15">
        <f t="shared" si="279"/>
        <v>-1.0734613539272964E-2</v>
      </c>
      <c r="X266" s="15">
        <f t="shared" si="280"/>
        <v>-1.217998157191269E-2</v>
      </c>
      <c r="Y266" s="15">
        <f t="shared" si="281"/>
        <v>-9.7425357312937999E-3</v>
      </c>
      <c r="Z266" s="5">
        <f t="shared" si="296"/>
        <v>5588.7352559973615</v>
      </c>
      <c r="AA266" s="5">
        <f t="shared" si="297"/>
        <v>23670.43212527351</v>
      </c>
      <c r="AB266" s="5">
        <f t="shared" si="298"/>
        <v>89379.833895014031</v>
      </c>
      <c r="AC266" s="16">
        <f t="shared" si="282"/>
        <v>0.9871173713578415</v>
      </c>
      <c r="AD266" s="16">
        <f t="shared" si="283"/>
        <v>3.0602972731036284</v>
      </c>
      <c r="AE266" s="16">
        <f t="shared" si="284"/>
        <v>18.175390905370918</v>
      </c>
      <c r="AF266" s="15">
        <f t="shared" si="285"/>
        <v>-4.0504037456468023E-3</v>
      </c>
      <c r="AG266" s="15">
        <f t="shared" si="286"/>
        <v>2.9673830763510267E-4</v>
      </c>
      <c r="AH266" s="15">
        <f t="shared" si="287"/>
        <v>9.7937136394747881E-3</v>
      </c>
      <c r="AI266" s="1">
        <f t="shared" si="251"/>
        <v>744357.44907336624</v>
      </c>
      <c r="AJ266" s="1">
        <f t="shared" si="252"/>
        <v>321426.96260023932</v>
      </c>
      <c r="AK266" s="1">
        <f t="shared" si="253"/>
        <v>111744.66655476978</v>
      </c>
      <c r="AL266" s="14">
        <f t="shared" si="288"/>
        <v>90.829757379575639</v>
      </c>
      <c r="AM266" s="14">
        <f t="shared" si="289"/>
        <v>22.178114476554001</v>
      </c>
      <c r="AN266" s="14">
        <f t="shared" si="290"/>
        <v>6.9547153996914366</v>
      </c>
      <c r="AO266" s="11">
        <f t="shared" si="291"/>
        <v>2.4986368179856504E-3</v>
      </c>
      <c r="AP266" s="11">
        <f t="shared" si="292"/>
        <v>3.1476233838635083E-3</v>
      </c>
      <c r="AQ266" s="11">
        <f t="shared" si="293"/>
        <v>2.855291558297141E-3</v>
      </c>
      <c r="AR266" s="1">
        <f t="shared" si="299"/>
        <v>385270.39036333654</v>
      </c>
      <c r="AS266" s="1">
        <f t="shared" si="294"/>
        <v>167827.26195048282</v>
      </c>
      <c r="AT266" s="1">
        <f t="shared" si="295"/>
        <v>58117.143897358459</v>
      </c>
      <c r="AU266" s="1">
        <f t="shared" si="254"/>
        <v>77054.078072667311</v>
      </c>
      <c r="AV266" s="1">
        <f t="shared" si="255"/>
        <v>33565.452390096565</v>
      </c>
      <c r="AW266" s="1">
        <f t="shared" si="256"/>
        <v>11623.428779471693</v>
      </c>
      <c r="AX266" s="2">
        <v>0</v>
      </c>
      <c r="AY266" s="2">
        <v>0</v>
      </c>
      <c r="AZ266" s="2">
        <v>0</v>
      </c>
      <c r="BA266" s="2">
        <f t="shared" si="306"/>
        <v>0</v>
      </c>
      <c r="BB266" s="2">
        <f t="shared" si="300"/>
        <v>0</v>
      </c>
      <c r="BC266" s="2">
        <f t="shared" si="301"/>
        <v>0</v>
      </c>
      <c r="BD266" s="2">
        <f t="shared" si="307"/>
        <v>0</v>
      </c>
      <c r="BE266" s="2">
        <f t="shared" si="302"/>
        <v>0</v>
      </c>
      <c r="BF266" s="2">
        <f t="shared" si="303"/>
        <v>0</v>
      </c>
      <c r="BG266" s="2">
        <f t="shared" si="308"/>
        <v>0</v>
      </c>
      <c r="BH266" s="2">
        <f t="shared" si="304"/>
        <v>0</v>
      </c>
      <c r="BI266" s="2">
        <f t="shared" si="305"/>
        <v>0</v>
      </c>
      <c r="BJ266" s="11">
        <f t="shared" si="309"/>
        <v>3.348198664205701E-2</v>
      </c>
      <c r="BK266" s="11"/>
      <c r="BL266" s="11"/>
    </row>
    <row r="267" spans="1:64">
      <c r="A267" s="2">
        <f t="shared" si="257"/>
        <v>2221</v>
      </c>
      <c r="B267" s="5">
        <f t="shared" si="258"/>
        <v>1165.4039866098906</v>
      </c>
      <c r="C267" s="5">
        <f t="shared" si="259"/>
        <v>2964.1614478890151</v>
      </c>
      <c r="D267" s="5">
        <f t="shared" si="260"/>
        <v>4369.9308824896889</v>
      </c>
      <c r="E267" s="15">
        <f t="shared" si="261"/>
        <v>8.1904674369385801E-8</v>
      </c>
      <c r="F267" s="15">
        <f t="shared" si="262"/>
        <v>1.6135770066499779E-7</v>
      </c>
      <c r="G267" s="15">
        <f t="shared" si="263"/>
        <v>3.2940600606914611E-7</v>
      </c>
      <c r="H267" s="5">
        <f t="shared" si="264"/>
        <v>386494.77242426522</v>
      </c>
      <c r="I267" s="5">
        <f t="shared" si="265"/>
        <v>168499.03120865201</v>
      </c>
      <c r="J267" s="5">
        <f t="shared" si="266"/>
        <v>58328.198200609906</v>
      </c>
      <c r="K267" s="5">
        <f t="shared" si="267"/>
        <v>331640.16672755824</v>
      </c>
      <c r="L267" s="5">
        <f t="shared" si="268"/>
        <v>56845.429701088608</v>
      </c>
      <c r="M267" s="5">
        <f t="shared" si="269"/>
        <v>13347.624886775891</v>
      </c>
      <c r="N267" s="15">
        <f t="shared" si="270"/>
        <v>3.1778990439623733E-3</v>
      </c>
      <c r="O267" s="15">
        <f t="shared" si="271"/>
        <v>4.002580163379843E-3</v>
      </c>
      <c r="P267" s="15">
        <f t="shared" si="272"/>
        <v>3.6312020076498808E-3</v>
      </c>
      <c r="Q267" s="5">
        <f t="shared" si="273"/>
        <v>5576.2243797326009</v>
      </c>
      <c r="R267" s="5">
        <f t="shared" si="274"/>
        <v>7608.2625681268164</v>
      </c>
      <c r="S267" s="5">
        <f t="shared" si="275"/>
        <v>4857.5412289387468</v>
      </c>
      <c r="T267" s="5">
        <f t="shared" si="276"/>
        <v>14.427683833227729</v>
      </c>
      <c r="U267" s="5">
        <f t="shared" si="277"/>
        <v>45.153153187602129</v>
      </c>
      <c r="V267" s="5">
        <f t="shared" si="278"/>
        <v>83.279466515184666</v>
      </c>
      <c r="W267" s="15">
        <f t="shared" si="279"/>
        <v>-1.0734613539272964E-2</v>
      </c>
      <c r="X267" s="15">
        <f t="shared" si="280"/>
        <v>-1.217998157191269E-2</v>
      </c>
      <c r="Y267" s="15">
        <f t="shared" si="281"/>
        <v>-9.7425357312937999E-3</v>
      </c>
      <c r="Z267" s="5">
        <f t="shared" si="296"/>
        <v>5524.0244286161187</v>
      </c>
      <c r="AA267" s="5">
        <f t="shared" si="297"/>
        <v>23483.630483742843</v>
      </c>
      <c r="AB267" s="5">
        <f t="shared" si="298"/>
        <v>89703.728745609289</v>
      </c>
      <c r="AC267" s="16">
        <f t="shared" si="282"/>
        <v>0.98311914745950069</v>
      </c>
      <c r="AD267" s="16">
        <f t="shared" si="283"/>
        <v>3.0612053805373094</v>
      </c>
      <c r="AE267" s="16">
        <f t="shared" si="284"/>
        <v>18.353395479183636</v>
      </c>
      <c r="AF267" s="15">
        <f t="shared" si="285"/>
        <v>-4.0504037456468023E-3</v>
      </c>
      <c r="AG267" s="15">
        <f t="shared" si="286"/>
        <v>2.9673830763510267E-4</v>
      </c>
      <c r="AH267" s="15">
        <f t="shared" si="287"/>
        <v>9.7937136394747881E-3</v>
      </c>
      <c r="AI267" s="1">
        <f t="shared" si="251"/>
        <v>746975.78223869693</v>
      </c>
      <c r="AJ267" s="1">
        <f t="shared" si="252"/>
        <v>322849.71873031196</v>
      </c>
      <c r="AK267" s="1">
        <f t="shared" si="253"/>
        <v>112193.62867876449</v>
      </c>
      <c r="AL267" s="14">
        <f t="shared" si="288"/>
        <v>91.054438449773372</v>
      </c>
      <c r="AM267" s="14">
        <f t="shared" si="289"/>
        <v>22.247224744773042</v>
      </c>
      <c r="AN267" s="14">
        <f t="shared" si="290"/>
        <v>6.9743745624608229</v>
      </c>
      <c r="AO267" s="11">
        <f t="shared" si="291"/>
        <v>2.4736504498057937E-3</v>
      </c>
      <c r="AP267" s="11">
        <f t="shared" si="292"/>
        <v>3.1161471500248733E-3</v>
      </c>
      <c r="AQ267" s="11">
        <f t="shared" si="293"/>
        <v>2.8267386427141697E-3</v>
      </c>
      <c r="AR267" s="1">
        <f t="shared" si="299"/>
        <v>386494.77242426522</v>
      </c>
      <c r="AS267" s="1">
        <f t="shared" si="294"/>
        <v>168499.03120865201</v>
      </c>
      <c r="AT267" s="1">
        <f t="shared" si="295"/>
        <v>58328.198200609906</v>
      </c>
      <c r="AU267" s="1">
        <f t="shared" si="254"/>
        <v>77298.95448485305</v>
      </c>
      <c r="AV267" s="1">
        <f t="shared" si="255"/>
        <v>33699.806241730403</v>
      </c>
      <c r="AW267" s="1">
        <f t="shared" si="256"/>
        <v>11665.639640121983</v>
      </c>
      <c r="AX267" s="2">
        <v>0</v>
      </c>
      <c r="AY267" s="2">
        <v>0</v>
      </c>
      <c r="AZ267" s="2">
        <v>0</v>
      </c>
      <c r="BA267" s="2">
        <f t="shared" si="306"/>
        <v>0</v>
      </c>
      <c r="BB267" s="2">
        <f t="shared" si="300"/>
        <v>0</v>
      </c>
      <c r="BC267" s="2">
        <f t="shared" si="301"/>
        <v>0</v>
      </c>
      <c r="BD267" s="2">
        <f t="shared" si="307"/>
        <v>0</v>
      </c>
      <c r="BE267" s="2">
        <f t="shared" si="302"/>
        <v>0</v>
      </c>
      <c r="BF267" s="2">
        <f t="shared" si="303"/>
        <v>0</v>
      </c>
      <c r="BG267" s="2">
        <f t="shared" si="308"/>
        <v>0</v>
      </c>
      <c r="BH267" s="2">
        <f t="shared" si="304"/>
        <v>0</v>
      </c>
      <c r="BI267" s="2">
        <f t="shared" si="305"/>
        <v>0</v>
      </c>
      <c r="BJ267" s="11">
        <f t="shared" si="309"/>
        <v>3.3447332037139538E-2</v>
      </c>
      <c r="BK267" s="11"/>
      <c r="BL267" s="11"/>
    </row>
    <row r="268" spans="1:64">
      <c r="A268" s="2">
        <f t="shared" si="257"/>
        <v>2222</v>
      </c>
      <c r="B268" s="5">
        <f t="shared" si="258"/>
        <v>1165.4040772893229</v>
      </c>
      <c r="C268" s="5">
        <f t="shared" si="259"/>
        <v>2964.1619022647774</v>
      </c>
      <c r="D268" s="5">
        <f t="shared" si="260"/>
        <v>4369.932249997094</v>
      </c>
      <c r="E268" s="15">
        <f t="shared" si="261"/>
        <v>7.7809440650916511E-8</v>
      </c>
      <c r="F268" s="15">
        <f t="shared" si="262"/>
        <v>1.5328981563174789E-7</v>
      </c>
      <c r="G268" s="15">
        <f t="shared" si="263"/>
        <v>3.1293570576568881E-7</v>
      </c>
      <c r="H268" s="5">
        <f t="shared" si="264"/>
        <v>387710.7701398569</v>
      </c>
      <c r="I268" s="5">
        <f t="shared" si="265"/>
        <v>169166.74936618767</v>
      </c>
      <c r="J268" s="5">
        <f t="shared" si="266"/>
        <v>58537.901485831237</v>
      </c>
      <c r="K268" s="5">
        <f t="shared" si="267"/>
        <v>332683.55388086039</v>
      </c>
      <c r="L268" s="5">
        <f t="shared" si="268"/>
        <v>57070.684714264513</v>
      </c>
      <c r="M268" s="5">
        <f t="shared" si="269"/>
        <v>13395.608475593681</v>
      </c>
      <c r="N268" s="15">
        <f t="shared" si="270"/>
        <v>3.1461422890890489E-3</v>
      </c>
      <c r="O268" s="15">
        <f t="shared" si="271"/>
        <v>3.9625879223776916E-3</v>
      </c>
      <c r="P268" s="15">
        <f t="shared" si="272"/>
        <v>3.5949158913903823E-3</v>
      </c>
      <c r="Q268" s="5">
        <f t="shared" si="273"/>
        <v>5533.7214682021595</v>
      </c>
      <c r="R268" s="5">
        <f t="shared" si="274"/>
        <v>7545.3764291742218</v>
      </c>
      <c r="S268" s="5">
        <f t="shared" si="275"/>
        <v>4827.5102942423473</v>
      </c>
      <c r="T268" s="5">
        <f t="shared" si="276"/>
        <v>14.272808223011213</v>
      </c>
      <c r="U268" s="5">
        <f t="shared" si="277"/>
        <v>44.603188613863381</v>
      </c>
      <c r="V268" s="5">
        <f t="shared" si="278"/>
        <v>82.468113336977396</v>
      </c>
      <c r="W268" s="15">
        <f t="shared" si="279"/>
        <v>-1.0734613539272964E-2</v>
      </c>
      <c r="X268" s="15">
        <f t="shared" si="280"/>
        <v>-1.217998157191269E-2</v>
      </c>
      <c r="Y268" s="15">
        <f t="shared" si="281"/>
        <v>-9.7425357312937999E-3</v>
      </c>
      <c r="Z268" s="5">
        <f t="shared" si="296"/>
        <v>5459.8882683935353</v>
      </c>
      <c r="AA268" s="5">
        <f t="shared" si="297"/>
        <v>23297.365480086446</v>
      </c>
      <c r="AB268" s="5">
        <f t="shared" si="298"/>
        <v>90025.508064445428</v>
      </c>
      <c r="AC268" s="16">
        <f t="shared" si="282"/>
        <v>0.97913711798221359</v>
      </c>
      <c r="AD268" s="16">
        <f t="shared" si="283"/>
        <v>3.0621137574412534</v>
      </c>
      <c r="AE268" s="16">
        <f t="shared" si="284"/>
        <v>18.533143378818792</v>
      </c>
      <c r="AF268" s="15">
        <f t="shared" si="285"/>
        <v>-4.0504037456468023E-3</v>
      </c>
      <c r="AG268" s="15">
        <f t="shared" si="286"/>
        <v>2.9673830763510267E-4</v>
      </c>
      <c r="AH268" s="15">
        <f t="shared" si="287"/>
        <v>9.7937136394747881E-3</v>
      </c>
      <c r="AI268" s="1">
        <f t="shared" si="251"/>
        <v>749577.15849968034</v>
      </c>
      <c r="AJ268" s="1">
        <f t="shared" si="252"/>
        <v>324264.55309901119</v>
      </c>
      <c r="AK268" s="1">
        <f t="shared" si="253"/>
        <v>112639.90545101002</v>
      </c>
      <c r="AL268" s="14">
        <f t="shared" si="288"/>
        <v>91.277422933875187</v>
      </c>
      <c r="AM268" s="14">
        <f t="shared" si="289"/>
        <v>22.315857114497586</v>
      </c>
      <c r="AN268" s="14">
        <f t="shared" si="290"/>
        <v>6.9938921492044486</v>
      </c>
      <c r="AO268" s="11">
        <f t="shared" si="291"/>
        <v>2.4489139453077358E-3</v>
      </c>
      <c r="AP268" s="11">
        <f t="shared" si="292"/>
        <v>3.0849856785246247E-3</v>
      </c>
      <c r="AQ268" s="11">
        <f t="shared" si="293"/>
        <v>2.7984712562870279E-3</v>
      </c>
      <c r="AR268" s="1">
        <f t="shared" si="299"/>
        <v>387710.7701398569</v>
      </c>
      <c r="AS268" s="1">
        <f t="shared" si="294"/>
        <v>169166.74936618767</v>
      </c>
      <c r="AT268" s="1">
        <f t="shared" si="295"/>
        <v>58537.901485831237</v>
      </c>
      <c r="AU268" s="1">
        <f t="shared" si="254"/>
        <v>77542.154027971381</v>
      </c>
      <c r="AV268" s="1">
        <f t="shared" si="255"/>
        <v>33833.349873237537</v>
      </c>
      <c r="AW268" s="1">
        <f t="shared" si="256"/>
        <v>11707.580297166249</v>
      </c>
      <c r="AX268" s="2">
        <v>0</v>
      </c>
      <c r="AY268" s="2">
        <v>0</v>
      </c>
      <c r="AZ268" s="2">
        <v>0</v>
      </c>
      <c r="BA268" s="2">
        <f t="shared" si="306"/>
        <v>0</v>
      </c>
      <c r="BB268" s="2">
        <f t="shared" si="300"/>
        <v>0</v>
      </c>
      <c r="BC268" s="2">
        <f t="shared" si="301"/>
        <v>0</v>
      </c>
      <c r="BD268" s="2">
        <f t="shared" si="307"/>
        <v>0</v>
      </c>
      <c r="BE268" s="2">
        <f t="shared" si="302"/>
        <v>0</v>
      </c>
      <c r="BF268" s="2">
        <f t="shared" si="303"/>
        <v>0</v>
      </c>
      <c r="BG268" s="2">
        <f t="shared" si="308"/>
        <v>0</v>
      </c>
      <c r="BH268" s="2">
        <f t="shared" si="304"/>
        <v>0</v>
      </c>
      <c r="BI268" s="2">
        <f t="shared" si="305"/>
        <v>0</v>
      </c>
      <c r="BJ268" s="11">
        <f t="shared" si="309"/>
        <v>3.3413020682306865E-2</v>
      </c>
      <c r="BK268" s="11"/>
      <c r="BL268" s="11"/>
    </row>
    <row r="269" spans="1:64">
      <c r="A269" s="2">
        <f t="shared" si="257"/>
        <v>2223</v>
      </c>
      <c r="B269" s="5">
        <f t="shared" si="258"/>
        <v>1165.4041634347905</v>
      </c>
      <c r="C269" s="5">
        <f t="shared" si="259"/>
        <v>2964.1623339218177</v>
      </c>
      <c r="D269" s="5">
        <f t="shared" si="260"/>
        <v>4369.9335491295351</v>
      </c>
      <c r="E269" s="15">
        <f t="shared" si="261"/>
        <v>7.3918968618370677E-8</v>
      </c>
      <c r="F269" s="15">
        <f t="shared" si="262"/>
        <v>1.4562532485016048E-7</v>
      </c>
      <c r="G269" s="15">
        <f t="shared" si="263"/>
        <v>2.9728892047740438E-7</v>
      </c>
      <c r="H269" s="5">
        <f t="shared" si="264"/>
        <v>388918.40267909766</v>
      </c>
      <c r="I269" s="5">
        <f t="shared" si="265"/>
        <v>169830.4144187299</v>
      </c>
      <c r="J269" s="5">
        <f t="shared" si="266"/>
        <v>58746.254889777199</v>
      </c>
      <c r="K269" s="5">
        <f t="shared" si="267"/>
        <v>333719.76425143378</v>
      </c>
      <c r="L269" s="5">
        <f t="shared" si="268"/>
        <v>57294.572728083702</v>
      </c>
      <c r="M269" s="5">
        <f t="shared" si="269"/>
        <v>13443.283342713325</v>
      </c>
      <c r="N269" s="15">
        <f t="shared" si="270"/>
        <v>3.1147027212066192E-3</v>
      </c>
      <c r="O269" s="15">
        <f t="shared" si="271"/>
        <v>3.9229950532420066E-3</v>
      </c>
      <c r="P269" s="15">
        <f t="shared" si="272"/>
        <v>3.5589922776935179E-3</v>
      </c>
      <c r="Q269" s="5">
        <f t="shared" si="273"/>
        <v>5491.3703893421607</v>
      </c>
      <c r="R269" s="5">
        <f t="shared" si="274"/>
        <v>7482.7149141600739</v>
      </c>
      <c r="S269" s="5">
        <f t="shared" si="275"/>
        <v>4797.4932135998761</v>
      </c>
      <c r="T269" s="5">
        <f t="shared" si="276"/>
        <v>14.11959514261703</v>
      </c>
      <c r="U269" s="5">
        <f t="shared" si="277"/>
        <v>44.059922598497977</v>
      </c>
      <c r="V269" s="5">
        <f t="shared" si="278"/>
        <v>81.664664796099501</v>
      </c>
      <c r="W269" s="15">
        <f t="shared" si="279"/>
        <v>-1.0734613539272964E-2</v>
      </c>
      <c r="X269" s="15">
        <f t="shared" si="280"/>
        <v>-1.217998157191269E-2</v>
      </c>
      <c r="Y269" s="15">
        <f t="shared" si="281"/>
        <v>-9.7425357312937999E-3</v>
      </c>
      <c r="Z269" s="5">
        <f t="shared" si="296"/>
        <v>5396.3259005231248</v>
      </c>
      <c r="AA269" s="5">
        <f t="shared" si="297"/>
        <v>23111.657048385085</v>
      </c>
      <c r="AB269" s="5">
        <f t="shared" si="298"/>
        <v>90345.173628271659</v>
      </c>
      <c r="AC269" s="16">
        <f t="shared" si="282"/>
        <v>0.9751712173320366</v>
      </c>
      <c r="AD269" s="16">
        <f t="shared" si="283"/>
        <v>3.0630224038954226</v>
      </c>
      <c r="AE269" s="16">
        <f t="shared" si="284"/>
        <v>18.714651677910272</v>
      </c>
      <c r="AF269" s="15">
        <f t="shared" si="285"/>
        <v>-4.0504037456468023E-3</v>
      </c>
      <c r="AG269" s="15">
        <f t="shared" si="286"/>
        <v>2.9673830763510267E-4</v>
      </c>
      <c r="AH269" s="15">
        <f t="shared" si="287"/>
        <v>9.7937136394747881E-3</v>
      </c>
      <c r="AI269" s="1">
        <f t="shared" si="251"/>
        <v>752161.59667768376</v>
      </c>
      <c r="AJ269" s="1">
        <f t="shared" si="252"/>
        <v>325671.44766234764</v>
      </c>
      <c r="AK269" s="1">
        <f t="shared" si="253"/>
        <v>113083.49520307528</v>
      </c>
      <c r="AL269" s="14">
        <f t="shared" si="288"/>
        <v>91.49871818225057</v>
      </c>
      <c r="AM269" s="14">
        <f t="shared" si="289"/>
        <v>22.384012773103787</v>
      </c>
      <c r="AN269" s="14">
        <f t="shared" si="290"/>
        <v>7.0132686332920775</v>
      </c>
      <c r="AO269" s="11">
        <f t="shared" si="291"/>
        <v>2.4244248058546583E-3</v>
      </c>
      <c r="AP269" s="11">
        <f t="shared" si="292"/>
        <v>3.0541358217393783E-3</v>
      </c>
      <c r="AQ269" s="11">
        <f t="shared" si="293"/>
        <v>2.7704865437241577E-3</v>
      </c>
      <c r="AR269" s="1">
        <f t="shared" si="299"/>
        <v>388918.40267909766</v>
      </c>
      <c r="AS269" s="1">
        <f t="shared" si="294"/>
        <v>169830.4144187299</v>
      </c>
      <c r="AT269" s="1">
        <f t="shared" si="295"/>
        <v>58746.254889777199</v>
      </c>
      <c r="AU269" s="1">
        <f t="shared" si="254"/>
        <v>77783.680535819542</v>
      </c>
      <c r="AV269" s="1">
        <f t="shared" si="255"/>
        <v>33966.082883745978</v>
      </c>
      <c r="AW269" s="1">
        <f t="shared" si="256"/>
        <v>11749.25097795544</v>
      </c>
      <c r="AX269" s="2">
        <v>0</v>
      </c>
      <c r="AY269" s="2">
        <v>0</v>
      </c>
      <c r="AZ269" s="2">
        <v>0</v>
      </c>
      <c r="BA269" s="2">
        <f t="shared" si="306"/>
        <v>0</v>
      </c>
      <c r="BB269" s="2">
        <f t="shared" si="300"/>
        <v>0</v>
      </c>
      <c r="BC269" s="2">
        <f t="shared" si="301"/>
        <v>0</v>
      </c>
      <c r="BD269" s="2">
        <f t="shared" si="307"/>
        <v>0</v>
      </c>
      <c r="BE269" s="2">
        <f t="shared" si="302"/>
        <v>0</v>
      </c>
      <c r="BF269" s="2">
        <f t="shared" si="303"/>
        <v>0</v>
      </c>
      <c r="BG269" s="2">
        <f t="shared" si="308"/>
        <v>0</v>
      </c>
      <c r="BH269" s="2">
        <f t="shared" si="304"/>
        <v>0</v>
      </c>
      <c r="BI269" s="2">
        <f t="shared" si="305"/>
        <v>0</v>
      </c>
      <c r="BJ269" s="11">
        <f t="shared" si="309"/>
        <v>3.3379049213109385E-2</v>
      </c>
      <c r="BK269" s="11"/>
      <c r="BL269" s="11"/>
    </row>
    <row r="270" spans="1:64">
      <c r="A270" s="2">
        <f t="shared" si="257"/>
        <v>2224</v>
      </c>
      <c r="B270" s="5">
        <f t="shared" si="258"/>
        <v>1165.4042452729907</v>
      </c>
      <c r="C270" s="5">
        <f t="shared" si="259"/>
        <v>2964.1627439960653</v>
      </c>
      <c r="D270" s="5">
        <f t="shared" si="260"/>
        <v>4369.9347833057209</v>
      </c>
      <c r="E270" s="15">
        <f t="shared" si="261"/>
        <v>7.0223020187452136E-8</v>
      </c>
      <c r="F270" s="15">
        <f t="shared" si="262"/>
        <v>1.3834405860765245E-7</v>
      </c>
      <c r="G270" s="15">
        <f t="shared" si="263"/>
        <v>2.8242447445353414E-7</v>
      </c>
      <c r="H270" s="5">
        <f t="shared" si="264"/>
        <v>390117.68998328724</v>
      </c>
      <c r="I270" s="5">
        <f t="shared" si="265"/>
        <v>170490.02495565958</v>
      </c>
      <c r="J270" s="5">
        <f t="shared" si="266"/>
        <v>58953.259712092877</v>
      </c>
      <c r="K270" s="5">
        <f t="shared" si="267"/>
        <v>334748.81489890564</v>
      </c>
      <c r="L270" s="5">
        <f t="shared" si="268"/>
        <v>57517.093250358288</v>
      </c>
      <c r="M270" s="5">
        <f t="shared" si="269"/>
        <v>13490.64977750001</v>
      </c>
      <c r="N270" s="15">
        <f t="shared" si="270"/>
        <v>3.083577173740748E-3</v>
      </c>
      <c r="O270" s="15">
        <f t="shared" si="271"/>
        <v>3.8837975689365312E-3</v>
      </c>
      <c r="P270" s="15">
        <f t="shared" si="272"/>
        <v>3.5234275421531791E-3</v>
      </c>
      <c r="Q270" s="5">
        <f t="shared" si="273"/>
        <v>5449.1743275519402</v>
      </c>
      <c r="R270" s="5">
        <f t="shared" si="274"/>
        <v>7420.2839942350847</v>
      </c>
      <c r="S270" s="5">
        <f t="shared" si="275"/>
        <v>4767.4937466052352</v>
      </c>
      <c r="T270" s="5">
        <f t="shared" si="276"/>
        <v>13.96802674543004</v>
      </c>
      <c r="U270" s="5">
        <f t="shared" si="277"/>
        <v>43.523273553188375</v>
      </c>
      <c r="V270" s="5">
        <f t="shared" si="278"/>
        <v>80.869043881339365</v>
      </c>
      <c r="W270" s="15">
        <f t="shared" si="279"/>
        <v>-1.0734613539272964E-2</v>
      </c>
      <c r="X270" s="15">
        <f t="shared" si="280"/>
        <v>-1.217998157191269E-2</v>
      </c>
      <c r="Y270" s="15">
        <f t="shared" si="281"/>
        <v>-9.7425357312937999E-3</v>
      </c>
      <c r="Z270" s="5">
        <f t="shared" si="296"/>
        <v>5333.3363286203648</v>
      </c>
      <c r="AA270" s="5">
        <f t="shared" si="297"/>
        <v>22926.524583975031</v>
      </c>
      <c r="AB270" s="5">
        <f t="shared" si="298"/>
        <v>90662.727470060505</v>
      </c>
      <c r="AC270" s="16">
        <f t="shared" si="282"/>
        <v>0.97122138018070792</v>
      </c>
      <c r="AD270" s="16">
        <f t="shared" si="283"/>
        <v>3.0639313199798028</v>
      </c>
      <c r="AE270" s="16">
        <f t="shared" si="284"/>
        <v>18.897937617306241</v>
      </c>
      <c r="AF270" s="15">
        <f t="shared" si="285"/>
        <v>-4.0504037456468023E-3</v>
      </c>
      <c r="AG270" s="15">
        <f t="shared" si="286"/>
        <v>2.9673830763510267E-4</v>
      </c>
      <c r="AH270" s="15">
        <f t="shared" si="287"/>
        <v>9.7937136394747881E-3</v>
      </c>
      <c r="AI270" s="1">
        <f t="shared" si="251"/>
        <v>754729.11754573486</v>
      </c>
      <c r="AJ270" s="1">
        <f t="shared" si="252"/>
        <v>327070.38577985886</v>
      </c>
      <c r="AK270" s="1">
        <f t="shared" si="253"/>
        <v>113524.39666072319</v>
      </c>
      <c r="AL270" s="14">
        <f t="shared" si="288"/>
        <v>91.718331626694862</v>
      </c>
      <c r="AM270" s="14">
        <f t="shared" si="289"/>
        <v>22.451692950195948</v>
      </c>
      <c r="AN270" s="14">
        <f t="shared" si="290"/>
        <v>7.0325044980043758</v>
      </c>
      <c r="AO270" s="11">
        <f t="shared" si="291"/>
        <v>2.4001805577961118E-3</v>
      </c>
      <c r="AP270" s="11">
        <f t="shared" si="292"/>
        <v>3.0235944635219844E-3</v>
      </c>
      <c r="AQ270" s="11">
        <f t="shared" si="293"/>
        <v>2.7427816782869159E-3</v>
      </c>
      <c r="AR270" s="1">
        <f t="shared" si="299"/>
        <v>390117.68998328724</v>
      </c>
      <c r="AS270" s="1">
        <f t="shared" si="294"/>
        <v>170490.02495565958</v>
      </c>
      <c r="AT270" s="1">
        <f t="shared" si="295"/>
        <v>58953.259712092877</v>
      </c>
      <c r="AU270" s="1">
        <f t="shared" si="254"/>
        <v>78023.537996657455</v>
      </c>
      <c r="AV270" s="1">
        <f t="shared" si="255"/>
        <v>34098.004991131915</v>
      </c>
      <c r="AW270" s="1">
        <f t="shared" si="256"/>
        <v>11790.651942418575</v>
      </c>
      <c r="AX270" s="2">
        <v>0</v>
      </c>
      <c r="AY270" s="2">
        <v>0</v>
      </c>
      <c r="AZ270" s="2">
        <v>0</v>
      </c>
      <c r="BA270" s="2">
        <f t="shared" si="306"/>
        <v>0</v>
      </c>
      <c r="BB270" s="2">
        <f t="shared" si="300"/>
        <v>0</v>
      </c>
      <c r="BC270" s="2">
        <f t="shared" si="301"/>
        <v>0</v>
      </c>
      <c r="BD270" s="2">
        <f t="shared" si="307"/>
        <v>0</v>
      </c>
      <c r="BE270" s="2">
        <f t="shared" si="302"/>
        <v>0</v>
      </c>
      <c r="BF270" s="2">
        <f t="shared" si="303"/>
        <v>0</v>
      </c>
      <c r="BG270" s="2">
        <f t="shared" si="308"/>
        <v>0</v>
      </c>
      <c r="BH270" s="2">
        <f t="shared" si="304"/>
        <v>0</v>
      </c>
      <c r="BI270" s="2">
        <f t="shared" si="305"/>
        <v>0</v>
      </c>
      <c r="BJ270" s="11">
        <f t="shared" si="309"/>
        <v>3.3345414297198478E-2</v>
      </c>
      <c r="BK270" s="11"/>
      <c r="BL270" s="11"/>
    </row>
    <row r="271" spans="1:64">
      <c r="A271" s="2">
        <f t="shared" si="257"/>
        <v>2225</v>
      </c>
      <c r="B271" s="5">
        <f t="shared" si="258"/>
        <v>1165.4043230192863</v>
      </c>
      <c r="C271" s="5">
        <f t="shared" si="259"/>
        <v>2964.1631335666543</v>
      </c>
      <c r="D271" s="5">
        <f t="shared" si="260"/>
        <v>4369.9359557734288</v>
      </c>
      <c r="E271" s="15">
        <f t="shared" si="261"/>
        <v>6.6711869178079529E-8</v>
      </c>
      <c r="F271" s="15">
        <f t="shared" si="262"/>
        <v>1.3142685567726982E-7</v>
      </c>
      <c r="G271" s="15">
        <f t="shared" si="263"/>
        <v>2.6830325073085743E-7</v>
      </c>
      <c r="H271" s="5">
        <f t="shared" si="264"/>
        <v>391308.65274737688</v>
      </c>
      <c r="I271" s="5">
        <f t="shared" si="265"/>
        <v>171145.58014938008</v>
      </c>
      <c r="J271" s="5">
        <f t="shared" si="266"/>
        <v>59158.917412016155</v>
      </c>
      <c r="K271" s="5">
        <f t="shared" si="267"/>
        <v>335770.72353188886</v>
      </c>
      <c r="L271" s="5">
        <f t="shared" si="268"/>
        <v>57738.245986295537</v>
      </c>
      <c r="M271" s="5">
        <f t="shared" si="269"/>
        <v>13537.708106192533</v>
      </c>
      <c r="N271" s="15">
        <f t="shared" si="270"/>
        <v>3.0527625117711121E-3</v>
      </c>
      <c r="O271" s="15">
        <f t="shared" si="271"/>
        <v>3.8449915223397468E-3</v>
      </c>
      <c r="P271" s="15">
        <f t="shared" si="272"/>
        <v>3.4882180968782706E-3</v>
      </c>
      <c r="Q271" s="5">
        <f t="shared" si="273"/>
        <v>5407.1363721918615</v>
      </c>
      <c r="R271" s="5">
        <f t="shared" si="274"/>
        <v>7358.0894618384909</v>
      </c>
      <c r="S271" s="5">
        <f t="shared" si="275"/>
        <v>4737.5155785504403</v>
      </c>
      <c r="T271" s="5">
        <f t="shared" si="276"/>
        <v>13.81808537641162</v>
      </c>
      <c r="U271" s="5">
        <f t="shared" si="277"/>
        <v>42.993160883361227</v>
      </c>
      <c r="V271" s="5">
        <f t="shared" si="278"/>
        <v>80.081174331769844</v>
      </c>
      <c r="W271" s="15">
        <f t="shared" si="279"/>
        <v>-1.0734613539272964E-2</v>
      </c>
      <c r="X271" s="15">
        <f t="shared" si="280"/>
        <v>-1.217998157191269E-2</v>
      </c>
      <c r="Y271" s="15">
        <f t="shared" si="281"/>
        <v>-9.7425357312937999E-3</v>
      </c>
      <c r="Z271" s="5">
        <f t="shared" si="296"/>
        <v>5270.9184383095771</v>
      </c>
      <c r="AA271" s="5">
        <f t="shared" si="297"/>
        <v>22741.986949881171</v>
      </c>
      <c r="AB271" s="5">
        <f t="shared" si="298"/>
        <v>90978.17187382601</v>
      </c>
      <c r="AC271" s="16">
        <f t="shared" si="282"/>
        <v>0.96728754146457174</v>
      </c>
      <c r="AD271" s="16">
        <f t="shared" si="283"/>
        <v>3.0648405057744039</v>
      </c>
      <c r="AE271" s="16">
        <f t="shared" si="284"/>
        <v>19.083018606706798</v>
      </c>
      <c r="AF271" s="15">
        <f t="shared" si="285"/>
        <v>-4.0504037456468023E-3</v>
      </c>
      <c r="AG271" s="15">
        <f t="shared" si="286"/>
        <v>2.9673830763510267E-4</v>
      </c>
      <c r="AH271" s="15">
        <f t="shared" si="287"/>
        <v>9.7937136394747881E-3</v>
      </c>
      <c r="AI271" s="1">
        <f t="shared" si="251"/>
        <v>757279.74378781882</v>
      </c>
      <c r="AJ271" s="1">
        <f t="shared" si="252"/>
        <v>328461.35219300486</v>
      </c>
      <c r="AK271" s="1">
        <f t="shared" si="253"/>
        <v>113962.60893706945</v>
      </c>
      <c r="AL271" s="14">
        <f t="shared" si="288"/>
        <v>91.93627077749511</v>
      </c>
      <c r="AM271" s="14">
        <f t="shared" si="289"/>
        <v>22.518898916551848</v>
      </c>
      <c r="AN271" s="14">
        <f t="shared" si="290"/>
        <v>7.0516002362490768</v>
      </c>
      <c r="AO271" s="11">
        <f t="shared" si="291"/>
        <v>2.3761787522181507E-3</v>
      </c>
      <c r="AP271" s="11">
        <f t="shared" si="292"/>
        <v>2.9933585188867645E-3</v>
      </c>
      <c r="AQ271" s="11">
        <f t="shared" si="293"/>
        <v>2.7153538615040467E-3</v>
      </c>
      <c r="AR271" s="1">
        <f t="shared" si="299"/>
        <v>391308.65274737688</v>
      </c>
      <c r="AS271" s="1">
        <f t="shared" si="294"/>
        <v>171145.58014938008</v>
      </c>
      <c r="AT271" s="1">
        <f t="shared" si="295"/>
        <v>59158.917412016155</v>
      </c>
      <c r="AU271" s="1">
        <f t="shared" si="254"/>
        <v>78261.730549475382</v>
      </c>
      <c r="AV271" s="1">
        <f t="shared" si="255"/>
        <v>34229.116029876015</v>
      </c>
      <c r="AW271" s="1">
        <f t="shared" si="256"/>
        <v>11831.783482403232</v>
      </c>
      <c r="AX271" s="2">
        <v>0</v>
      </c>
      <c r="AY271" s="2">
        <v>0</v>
      </c>
      <c r="AZ271" s="2">
        <v>0</v>
      </c>
      <c r="BA271" s="2">
        <f t="shared" si="306"/>
        <v>0</v>
      </c>
      <c r="BB271" s="2">
        <f t="shared" si="300"/>
        <v>0</v>
      </c>
      <c r="BC271" s="2">
        <f t="shared" si="301"/>
        <v>0</v>
      </c>
      <c r="BD271" s="2">
        <f t="shared" si="307"/>
        <v>0</v>
      </c>
      <c r="BE271" s="2">
        <f t="shared" si="302"/>
        <v>0</v>
      </c>
      <c r="BF271" s="2">
        <f t="shared" si="303"/>
        <v>0</v>
      </c>
      <c r="BG271" s="2">
        <f t="shared" si="308"/>
        <v>0</v>
      </c>
      <c r="BH271" s="2">
        <f t="shared" si="304"/>
        <v>0</v>
      </c>
      <c r="BI271" s="2">
        <f t="shared" si="305"/>
        <v>0</v>
      </c>
      <c r="BJ271" s="11">
        <f t="shared" si="309"/>
        <v>3.331211263405251E-2</v>
      </c>
      <c r="BK271" s="11"/>
      <c r="BL271" s="11"/>
    </row>
    <row r="272" spans="1:64">
      <c r="A272" s="2">
        <f t="shared" si="257"/>
        <v>2226</v>
      </c>
      <c r="B272" s="5">
        <f t="shared" si="258"/>
        <v>1165.4043968782721</v>
      </c>
      <c r="C272" s="5">
        <f t="shared" si="259"/>
        <v>2964.1635036587622</v>
      </c>
      <c r="D272" s="5">
        <f t="shared" si="260"/>
        <v>4369.9370696180504</v>
      </c>
      <c r="E272" s="15">
        <f t="shared" si="261"/>
        <v>6.337627571917555E-8</v>
      </c>
      <c r="F272" s="15">
        <f t="shared" si="262"/>
        <v>1.2485551289340633E-7</v>
      </c>
      <c r="G272" s="15">
        <f t="shared" si="263"/>
        <v>2.5488808819431452E-7</v>
      </c>
      <c r="H272" s="5">
        <f t="shared" si="264"/>
        <v>392491.31240151153</v>
      </c>
      <c r="I272" s="5">
        <f t="shared" si="265"/>
        <v>171797.0797446513</v>
      </c>
      <c r="J272" s="5">
        <f t="shared" si="266"/>
        <v>59363.229605104658</v>
      </c>
      <c r="K272" s="5">
        <f t="shared" si="267"/>
        <v>336785.50849204301</v>
      </c>
      <c r="L272" s="5">
        <f t="shared" si="268"/>
        <v>57958.030834870158</v>
      </c>
      <c r="M272" s="5">
        <f t="shared" si="269"/>
        <v>13584.458691139283</v>
      </c>
      <c r="N272" s="15">
        <f t="shared" si="270"/>
        <v>3.0222556316996663E-3</v>
      </c>
      <c r="O272" s="15">
        <f t="shared" si="271"/>
        <v>3.8065730058163272E-3</v>
      </c>
      <c r="P272" s="15">
        <f t="shared" si="272"/>
        <v>3.4533603901065746E-3</v>
      </c>
      <c r="Q272" s="5">
        <f t="shared" si="273"/>
        <v>5365.2595189114882</v>
      </c>
      <c r="R272" s="5">
        <f t="shared" si="274"/>
        <v>7296.1369330921016</v>
      </c>
      <c r="S272" s="5">
        <f t="shared" si="275"/>
        <v>4707.5623210153217</v>
      </c>
      <c r="T272" s="5">
        <f t="shared" si="276"/>
        <v>13.669753570043163</v>
      </c>
      <c r="U272" s="5">
        <f t="shared" si="277"/>
        <v>42.469504976083613</v>
      </c>
      <c r="V272" s="5">
        <f t="shared" si="278"/>
        <v>79.300980629438612</v>
      </c>
      <c r="W272" s="15">
        <f t="shared" si="279"/>
        <v>-1.0734613539272964E-2</v>
      </c>
      <c r="X272" s="15">
        <f t="shared" si="280"/>
        <v>-1.217998157191269E-2</v>
      </c>
      <c r="Y272" s="15">
        <f t="shared" si="281"/>
        <v>-9.7425357312937999E-3</v>
      </c>
      <c r="Z272" s="5">
        <f t="shared" si="296"/>
        <v>5209.071000754504</v>
      </c>
      <c r="AA272" s="5">
        <f t="shared" si="297"/>
        <v>22558.062483309324</v>
      </c>
      <c r="AB272" s="5">
        <f t="shared" si="298"/>
        <v>91291.509369479478</v>
      </c>
      <c r="AC272" s="16">
        <f t="shared" si="282"/>
        <v>0.96336963638350614</v>
      </c>
      <c r="AD272" s="16">
        <f t="shared" si="283"/>
        <v>3.0657499613592591</v>
      </c>
      <c r="AE272" s="16">
        <f t="shared" si="284"/>
        <v>19.269912226317654</v>
      </c>
      <c r="AF272" s="15">
        <f t="shared" si="285"/>
        <v>-4.0504037456468023E-3</v>
      </c>
      <c r="AG272" s="15">
        <f t="shared" si="286"/>
        <v>2.9673830763510267E-4</v>
      </c>
      <c r="AH272" s="15">
        <f t="shared" si="287"/>
        <v>9.7937136394747881E-3</v>
      </c>
      <c r="AI272" s="1">
        <f t="shared" si="251"/>
        <v>759813.49995851237</v>
      </c>
      <c r="AJ272" s="1">
        <f t="shared" si="252"/>
        <v>329844.3330035804</v>
      </c>
      <c r="AK272" s="1">
        <f t="shared" si="253"/>
        <v>114398.13152576574</v>
      </c>
      <c r="AL272" s="14">
        <f t="shared" si="288"/>
        <v>92.152543220542981</v>
      </c>
      <c r="AM272" s="14">
        <f t="shared" si="289"/>
        <v>22.585631983080578</v>
      </c>
      <c r="AN272" s="14">
        <f t="shared" si="290"/>
        <v>7.0705563502810458</v>
      </c>
      <c r="AO272" s="11">
        <f t="shared" si="291"/>
        <v>2.3524169646959693E-3</v>
      </c>
      <c r="AP272" s="11">
        <f t="shared" si="292"/>
        <v>2.9634249336978969E-3</v>
      </c>
      <c r="AQ272" s="11">
        <f t="shared" si="293"/>
        <v>2.6882003228890063E-3</v>
      </c>
      <c r="AR272" s="1">
        <f t="shared" si="299"/>
        <v>392491.31240151153</v>
      </c>
      <c r="AS272" s="1">
        <f t="shared" si="294"/>
        <v>171797.0797446513</v>
      </c>
      <c r="AT272" s="1">
        <f t="shared" si="295"/>
        <v>59363.229605104658</v>
      </c>
      <c r="AU272" s="1">
        <f t="shared" si="254"/>
        <v>78498.262480302306</v>
      </c>
      <c r="AV272" s="1">
        <f t="shared" si="255"/>
        <v>34359.415948930262</v>
      </c>
      <c r="AW272" s="1">
        <f t="shared" si="256"/>
        <v>11872.645921020932</v>
      </c>
      <c r="AX272" s="2">
        <v>0</v>
      </c>
      <c r="AY272" s="2">
        <v>0</v>
      </c>
      <c r="AZ272" s="2">
        <v>0</v>
      </c>
      <c r="BA272" s="2">
        <f t="shared" si="306"/>
        <v>0</v>
      </c>
      <c r="BB272" s="2">
        <f t="shared" si="300"/>
        <v>0</v>
      </c>
      <c r="BC272" s="2">
        <f t="shared" si="301"/>
        <v>0</v>
      </c>
      <c r="BD272" s="2">
        <f t="shared" si="307"/>
        <v>0</v>
      </c>
      <c r="BE272" s="2">
        <f t="shared" si="302"/>
        <v>0</v>
      </c>
      <c r="BF272" s="2">
        <f t="shared" si="303"/>
        <v>0</v>
      </c>
      <c r="BG272" s="2">
        <f t="shared" si="308"/>
        <v>0</v>
      </c>
      <c r="BH272" s="2">
        <f t="shared" si="304"/>
        <v>0</v>
      </c>
      <c r="BI272" s="2">
        <f t="shared" si="305"/>
        <v>0</v>
      </c>
      <c r="BJ272" s="11">
        <f t="shared" si="309"/>
        <v>3.3279140954691061E-2</v>
      </c>
      <c r="BK272" s="11"/>
      <c r="BL272" s="11"/>
    </row>
    <row r="273" spans="1:64">
      <c r="A273" s="2">
        <f t="shared" si="257"/>
        <v>2227</v>
      </c>
      <c r="B273" s="5">
        <f t="shared" si="258"/>
        <v>1165.4044670443129</v>
      </c>
      <c r="C273" s="5">
        <f t="shared" si="259"/>
        <v>2964.1638552463087</v>
      </c>
      <c r="D273" s="5">
        <f t="shared" si="260"/>
        <v>4369.9381277707107</v>
      </c>
      <c r="E273" s="15">
        <f t="shared" si="261"/>
        <v>6.0207461933216772E-8</v>
      </c>
      <c r="F273" s="15">
        <f t="shared" si="262"/>
        <v>1.1861273724873601E-7</v>
      </c>
      <c r="G273" s="15">
        <f t="shared" si="263"/>
        <v>2.4214368378459877E-7</v>
      </c>
      <c r="H273" s="5">
        <f t="shared" si="264"/>
        <v>393665.69109278574</v>
      </c>
      <c r="I273" s="5">
        <f t="shared" si="265"/>
        <v>172444.52404798573</v>
      </c>
      <c r="J273" s="5">
        <f t="shared" si="266"/>
        <v>59566.198059988201</v>
      </c>
      <c r="K273" s="5">
        <f t="shared" si="267"/>
        <v>337793.18873832421</v>
      </c>
      <c r="L273" s="5">
        <f t="shared" si="268"/>
        <v>58176.447885218673</v>
      </c>
      <c r="M273" s="5">
        <f t="shared" si="269"/>
        <v>13630.901930040694</v>
      </c>
      <c r="N273" s="15">
        <f t="shared" si="270"/>
        <v>2.9920534609493288E-3</v>
      </c>
      <c r="O273" s="15">
        <f t="shared" si="271"/>
        <v>3.7685381508356652E-3</v>
      </c>
      <c r="P273" s="15">
        <f t="shared" si="272"/>
        <v>3.4188509058299399E-3</v>
      </c>
      <c r="Q273" s="5">
        <f t="shared" si="273"/>
        <v>5323.546670978184</v>
      </c>
      <c r="R273" s="5">
        <f t="shared" si="274"/>
        <v>7234.4318502060205</v>
      </c>
      <c r="S273" s="5">
        <f t="shared" si="275"/>
        <v>4677.6375124707947</v>
      </c>
      <c r="T273" s="5">
        <f t="shared" si="276"/>
        <v>13.523014048291653</v>
      </c>
      <c r="U273" s="5">
        <f t="shared" si="277"/>
        <v>41.952227188106662</v>
      </c>
      <c r="V273" s="5">
        <f t="shared" si="278"/>
        <v>78.528387992129666</v>
      </c>
      <c r="W273" s="15">
        <f t="shared" si="279"/>
        <v>-1.0734613539272964E-2</v>
      </c>
      <c r="X273" s="15">
        <f t="shared" si="280"/>
        <v>-1.217998157191269E-2</v>
      </c>
      <c r="Y273" s="15">
        <f t="shared" si="281"/>
        <v>-9.7425357312937999E-3</v>
      </c>
      <c r="Z273" s="5">
        <f t="shared" si="296"/>
        <v>5147.7926761324916</v>
      </c>
      <c r="AA273" s="5">
        <f t="shared" si="297"/>
        <v>22374.769002191388</v>
      </c>
      <c r="AB273" s="5">
        <f t="shared" si="298"/>
        <v>91602.742727724559</v>
      </c>
      <c r="AC273" s="16">
        <f t="shared" si="282"/>
        <v>0.95946760039985601</v>
      </c>
      <c r="AD273" s="16">
        <f t="shared" si="283"/>
        <v>3.0666596868144254</v>
      </c>
      <c r="AE273" s="16">
        <f t="shared" si="284"/>
        <v>19.458636228520025</v>
      </c>
      <c r="AF273" s="15">
        <f t="shared" si="285"/>
        <v>-4.0504037456468023E-3</v>
      </c>
      <c r="AG273" s="15">
        <f t="shared" si="286"/>
        <v>2.9673830763510267E-4</v>
      </c>
      <c r="AH273" s="15">
        <f t="shared" si="287"/>
        <v>9.7937136394747881E-3</v>
      </c>
      <c r="AI273" s="1">
        <f t="shared" si="251"/>
        <v>762330.41244296357</v>
      </c>
      <c r="AJ273" s="1">
        <f t="shared" si="252"/>
        <v>331219.31565215264</v>
      </c>
      <c r="AK273" s="1">
        <f t="shared" si="253"/>
        <v>114830.96429421009</v>
      </c>
      <c r="AL273" s="14">
        <f t="shared" si="288"/>
        <v>92.36715661449476</v>
      </c>
      <c r="AM273" s="14">
        <f t="shared" si="289"/>
        <v>22.651893499792944</v>
      </c>
      <c r="AN273" s="14">
        <f t="shared" si="290"/>
        <v>7.0893733514262385</v>
      </c>
      <c r="AO273" s="11">
        <f t="shared" si="291"/>
        <v>2.3288927950490096E-3</v>
      </c>
      <c r="AP273" s="11">
        <f t="shared" si="292"/>
        <v>2.9337906843609177E-3</v>
      </c>
      <c r="AQ273" s="11">
        <f t="shared" si="293"/>
        <v>2.6613183196601163E-3</v>
      </c>
      <c r="AR273" s="1">
        <f t="shared" si="299"/>
        <v>393665.69109278574</v>
      </c>
      <c r="AS273" s="1">
        <f t="shared" si="294"/>
        <v>172444.52404798573</v>
      </c>
      <c r="AT273" s="1">
        <f t="shared" si="295"/>
        <v>59566.198059988201</v>
      </c>
      <c r="AU273" s="1">
        <f t="shared" si="254"/>
        <v>78733.138218557157</v>
      </c>
      <c r="AV273" s="1">
        <f t="shared" si="255"/>
        <v>34488.904809597145</v>
      </c>
      <c r="AW273" s="1">
        <f t="shared" si="256"/>
        <v>11913.23961199764</v>
      </c>
      <c r="AX273" s="2">
        <v>0</v>
      </c>
      <c r="AY273" s="2">
        <v>0</v>
      </c>
      <c r="AZ273" s="2">
        <v>0</v>
      </c>
      <c r="BA273" s="2">
        <f t="shared" si="306"/>
        <v>0</v>
      </c>
      <c r="BB273" s="2">
        <f t="shared" si="300"/>
        <v>0</v>
      </c>
      <c r="BC273" s="2">
        <f t="shared" si="301"/>
        <v>0</v>
      </c>
      <c r="BD273" s="2">
        <f t="shared" si="307"/>
        <v>0</v>
      </c>
      <c r="BE273" s="2">
        <f t="shared" si="302"/>
        <v>0</v>
      </c>
      <c r="BF273" s="2">
        <f t="shared" si="303"/>
        <v>0</v>
      </c>
      <c r="BG273" s="2">
        <f t="shared" si="308"/>
        <v>0</v>
      </c>
      <c r="BH273" s="2">
        <f t="shared" si="304"/>
        <v>0</v>
      </c>
      <c r="BI273" s="2">
        <f t="shared" si="305"/>
        <v>0</v>
      </c>
      <c r="BJ273" s="11">
        <f t="shared" si="309"/>
        <v>3.3246496021412025E-2</v>
      </c>
      <c r="BK273" s="11"/>
      <c r="BL273" s="11"/>
    </row>
    <row r="274" spans="1:64">
      <c r="A274" s="2">
        <f t="shared" si="257"/>
        <v>2228</v>
      </c>
      <c r="B274" s="5">
        <f t="shared" si="258"/>
        <v>1165.4045337020557</v>
      </c>
      <c r="C274" s="5">
        <f t="shared" si="259"/>
        <v>2964.1641892545176</v>
      </c>
      <c r="D274" s="5">
        <f t="shared" si="260"/>
        <v>4369.9391330159815</v>
      </c>
      <c r="E274" s="15">
        <f t="shared" si="261"/>
        <v>5.7197088836555931E-8</v>
      </c>
      <c r="F274" s="15">
        <f t="shared" si="262"/>
        <v>1.126821003862992E-7</v>
      </c>
      <c r="G274" s="15">
        <f t="shared" si="263"/>
        <v>2.3003649959536881E-7</v>
      </c>
      <c r="H274" s="5">
        <f t="shared" si="264"/>
        <v>394831.81166720536</v>
      </c>
      <c r="I274" s="5">
        <f t="shared" si="265"/>
        <v>173087.91391710288</v>
      </c>
      <c r="J274" s="5">
        <f t="shared" si="266"/>
        <v>59767.824695147479</v>
      </c>
      <c r="K274" s="5">
        <f t="shared" si="267"/>
        <v>338793.78383141512</v>
      </c>
      <c r="L274" s="5">
        <f t="shared" si="268"/>
        <v>58393.49741305464</v>
      </c>
      <c r="M274" s="5">
        <f t="shared" si="269"/>
        <v>13677.038255198257</v>
      </c>
      <c r="N274" s="15">
        <f t="shared" si="270"/>
        <v>2.9621529576371319E-3</v>
      </c>
      <c r="O274" s="15">
        <f t="shared" si="271"/>
        <v>3.7308831275537635E-3</v>
      </c>
      <c r="P274" s="15">
        <f t="shared" si="272"/>
        <v>3.3846861634212466E-3</v>
      </c>
      <c r="Q274" s="5">
        <f t="shared" si="273"/>
        <v>5282.0006406052998</v>
      </c>
      <c r="R274" s="5">
        <f t="shared" si="274"/>
        <v>7172.9794838940361</v>
      </c>
      <c r="S274" s="5">
        <f t="shared" si="275"/>
        <v>4647.7446188950098</v>
      </c>
      <c r="T274" s="5">
        <f t="shared" si="276"/>
        <v>13.377849718597083</v>
      </c>
      <c r="U274" s="5">
        <f t="shared" si="277"/>
        <v>41.44124983405483</v>
      </c>
      <c r="V274" s="5">
        <f t="shared" si="278"/>
        <v>77.763322366195439</v>
      </c>
      <c r="W274" s="15">
        <f t="shared" si="279"/>
        <v>-1.0734613539272964E-2</v>
      </c>
      <c r="X274" s="15">
        <f t="shared" si="280"/>
        <v>-1.217998157191269E-2</v>
      </c>
      <c r="Y274" s="15">
        <f t="shared" si="281"/>
        <v>-9.7425357312937999E-3</v>
      </c>
      <c r="Z274" s="5">
        <f t="shared" si="296"/>
        <v>5087.0820170523739</v>
      </c>
      <c r="AA274" s="5">
        <f t="shared" si="297"/>
        <v>22192.123811778609</v>
      </c>
      <c r="AB274" s="5">
        <f t="shared" si="298"/>
        <v>91911.874954992643</v>
      </c>
      <c r="AC274" s="16">
        <f t="shared" si="282"/>
        <v>0.95558136923736969</v>
      </c>
      <c r="AD274" s="16">
        <f t="shared" si="283"/>
        <v>3.0675696822199834</v>
      </c>
      <c r="AE274" s="16">
        <f t="shared" si="284"/>
        <v>19.649208539556859</v>
      </c>
      <c r="AF274" s="15">
        <f t="shared" si="285"/>
        <v>-4.0504037456468023E-3</v>
      </c>
      <c r="AG274" s="15">
        <f t="shared" si="286"/>
        <v>2.9673830763510267E-4</v>
      </c>
      <c r="AH274" s="15">
        <f t="shared" si="287"/>
        <v>9.7937136394747881E-3</v>
      </c>
      <c r="AI274" s="1">
        <f t="shared" si="251"/>
        <v>764830.50941722433</v>
      </c>
      <c r="AJ274" s="1">
        <f t="shared" si="252"/>
        <v>332586.28889653453</v>
      </c>
      <c r="AK274" s="1">
        <f t="shared" si="253"/>
        <v>115261.10747678671</v>
      </c>
      <c r="AL274" s="14">
        <f t="shared" si="288"/>
        <v>92.580118687978043</v>
      </c>
      <c r="AM274" s="14">
        <f t="shared" si="289"/>
        <v>22.717684854784444</v>
      </c>
      <c r="AN274" s="14">
        <f t="shared" si="290"/>
        <v>7.1080517598095483</v>
      </c>
      <c r="AO274" s="11">
        <f t="shared" si="291"/>
        <v>2.3056038670985195E-3</v>
      </c>
      <c r="AP274" s="11">
        <f t="shared" si="292"/>
        <v>2.9044527775173084E-3</v>
      </c>
      <c r="AQ274" s="11">
        <f t="shared" si="293"/>
        <v>2.6347051364635152E-3</v>
      </c>
      <c r="AR274" s="1">
        <f t="shared" si="299"/>
        <v>394831.81166720536</v>
      </c>
      <c r="AS274" s="1">
        <f t="shared" si="294"/>
        <v>173087.91391710288</v>
      </c>
      <c r="AT274" s="1">
        <f t="shared" si="295"/>
        <v>59767.824695147479</v>
      </c>
      <c r="AU274" s="1">
        <f t="shared" si="254"/>
        <v>78966.36233344108</v>
      </c>
      <c r="AV274" s="1">
        <f t="shared" si="255"/>
        <v>34617.582783420577</v>
      </c>
      <c r="AW274" s="1">
        <f t="shared" si="256"/>
        <v>11953.564939029497</v>
      </c>
      <c r="AX274" s="2">
        <v>0</v>
      </c>
      <c r="AY274" s="2">
        <v>0</v>
      </c>
      <c r="AZ274" s="2">
        <v>0</v>
      </c>
      <c r="BA274" s="2">
        <f t="shared" si="306"/>
        <v>0</v>
      </c>
      <c r="BB274" s="2">
        <f t="shared" si="300"/>
        <v>0</v>
      </c>
      <c r="BC274" s="2">
        <f t="shared" si="301"/>
        <v>0</v>
      </c>
      <c r="BD274" s="2">
        <f t="shared" si="307"/>
        <v>0</v>
      </c>
      <c r="BE274" s="2">
        <f t="shared" si="302"/>
        <v>0</v>
      </c>
      <c r="BF274" s="2">
        <f t="shared" si="303"/>
        <v>0</v>
      </c>
      <c r="BG274" s="2">
        <f t="shared" si="308"/>
        <v>0</v>
      </c>
      <c r="BH274" s="2">
        <f t="shared" si="304"/>
        <v>0</v>
      </c>
      <c r="BI274" s="2">
        <f t="shared" si="305"/>
        <v>0</v>
      </c>
      <c r="BJ274" s="11">
        <f t="shared" si="309"/>
        <v>3.3214174627499843E-2</v>
      </c>
      <c r="BK274" s="11"/>
      <c r="BL274" s="11"/>
    </row>
    <row r="275" spans="1:64">
      <c r="A275" s="2">
        <f t="shared" si="257"/>
        <v>2229</v>
      </c>
      <c r="B275" s="5">
        <f t="shared" si="258"/>
        <v>1165.4045970269151</v>
      </c>
      <c r="C275" s="5">
        <f t="shared" si="259"/>
        <v>2964.164506562352</v>
      </c>
      <c r="D275" s="5">
        <f t="shared" si="260"/>
        <v>4369.9400879992081</v>
      </c>
      <c r="E275" s="15">
        <f t="shared" si="261"/>
        <v>5.4337234394728134E-8</v>
      </c>
      <c r="F275" s="15">
        <f t="shared" si="262"/>
        <v>1.0704799536698424E-7</v>
      </c>
      <c r="G275" s="15">
        <f t="shared" si="263"/>
        <v>2.1853467461560036E-7</v>
      </c>
      <c r="H275" s="5">
        <f t="shared" si="264"/>
        <v>395989.69765186543</v>
      </c>
      <c r="I275" s="5">
        <f t="shared" si="265"/>
        <v>173727.25075045123</v>
      </c>
      <c r="J275" s="5">
        <f t="shared" si="266"/>
        <v>59968.111575719384</v>
      </c>
      <c r="K275" s="5">
        <f t="shared" si="267"/>
        <v>339787.31391834386</v>
      </c>
      <c r="L275" s="5">
        <f t="shared" si="268"/>
        <v>58609.179877107752</v>
      </c>
      <c r="M275" s="5">
        <f t="shared" si="269"/>
        <v>13722.868132770211</v>
      </c>
      <c r="N275" s="15">
        <f t="shared" si="270"/>
        <v>2.9325511102740176E-3</v>
      </c>
      <c r="O275" s="15">
        <f t="shared" si="271"/>
        <v>3.6936041444384227E-3</v>
      </c>
      <c r="P275" s="15">
        <f t="shared" si="272"/>
        <v>3.3508627172651462E-3</v>
      </c>
      <c r="Q275" s="5">
        <f t="shared" si="273"/>
        <v>5240.6241502794574</v>
      </c>
      <c r="R275" s="5">
        <f t="shared" si="274"/>
        <v>7111.7849357972473</v>
      </c>
      <c r="S275" s="5">
        <f t="shared" si="275"/>
        <v>4617.8870344016341</v>
      </c>
      <c r="T275" s="5">
        <f t="shared" si="276"/>
        <v>13.234243671881472</v>
      </c>
      <c r="U275" s="5">
        <f t="shared" si="277"/>
        <v>40.936496174759014</v>
      </c>
      <c r="V275" s="5">
        <f t="shared" si="278"/>
        <v>77.005710419458666</v>
      </c>
      <c r="W275" s="15">
        <f t="shared" si="279"/>
        <v>-1.0734613539272964E-2</v>
      </c>
      <c r="X275" s="15">
        <f t="shared" si="280"/>
        <v>-1.217998157191269E-2</v>
      </c>
      <c r="Y275" s="15">
        <f t="shared" si="281"/>
        <v>-9.7425357312937999E-3</v>
      </c>
      <c r="Z275" s="5">
        <f t="shared" si="296"/>
        <v>5026.9374719159341</v>
      </c>
      <c r="AA275" s="5">
        <f t="shared" si="297"/>
        <v>22010.143711277007</v>
      </c>
      <c r="AB275" s="5">
        <f t="shared" si="298"/>
        <v>92218.909288420677</v>
      </c>
      <c r="AC275" s="16">
        <f t="shared" si="282"/>
        <v>0.95171087888014039</v>
      </c>
      <c r="AD275" s="16">
        <f t="shared" si="283"/>
        <v>3.068479947656038</v>
      </c>
      <c r="AE275" s="16">
        <f t="shared" si="284"/>
        <v>19.8416472612356</v>
      </c>
      <c r="AF275" s="15">
        <f t="shared" si="285"/>
        <v>-4.0504037456468023E-3</v>
      </c>
      <c r="AG275" s="15">
        <f t="shared" si="286"/>
        <v>2.9673830763510267E-4</v>
      </c>
      <c r="AH275" s="15">
        <f t="shared" si="287"/>
        <v>9.7937136394747881E-3</v>
      </c>
      <c r="AI275" s="1">
        <f t="shared" si="251"/>
        <v>767313.8208089429</v>
      </c>
      <c r="AJ275" s="1">
        <f t="shared" si="252"/>
        <v>333945.24279030168</v>
      </c>
      <c r="AK275" s="1">
        <f t="shared" si="253"/>
        <v>115688.56166813754</v>
      </c>
      <c r="AL275" s="14">
        <f t="shared" si="288"/>
        <v>92.791437236844857</v>
      </c>
      <c r="AM275" s="14">
        <f t="shared" si="289"/>
        <v>22.783007473230935</v>
      </c>
      <c r="AN275" s="14">
        <f t="shared" si="290"/>
        <v>7.1265921040865488</v>
      </c>
      <c r="AO275" s="11">
        <f t="shared" si="291"/>
        <v>2.2825478284275343E-3</v>
      </c>
      <c r="AP275" s="11">
        <f t="shared" si="292"/>
        <v>2.8754082497421353E-3</v>
      </c>
      <c r="AQ275" s="11">
        <f t="shared" si="293"/>
        <v>2.6083580850988801E-3</v>
      </c>
      <c r="AR275" s="1">
        <f t="shared" si="299"/>
        <v>395989.69765186543</v>
      </c>
      <c r="AS275" s="1">
        <f t="shared" si="294"/>
        <v>173727.25075045123</v>
      </c>
      <c r="AT275" s="1">
        <f t="shared" si="295"/>
        <v>59968.111575719384</v>
      </c>
      <c r="AU275" s="1">
        <f t="shared" si="254"/>
        <v>79197.939530373085</v>
      </c>
      <c r="AV275" s="1">
        <f t="shared" si="255"/>
        <v>34745.450150090248</v>
      </c>
      <c r="AW275" s="1">
        <f t="shared" si="256"/>
        <v>11993.622315143877</v>
      </c>
      <c r="AX275" s="2">
        <v>0</v>
      </c>
      <c r="AY275" s="2">
        <v>0</v>
      </c>
      <c r="AZ275" s="2">
        <v>0</v>
      </c>
      <c r="BA275" s="2">
        <f t="shared" si="306"/>
        <v>0</v>
      </c>
      <c r="BB275" s="2">
        <f t="shared" si="300"/>
        <v>0</v>
      </c>
      <c r="BC275" s="2">
        <f t="shared" si="301"/>
        <v>0</v>
      </c>
      <c r="BD275" s="2">
        <f t="shared" si="307"/>
        <v>0</v>
      </c>
      <c r="BE275" s="2">
        <f t="shared" si="302"/>
        <v>0</v>
      </c>
      <c r="BF275" s="2">
        <f t="shared" si="303"/>
        <v>0</v>
      </c>
      <c r="BG275" s="2">
        <f t="shared" si="308"/>
        <v>0</v>
      </c>
      <c r="BH275" s="2">
        <f t="shared" si="304"/>
        <v>0</v>
      </c>
      <c r="BI275" s="2">
        <f t="shared" si="305"/>
        <v>0</v>
      </c>
      <c r="BJ275" s="11">
        <f t="shared" si="309"/>
        <v>3.3182173596967485E-2</v>
      </c>
      <c r="BK275" s="11"/>
      <c r="BL275" s="11"/>
    </row>
    <row r="276" spans="1:64">
      <c r="A276" s="2">
        <f t="shared" si="257"/>
        <v>2230</v>
      </c>
      <c r="B276" s="5">
        <f t="shared" si="258"/>
        <v>1165.4046571855347</v>
      </c>
      <c r="C276" s="5">
        <f t="shared" si="259"/>
        <v>2964.1648080048267</v>
      </c>
      <c r="D276" s="5">
        <f t="shared" si="260"/>
        <v>4369.9409952334718</v>
      </c>
      <c r="E276" s="15">
        <f t="shared" si="261"/>
        <v>5.1620372674991723E-8</v>
      </c>
      <c r="F276" s="15">
        <f t="shared" si="262"/>
        <v>1.0169559559863502E-7</v>
      </c>
      <c r="G276" s="15">
        <f t="shared" si="263"/>
        <v>2.0760794088482034E-7</v>
      </c>
      <c r="H276" s="5">
        <f t="shared" si="264"/>
        <v>397139.37323733832</v>
      </c>
      <c r="I276" s="5">
        <f t="shared" si="265"/>
        <v>174362.53647679556</v>
      </c>
      <c r="J276" s="5">
        <f t="shared" si="266"/>
        <v>60167.060910329077</v>
      </c>
      <c r="K276" s="5">
        <f t="shared" si="267"/>
        <v>340773.79971728823</v>
      </c>
      <c r="L276" s="5">
        <f t="shared" si="268"/>
        <v>58823.495915585961</v>
      </c>
      <c r="M276" s="5">
        <f t="shared" si="269"/>
        <v>13768.392062033905</v>
      </c>
      <c r="N276" s="15">
        <f t="shared" si="270"/>
        <v>2.9032449374535307E-3</v>
      </c>
      <c r="O276" s="15">
        <f t="shared" si="271"/>
        <v>3.6566974478671188E-3</v>
      </c>
      <c r="P276" s="15">
        <f t="shared" si="272"/>
        <v>3.3173771563819177E-3</v>
      </c>
      <c r="Q276" s="5">
        <f t="shared" si="273"/>
        <v>5199.4198340861749</v>
      </c>
      <c r="R276" s="5">
        <f t="shared" si="274"/>
        <v>7050.8531409140687</v>
      </c>
      <c r="S276" s="5">
        <f t="shared" si="275"/>
        <v>4588.0680818795663</v>
      </c>
      <c r="T276" s="5">
        <f t="shared" si="276"/>
        <v>13.092179180579256</v>
      </c>
      <c r="U276" s="5">
        <f t="shared" si="277"/>
        <v>40.437890405731778</v>
      </c>
      <c r="V276" s="5">
        <f t="shared" si="278"/>
        <v>76.255479534183422</v>
      </c>
      <c r="W276" s="15">
        <f t="shared" si="279"/>
        <v>-1.0734613539272964E-2</v>
      </c>
      <c r="X276" s="15">
        <f t="shared" si="280"/>
        <v>-1.217998157191269E-2</v>
      </c>
      <c r="Y276" s="15">
        <f t="shared" si="281"/>
        <v>-9.7425357312937999E-3</v>
      </c>
      <c r="Z276" s="5">
        <f t="shared" si="296"/>
        <v>4967.3573882231412</v>
      </c>
      <c r="AA276" s="5">
        <f t="shared" si="297"/>
        <v>21828.84500052052</v>
      </c>
      <c r="AB276" s="5">
        <f t="shared" si="298"/>
        <v>92523.849190870795</v>
      </c>
      <c r="AC276" s="16">
        <f t="shared" si="282"/>
        <v>0.94785606557155144</v>
      </c>
      <c r="AD276" s="16">
        <f t="shared" si="283"/>
        <v>3.0693904832027177</v>
      </c>
      <c r="AE276" s="16">
        <f t="shared" si="284"/>
        <v>20.035970672647611</v>
      </c>
      <c r="AF276" s="15">
        <f t="shared" si="285"/>
        <v>-4.0504037456468023E-3</v>
      </c>
      <c r="AG276" s="15">
        <f t="shared" si="286"/>
        <v>2.9673830763510267E-4</v>
      </c>
      <c r="AH276" s="15">
        <f t="shared" si="287"/>
        <v>9.7937136394747881E-3</v>
      </c>
      <c r="AI276" s="1">
        <f t="shared" si="251"/>
        <v>769780.37825842167</v>
      </c>
      <c r="AJ276" s="1">
        <f t="shared" si="252"/>
        <v>335296.16866136179</v>
      </c>
      <c r="AK276" s="1">
        <f t="shared" si="253"/>
        <v>116113.32781646766</v>
      </c>
      <c r="AL276" s="14">
        <f t="shared" si="288"/>
        <v>93.001120121470876</v>
      </c>
      <c r="AM276" s="14">
        <f t="shared" si="289"/>
        <v>22.847862816396976</v>
      </c>
      <c r="AN276" s="14">
        <f t="shared" si="290"/>
        <v>7.144994921179106</v>
      </c>
      <c r="AO276" s="11">
        <f t="shared" si="291"/>
        <v>2.259722350143259E-3</v>
      </c>
      <c r="AP276" s="11">
        <f t="shared" si="292"/>
        <v>2.8466541672447138E-3</v>
      </c>
      <c r="AQ276" s="11">
        <f t="shared" si="293"/>
        <v>2.5822745042478911E-3</v>
      </c>
      <c r="AR276" s="1">
        <f t="shared" si="299"/>
        <v>397139.37323733832</v>
      </c>
      <c r="AS276" s="1">
        <f t="shared" si="294"/>
        <v>174362.53647679556</v>
      </c>
      <c r="AT276" s="1">
        <f t="shared" si="295"/>
        <v>60167.060910329077</v>
      </c>
      <c r="AU276" s="1">
        <f t="shared" si="254"/>
        <v>79427.874647467674</v>
      </c>
      <c r="AV276" s="1">
        <f t="shared" si="255"/>
        <v>34872.507295359115</v>
      </c>
      <c r="AW276" s="1">
        <f t="shared" si="256"/>
        <v>12033.412182065817</v>
      </c>
      <c r="AX276" s="2">
        <v>0</v>
      </c>
      <c r="AY276" s="2">
        <v>0</v>
      </c>
      <c r="AZ276" s="2">
        <v>0</v>
      </c>
      <c r="BA276" s="2">
        <f t="shared" si="306"/>
        <v>0</v>
      </c>
      <c r="BB276" s="2">
        <f t="shared" si="300"/>
        <v>0</v>
      </c>
      <c r="BC276" s="2">
        <f t="shared" si="301"/>
        <v>0</v>
      </c>
      <c r="BD276" s="2">
        <f t="shared" si="307"/>
        <v>0</v>
      </c>
      <c r="BE276" s="2">
        <f t="shared" si="302"/>
        <v>0</v>
      </c>
      <c r="BF276" s="2">
        <f t="shared" si="303"/>
        <v>0</v>
      </c>
      <c r="BG276" s="2">
        <f t="shared" si="308"/>
        <v>0</v>
      </c>
      <c r="BH276" s="2">
        <f t="shared" si="304"/>
        <v>0</v>
      </c>
      <c r="BI276" s="2">
        <f t="shared" si="305"/>
        <v>0</v>
      </c>
      <c r="BJ276" s="11">
        <f t="shared" si="309"/>
        <v>3.3150489784272236E-2</v>
      </c>
      <c r="BK276" s="11"/>
      <c r="BL276" s="11"/>
    </row>
    <row r="277" spans="1:64">
      <c r="A277" s="2">
        <f t="shared" si="257"/>
        <v>2231</v>
      </c>
      <c r="B277" s="5">
        <f t="shared" si="258"/>
        <v>1165.4047143362263</v>
      </c>
      <c r="C277" s="5">
        <f t="shared" si="259"/>
        <v>2964.165094375207</v>
      </c>
      <c r="D277" s="5">
        <f t="shared" si="260"/>
        <v>4369.9418571062006</v>
      </c>
      <c r="E277" s="15">
        <f t="shared" si="261"/>
        <v>4.9039354041242134E-8</v>
      </c>
      <c r="F277" s="15">
        <f t="shared" si="262"/>
        <v>9.6610815818703263E-8</v>
      </c>
      <c r="G277" s="15">
        <f t="shared" si="263"/>
        <v>1.972275438405793E-7</v>
      </c>
      <c r="H277" s="5">
        <f t="shared" si="264"/>
        <v>398280.86326027836</v>
      </c>
      <c r="I277" s="5">
        <f t="shared" si="265"/>
        <v>174993.77354487582</v>
      </c>
      <c r="J277" s="5">
        <f t="shared" si="266"/>
        <v>60364.675047951729</v>
      </c>
      <c r="K277" s="5">
        <f t="shared" si="267"/>
        <v>341753.26250256778</v>
      </c>
      <c r="L277" s="5">
        <f t="shared" si="268"/>
        <v>59036.446342662763</v>
      </c>
      <c r="M277" s="5">
        <f t="shared" si="269"/>
        <v>13813.61057465546</v>
      </c>
      <c r="N277" s="15">
        <f t="shared" si="270"/>
        <v>2.8742314875502828E-3</v>
      </c>
      <c r="O277" s="15">
        <f t="shared" si="271"/>
        <v>3.6201593217510819E-3</v>
      </c>
      <c r="P277" s="15">
        <f t="shared" si="272"/>
        <v>3.2842261040957332E-3</v>
      </c>
      <c r="Q277" s="5">
        <f t="shared" si="273"/>
        <v>5158.3902390333142</v>
      </c>
      <c r="R277" s="5">
        <f t="shared" si="274"/>
        <v>6990.1888700352138</v>
      </c>
      <c r="S277" s="5">
        <f t="shared" si="275"/>
        <v>4558.2910136435967</v>
      </c>
      <c r="T277" s="5">
        <f t="shared" si="276"/>
        <v>12.951639696688822</v>
      </c>
      <c r="U277" s="5">
        <f t="shared" si="277"/>
        <v>39.945357645782941</v>
      </c>
      <c r="V277" s="5">
        <f t="shared" si="278"/>
        <v>75.512557800114692</v>
      </c>
      <c r="W277" s="15">
        <f t="shared" si="279"/>
        <v>-1.0734613539272964E-2</v>
      </c>
      <c r="X277" s="15">
        <f t="shared" si="280"/>
        <v>-1.217998157191269E-2</v>
      </c>
      <c r="Y277" s="15">
        <f t="shared" si="281"/>
        <v>-9.7425357312937999E-3</v>
      </c>
      <c r="Z277" s="5">
        <f t="shared" si="296"/>
        <v>4908.3400158211562</v>
      </c>
      <c r="AA277" s="5">
        <f t="shared" si="297"/>
        <v>21648.243486676343</v>
      </c>
      <c r="AB277" s="5">
        <f t="shared" si="298"/>
        <v>92826.69834599286</v>
      </c>
      <c r="AC277" s="16">
        <f t="shared" si="282"/>
        <v>0.94401686581322641</v>
      </c>
      <c r="AD277" s="16">
        <f t="shared" si="283"/>
        <v>3.0703012889401746</v>
      </c>
      <c r="AE277" s="16">
        <f t="shared" si="284"/>
        <v>20.232197231904436</v>
      </c>
      <c r="AF277" s="15">
        <f t="shared" si="285"/>
        <v>-4.0504037456468023E-3</v>
      </c>
      <c r="AG277" s="15">
        <f t="shared" si="286"/>
        <v>2.9673830763510267E-4</v>
      </c>
      <c r="AH277" s="15">
        <f t="shared" si="287"/>
        <v>9.7937136394747881E-3</v>
      </c>
      <c r="AI277" s="1">
        <f t="shared" si="251"/>
        <v>772230.21508004714</v>
      </c>
      <c r="AJ277" s="1">
        <f t="shared" si="252"/>
        <v>336639.05909058475</v>
      </c>
      <c r="AK277" s="1">
        <f t="shared" si="253"/>
        <v>116535.40721688671</v>
      </c>
      <c r="AL277" s="14">
        <f t="shared" si="288"/>
        <v>93.209175264100452</v>
      </c>
      <c r="AM277" s="14">
        <f t="shared" si="289"/>
        <v>22.912252380656916</v>
      </c>
      <c r="AN277" s="14">
        <f t="shared" si="290"/>
        <v>7.1632607560148678</v>
      </c>
      <c r="AO277" s="11">
        <f t="shared" si="291"/>
        <v>2.2371251266418263E-3</v>
      </c>
      <c r="AP277" s="11">
        <f t="shared" si="292"/>
        <v>2.8181876255722665E-3</v>
      </c>
      <c r="AQ277" s="11">
        <f t="shared" si="293"/>
        <v>2.556451759205412E-3</v>
      </c>
      <c r="AR277" s="1">
        <f t="shared" si="299"/>
        <v>398280.86326027836</v>
      </c>
      <c r="AS277" s="1">
        <f t="shared" si="294"/>
        <v>174993.77354487582</v>
      </c>
      <c r="AT277" s="1">
        <f t="shared" si="295"/>
        <v>60364.675047951729</v>
      </c>
      <c r="AU277" s="1">
        <f t="shared" si="254"/>
        <v>79656.172652055684</v>
      </c>
      <c r="AV277" s="1">
        <f t="shared" si="255"/>
        <v>34998.754708975168</v>
      </c>
      <c r="AW277" s="1">
        <f t="shared" si="256"/>
        <v>12072.935009590346</v>
      </c>
      <c r="AX277" s="2">
        <v>0</v>
      </c>
      <c r="AY277" s="2">
        <v>0</v>
      </c>
      <c r="AZ277" s="2">
        <v>0</v>
      </c>
      <c r="BA277" s="2">
        <f t="shared" si="306"/>
        <v>0</v>
      </c>
      <c r="BB277" s="2">
        <f t="shared" si="300"/>
        <v>0</v>
      </c>
      <c r="BC277" s="2">
        <f t="shared" si="301"/>
        <v>0</v>
      </c>
      <c r="BD277" s="2">
        <f t="shared" si="307"/>
        <v>0</v>
      </c>
      <c r="BE277" s="2">
        <f t="shared" si="302"/>
        <v>0</v>
      </c>
      <c r="BF277" s="2">
        <f t="shared" si="303"/>
        <v>0</v>
      </c>
      <c r="BG277" s="2">
        <f t="shared" si="308"/>
        <v>0</v>
      </c>
      <c r="BH277" s="2">
        <f t="shared" si="304"/>
        <v>0</v>
      </c>
      <c r="BI277" s="2">
        <f t="shared" si="305"/>
        <v>0</v>
      </c>
      <c r="BJ277" s="11">
        <f t="shared" si="309"/>
        <v>3.3119120074056346E-2</v>
      </c>
      <c r="BK277" s="11"/>
      <c r="BL277" s="11"/>
    </row>
    <row r="278" spans="1:64">
      <c r="A278" s="2">
        <f t="shared" si="257"/>
        <v>2232</v>
      </c>
      <c r="B278" s="5">
        <f t="shared" si="258"/>
        <v>1165.4047686293861</v>
      </c>
      <c r="C278" s="5">
        <f t="shared" si="259"/>
        <v>2964.1653664270943</v>
      </c>
      <c r="D278" s="5">
        <f t="shared" si="260"/>
        <v>4369.9426758854543</v>
      </c>
      <c r="E278" s="15">
        <f t="shared" si="261"/>
        <v>4.6587386339180026E-8</v>
      </c>
      <c r="F278" s="15">
        <f t="shared" si="262"/>
        <v>9.1780275027768093E-8</v>
      </c>
      <c r="G278" s="15">
        <f t="shared" si="263"/>
        <v>1.8736616664855034E-7</v>
      </c>
      <c r="H278" s="5">
        <f t="shared" si="264"/>
        <v>399414.19318624132</v>
      </c>
      <c r="I278" s="5">
        <f t="shared" si="265"/>
        <v>175620.96491313749</v>
      </c>
      <c r="J278" s="5">
        <f t="shared" si="266"/>
        <v>60560.956474800667</v>
      </c>
      <c r="K278" s="5">
        <f t="shared" si="267"/>
        <v>342725.724089825</v>
      </c>
      <c r="L278" s="5">
        <f t="shared" si="268"/>
        <v>59248.032144989644</v>
      </c>
      <c r="M278" s="5">
        <f t="shared" si="269"/>
        <v>13858.524233965969</v>
      </c>
      <c r="N278" s="15">
        <f t="shared" si="270"/>
        <v>2.8455078384215238E-3</v>
      </c>
      <c r="O278" s="15">
        <f t="shared" si="271"/>
        <v>3.5839860871500484E-3</v>
      </c>
      <c r="P278" s="15">
        <f t="shared" si="272"/>
        <v>3.2514062176411951E-3</v>
      </c>
      <c r="Q278" s="5">
        <f t="shared" si="273"/>
        <v>5117.5378263717212</v>
      </c>
      <c r="R278" s="5">
        <f t="shared" si="274"/>
        <v>6929.7967321819979</v>
      </c>
      <c r="S278" s="5">
        <f t="shared" si="275"/>
        <v>4528.5590120950501</v>
      </c>
      <c r="T278" s="5">
        <f t="shared" si="276"/>
        <v>12.812608849844962</v>
      </c>
      <c r="U278" s="5">
        <f t="shared" si="277"/>
        <v>39.458823925773842</v>
      </c>
      <c r="V278" s="5">
        <f t="shared" si="278"/>
        <v>74.77687400758569</v>
      </c>
      <c r="W278" s="15">
        <f t="shared" si="279"/>
        <v>-1.0734613539272964E-2</v>
      </c>
      <c r="X278" s="15">
        <f t="shared" si="280"/>
        <v>-1.217998157191269E-2</v>
      </c>
      <c r="Y278" s="15">
        <f t="shared" si="281"/>
        <v>-9.7425357312937999E-3</v>
      </c>
      <c r="Z278" s="5">
        <f t="shared" si="296"/>
        <v>4849.8835100973056</v>
      </c>
      <c r="AA278" s="5">
        <f t="shared" si="297"/>
        <v>21468.354490978123</v>
      </c>
      <c r="AB278" s="5">
        <f t="shared" si="298"/>
        <v>93127.460653334114</v>
      </c>
      <c r="AC278" s="16">
        <f t="shared" si="282"/>
        <v>0.94019321636398279</v>
      </c>
      <c r="AD278" s="16">
        <f t="shared" si="283"/>
        <v>3.0712123649485847</v>
      </c>
      <c r="AE278" s="16">
        <f t="shared" si="284"/>
        <v>20.430345577891082</v>
      </c>
      <c r="AF278" s="15">
        <f t="shared" si="285"/>
        <v>-4.0504037456468023E-3</v>
      </c>
      <c r="AG278" s="15">
        <f t="shared" si="286"/>
        <v>2.9673830763510267E-4</v>
      </c>
      <c r="AH278" s="15">
        <f t="shared" si="287"/>
        <v>9.7937136394747881E-3</v>
      </c>
      <c r="AI278" s="1">
        <f t="shared" si="251"/>
        <v>774663.36622409802</v>
      </c>
      <c r="AJ278" s="1">
        <f t="shared" si="252"/>
        <v>337973.90789050143</v>
      </c>
      <c r="AK278" s="1">
        <f t="shared" si="253"/>
        <v>116954.8015047884</v>
      </c>
      <c r="AL278" s="14">
        <f t="shared" si="288"/>
        <v>93.41561064623717</v>
      </c>
      <c r="AM278" s="14">
        <f t="shared" si="289"/>
        <v>22.976177696528744</v>
      </c>
      <c r="AN278" s="14">
        <f t="shared" si="290"/>
        <v>7.1813901612706159</v>
      </c>
      <c r="AO278" s="11">
        <f t="shared" si="291"/>
        <v>2.2147538753754079E-3</v>
      </c>
      <c r="AP278" s="11">
        <f t="shared" si="292"/>
        <v>2.7900057493165436E-3</v>
      </c>
      <c r="AQ278" s="11">
        <f t="shared" si="293"/>
        <v>2.5308872416133577E-3</v>
      </c>
      <c r="AR278" s="1">
        <f t="shared" si="299"/>
        <v>399414.19318624132</v>
      </c>
      <c r="AS278" s="1">
        <f t="shared" si="294"/>
        <v>175620.96491313749</v>
      </c>
      <c r="AT278" s="1">
        <f t="shared" si="295"/>
        <v>60560.956474800667</v>
      </c>
      <c r="AU278" s="1">
        <f t="shared" si="254"/>
        <v>79882.838637248264</v>
      </c>
      <c r="AV278" s="1">
        <f t="shared" si="255"/>
        <v>35124.192982627501</v>
      </c>
      <c r="AW278" s="1">
        <f t="shared" si="256"/>
        <v>12112.191294960134</v>
      </c>
      <c r="AX278" s="2">
        <v>0</v>
      </c>
      <c r="AY278" s="2">
        <v>0</v>
      </c>
      <c r="AZ278" s="2">
        <v>0</v>
      </c>
      <c r="BA278" s="2">
        <f t="shared" si="306"/>
        <v>0</v>
      </c>
      <c r="BB278" s="2">
        <f t="shared" si="300"/>
        <v>0</v>
      </c>
      <c r="BC278" s="2">
        <f t="shared" si="301"/>
        <v>0</v>
      </c>
      <c r="BD278" s="2">
        <f t="shared" si="307"/>
        <v>0</v>
      </c>
      <c r="BE278" s="2">
        <f t="shared" si="302"/>
        <v>0</v>
      </c>
      <c r="BF278" s="2">
        <f t="shared" si="303"/>
        <v>0</v>
      </c>
      <c r="BG278" s="2">
        <f t="shared" si="308"/>
        <v>0</v>
      </c>
      <c r="BH278" s="2">
        <f t="shared" si="304"/>
        <v>0</v>
      </c>
      <c r="BI278" s="2">
        <f t="shared" si="305"/>
        <v>0</v>
      </c>
      <c r="BJ278" s="11">
        <f t="shared" si="309"/>
        <v>3.3088061380871031E-2</v>
      </c>
      <c r="BK278" s="11"/>
      <c r="BL278" s="11"/>
    </row>
    <row r="279" spans="1:64">
      <c r="A279" s="2">
        <f t="shared" si="257"/>
        <v>2233</v>
      </c>
      <c r="B279" s="5">
        <f t="shared" si="258"/>
        <v>1165.4048202078902</v>
      </c>
      <c r="C279" s="5">
        <f t="shared" si="259"/>
        <v>2964.1656248764116</v>
      </c>
      <c r="D279" s="5">
        <f t="shared" si="260"/>
        <v>4369.9434537258912</v>
      </c>
      <c r="E279" s="15">
        <f t="shared" si="261"/>
        <v>4.4258017022221023E-8</v>
      </c>
      <c r="F279" s="15">
        <f t="shared" si="262"/>
        <v>8.7191261276379687E-8</v>
      </c>
      <c r="G279" s="15">
        <f t="shared" si="263"/>
        <v>1.7799785831612283E-7</v>
      </c>
      <c r="H279" s="5">
        <f t="shared" si="264"/>
        <v>400539.38909271767</v>
      </c>
      <c r="I279" s="5">
        <f t="shared" si="265"/>
        <v>176244.11403953747</v>
      </c>
      <c r="J279" s="5">
        <f t="shared" si="266"/>
        <v>60755.907811246208</v>
      </c>
      <c r="K279" s="5">
        <f t="shared" si="267"/>
        <v>343691.20682139241</v>
      </c>
      <c r="L279" s="5">
        <f t="shared" si="268"/>
        <v>59458.254478234769</v>
      </c>
      <c r="M279" s="5">
        <f t="shared" si="269"/>
        <v>13903.13363424523</v>
      </c>
      <c r="N279" s="15">
        <f t="shared" si="270"/>
        <v>2.8170710971038293E-3</v>
      </c>
      <c r="O279" s="15">
        <f t="shared" si="271"/>
        <v>3.5481741018954516E-3</v>
      </c>
      <c r="P279" s="15">
        <f t="shared" si="272"/>
        <v>3.2189141878418148E-3</v>
      </c>
      <c r="Q279" s="5">
        <f t="shared" si="273"/>
        <v>5076.8649729124863</v>
      </c>
      <c r="R279" s="5">
        <f t="shared" si="274"/>
        <v>6869.6811770465647</v>
      </c>
      <c r="S279" s="5">
        <f t="shared" si="275"/>
        <v>4498.875190392092</v>
      </c>
      <c r="T279" s="5">
        <f t="shared" si="276"/>
        <v>12.675070445412008</v>
      </c>
      <c r="U279" s="5">
        <f t="shared" si="277"/>
        <v>38.978216177508571</v>
      </c>
      <c r="V279" s="5">
        <f t="shared" si="278"/>
        <v>74.048357640692331</v>
      </c>
      <c r="W279" s="15">
        <f t="shared" si="279"/>
        <v>-1.0734613539272964E-2</v>
      </c>
      <c r="X279" s="15">
        <f t="shared" si="280"/>
        <v>-1.217998157191269E-2</v>
      </c>
      <c r="Y279" s="15">
        <f t="shared" si="281"/>
        <v>-9.7425357312937999E-3</v>
      </c>
      <c r="Z279" s="5">
        <f t="shared" si="296"/>
        <v>4791.9859351161458</v>
      </c>
      <c r="AA279" s="5">
        <f t="shared" si="297"/>
        <v>21289.19285548203</v>
      </c>
      <c r="AB279" s="5">
        <f t="shared" si="298"/>
        <v>93426.140223490627</v>
      </c>
      <c r="AC279" s="16">
        <f t="shared" si="282"/>
        <v>0.93638505423879037</v>
      </c>
      <c r="AD279" s="16">
        <f t="shared" si="283"/>
        <v>3.0721237113081474</v>
      </c>
      <c r="AE279" s="16">
        <f t="shared" si="284"/>
        <v>20.630434532036457</v>
      </c>
      <c r="AF279" s="15">
        <f t="shared" si="285"/>
        <v>-4.0504037456468023E-3</v>
      </c>
      <c r="AG279" s="15">
        <f t="shared" si="286"/>
        <v>2.9673830763510267E-4</v>
      </c>
      <c r="AH279" s="15">
        <f t="shared" si="287"/>
        <v>9.7937136394747881E-3</v>
      </c>
      <c r="AI279" s="1">
        <f t="shared" si="251"/>
        <v>777079.86823893653</v>
      </c>
      <c r="AJ279" s="1">
        <f t="shared" si="252"/>
        <v>339300.71008407878</v>
      </c>
      <c r="AK279" s="1">
        <f t="shared" si="253"/>
        <v>117371.5126492697</v>
      </c>
      <c r="AL279" s="14">
        <f t="shared" si="288"/>
        <v>93.620434306079474</v>
      </c>
      <c r="AM279" s="14">
        <f t="shared" si="289"/>
        <v>23.039640327720672</v>
      </c>
      <c r="AN279" s="14">
        <f t="shared" si="290"/>
        <v>7.1993836971194609</v>
      </c>
      <c r="AO279" s="11">
        <f t="shared" si="291"/>
        <v>2.1926063366216539E-3</v>
      </c>
      <c r="AP279" s="11">
        <f t="shared" si="292"/>
        <v>2.762105691823378E-3</v>
      </c>
      <c r="AQ279" s="11">
        <f t="shared" si="293"/>
        <v>2.5055783691972241E-3</v>
      </c>
      <c r="AR279" s="1">
        <f t="shared" si="299"/>
        <v>400539.38909271767</v>
      </c>
      <c r="AS279" s="1">
        <f t="shared" si="294"/>
        <v>176244.11403953747</v>
      </c>
      <c r="AT279" s="1">
        <f t="shared" si="295"/>
        <v>60755.907811246208</v>
      </c>
      <c r="AU279" s="1">
        <f t="shared" si="254"/>
        <v>80107.877818543537</v>
      </c>
      <c r="AV279" s="1">
        <f t="shared" si="255"/>
        <v>35248.822807907498</v>
      </c>
      <c r="AW279" s="1">
        <f t="shared" si="256"/>
        <v>12151.181562249243</v>
      </c>
      <c r="AX279" s="2">
        <v>0</v>
      </c>
      <c r="AY279" s="2">
        <v>0</v>
      </c>
      <c r="AZ279" s="2">
        <v>0</v>
      </c>
      <c r="BA279" s="2">
        <f t="shared" si="306"/>
        <v>0</v>
      </c>
      <c r="BB279" s="2">
        <f t="shared" si="300"/>
        <v>0</v>
      </c>
      <c r="BC279" s="2">
        <f t="shared" si="301"/>
        <v>0</v>
      </c>
      <c r="BD279" s="2">
        <f t="shared" si="307"/>
        <v>0</v>
      </c>
      <c r="BE279" s="2">
        <f t="shared" si="302"/>
        <v>0</v>
      </c>
      <c r="BF279" s="2">
        <f t="shared" si="303"/>
        <v>0</v>
      </c>
      <c r="BG279" s="2">
        <f t="shared" si="308"/>
        <v>0</v>
      </c>
      <c r="BH279" s="2">
        <f t="shared" si="304"/>
        <v>0</v>
      </c>
      <c r="BI279" s="2">
        <f t="shared" si="305"/>
        <v>0</v>
      </c>
      <c r="BJ279" s="11">
        <f t="shared" si="309"/>
        <v>3.3057310648907573E-2</v>
      </c>
      <c r="BK279" s="11"/>
      <c r="BL279" s="11"/>
    </row>
    <row r="280" spans="1:64">
      <c r="A280" s="2">
        <f t="shared" si="257"/>
        <v>2234</v>
      </c>
      <c r="B280" s="5">
        <f t="shared" si="258"/>
        <v>1165.4048692074714</v>
      </c>
      <c r="C280" s="5">
        <f t="shared" si="259"/>
        <v>2964.1658704032839</v>
      </c>
      <c r="D280" s="5">
        <f t="shared" si="260"/>
        <v>4369.9441926744385</v>
      </c>
      <c r="E280" s="15">
        <f t="shared" si="261"/>
        <v>4.2045116171109967E-8</v>
      </c>
      <c r="F280" s="15">
        <f t="shared" si="262"/>
        <v>8.2831698212560695E-8</v>
      </c>
      <c r="G280" s="15">
        <f t="shared" si="263"/>
        <v>1.6909796540031667E-7</v>
      </c>
      <c r="H280" s="5">
        <f t="shared" si="264"/>
        <v>401656.47765238822</v>
      </c>
      <c r="I280" s="5">
        <f t="shared" si="265"/>
        <v>176863.22487142691</v>
      </c>
      <c r="J280" s="5">
        <f t="shared" si="266"/>
        <v>60949.531808763611</v>
      </c>
      <c r="K280" s="5">
        <f t="shared" si="267"/>
        <v>344649.73355185398</v>
      </c>
      <c r="L280" s="5">
        <f t="shared" si="268"/>
        <v>59667.114663648739</v>
      </c>
      <c r="M280" s="5">
        <f t="shared" si="269"/>
        <v>13947.439400012578</v>
      </c>
      <c r="N280" s="15">
        <f t="shared" si="270"/>
        <v>2.7889183995319922E-3</v>
      </c>
      <c r="O280" s="15">
        <f t="shared" si="271"/>
        <v>3.5127197602213833E-3</v>
      </c>
      <c r="P280" s="15">
        <f t="shared" si="272"/>
        <v>3.1867467387507453E-3</v>
      </c>
      <c r="Q280" s="5">
        <f t="shared" si="273"/>
        <v>5036.3739723403787</v>
      </c>
      <c r="R280" s="5">
        <f t="shared" si="274"/>
        <v>6809.8464974325789</v>
      </c>
      <c r="S280" s="5">
        <f t="shared" si="275"/>
        <v>4469.2425931288926</v>
      </c>
      <c r="T280" s="5">
        <f t="shared" si="276"/>
        <v>12.539008462597449</v>
      </c>
      <c r="U280" s="5">
        <f t="shared" si="277"/>
        <v>38.50346222276049</v>
      </c>
      <c r="V280" s="5">
        <f t="shared" si="278"/>
        <v>73.326938870534264</v>
      </c>
      <c r="W280" s="15">
        <f t="shared" si="279"/>
        <v>-1.0734613539272964E-2</v>
      </c>
      <c r="X280" s="15">
        <f t="shared" si="280"/>
        <v>-1.217998157191269E-2</v>
      </c>
      <c r="Y280" s="15">
        <f t="shared" si="281"/>
        <v>-9.7425357312937999E-3</v>
      </c>
      <c r="Z280" s="5">
        <f t="shared" si="296"/>
        <v>4734.6452667008025</v>
      </c>
      <c r="AA280" s="5">
        <f t="shared" si="297"/>
        <v>21110.772949841408</v>
      </c>
      <c r="AB280" s="5">
        <f t="shared" si="298"/>
        <v>93722.741373307625</v>
      </c>
      <c r="AC280" s="16">
        <f t="shared" si="282"/>
        <v>0.9325923167077339</v>
      </c>
      <c r="AD280" s="16">
        <f t="shared" si="283"/>
        <v>3.0730353280990865</v>
      </c>
      <c r="AE280" s="16">
        <f t="shared" si="284"/>
        <v>20.832483100101154</v>
      </c>
      <c r="AF280" s="15">
        <f t="shared" si="285"/>
        <v>-4.0504037456468023E-3</v>
      </c>
      <c r="AG280" s="15">
        <f t="shared" si="286"/>
        <v>2.9673830763510267E-4</v>
      </c>
      <c r="AH280" s="15">
        <f t="shared" si="287"/>
        <v>9.7937136394747881E-3</v>
      </c>
      <c r="AI280" s="1">
        <f t="shared" si="251"/>
        <v>779479.75923358649</v>
      </c>
      <c r="AJ280" s="1">
        <f t="shared" si="252"/>
        <v>340619.46188357839</v>
      </c>
      <c r="AK280" s="1">
        <f t="shared" si="253"/>
        <v>117785.54294659197</v>
      </c>
      <c r="AL280" s="14">
        <f t="shared" si="288"/>
        <v>93.823654336001297</v>
      </c>
      <c r="AM280" s="14">
        <f t="shared" si="289"/>
        <v>23.102641870190563</v>
      </c>
      <c r="AN280" s="14">
        <f t="shared" si="290"/>
        <v>7.2172419309818849</v>
      </c>
      <c r="AO280" s="11">
        <f t="shared" si="291"/>
        <v>2.1706802732554373E-3</v>
      </c>
      <c r="AP280" s="11">
        <f t="shared" si="292"/>
        <v>2.7344846349051442E-3</v>
      </c>
      <c r="AQ280" s="11">
        <f t="shared" si="293"/>
        <v>2.4805225855052517E-3</v>
      </c>
      <c r="AR280" s="1">
        <f t="shared" si="299"/>
        <v>401656.47765238822</v>
      </c>
      <c r="AS280" s="1">
        <f t="shared" si="294"/>
        <v>176863.22487142691</v>
      </c>
      <c r="AT280" s="1">
        <f t="shared" si="295"/>
        <v>60949.531808763611</v>
      </c>
      <c r="AU280" s="1">
        <f t="shared" si="254"/>
        <v>80331.295530477655</v>
      </c>
      <c r="AV280" s="1">
        <f t="shared" si="255"/>
        <v>35372.64497428538</v>
      </c>
      <c r="AW280" s="1">
        <f t="shared" si="256"/>
        <v>12189.906361752723</v>
      </c>
      <c r="AX280" s="2">
        <v>0</v>
      </c>
      <c r="AY280" s="2">
        <v>0</v>
      </c>
      <c r="AZ280" s="2">
        <v>0</v>
      </c>
      <c r="BA280" s="2">
        <f t="shared" si="306"/>
        <v>0</v>
      </c>
      <c r="BB280" s="2">
        <f t="shared" si="300"/>
        <v>0</v>
      </c>
      <c r="BC280" s="2">
        <f t="shared" si="301"/>
        <v>0</v>
      </c>
      <c r="BD280" s="2">
        <f t="shared" si="307"/>
        <v>0</v>
      </c>
      <c r="BE280" s="2">
        <f t="shared" si="302"/>
        <v>0</v>
      </c>
      <c r="BF280" s="2">
        <f t="shared" si="303"/>
        <v>0</v>
      </c>
      <c r="BG280" s="2">
        <f t="shared" si="308"/>
        <v>0</v>
      </c>
      <c r="BH280" s="2">
        <f t="shared" si="304"/>
        <v>0</v>
      </c>
      <c r="BI280" s="2">
        <f t="shared" si="305"/>
        <v>0</v>
      </c>
      <c r="BJ280" s="11">
        <f t="shared" si="309"/>
        <v>3.302686485174175E-2</v>
      </c>
      <c r="BK280" s="11"/>
      <c r="BL280" s="11"/>
    </row>
    <row r="281" spans="1:64">
      <c r="A281" s="2">
        <f t="shared" si="257"/>
        <v>2235</v>
      </c>
      <c r="B281" s="5">
        <f t="shared" si="258"/>
        <v>1165.4049157570753</v>
      </c>
      <c r="C281" s="5">
        <f t="shared" si="259"/>
        <v>2964.1661036538321</v>
      </c>
      <c r="D281" s="5">
        <f t="shared" si="260"/>
        <v>4369.9448946756766</v>
      </c>
      <c r="E281" s="15">
        <f t="shared" si="261"/>
        <v>3.9942860362554464E-8</v>
      </c>
      <c r="F281" s="15">
        <f t="shared" si="262"/>
        <v>7.8690113301932661E-8</v>
      </c>
      <c r="G281" s="15">
        <f t="shared" si="263"/>
        <v>1.6064306713030082E-7</v>
      </c>
      <c r="H281" s="5">
        <f t="shared" si="264"/>
        <v>402765.48611658975</v>
      </c>
      <c r="I281" s="5">
        <f t="shared" si="265"/>
        <v>177478.30183551446</v>
      </c>
      <c r="J281" s="5">
        <f t="shared" si="266"/>
        <v>61141.831346910389</v>
      </c>
      <c r="K281" s="5">
        <f t="shared" si="267"/>
        <v>345601.32763378945</v>
      </c>
      <c r="L281" s="5">
        <f t="shared" si="268"/>
        <v>59874.614184658101</v>
      </c>
      <c r="M281" s="5">
        <f t="shared" si="269"/>
        <v>13991.44218532489</v>
      </c>
      <c r="N281" s="15">
        <f t="shared" si="270"/>
        <v>2.7610469102314905E-3</v>
      </c>
      <c r="O281" s="15">
        <f t="shared" si="271"/>
        <v>3.4776194923964443E-3</v>
      </c>
      <c r="P281" s="15">
        <f t="shared" si="272"/>
        <v>3.15490062729884E-3</v>
      </c>
      <c r="Q281" s="5">
        <f t="shared" si="273"/>
        <v>4996.0670365227716</v>
      </c>
      <c r="R281" s="5">
        <f t="shared" si="274"/>
        <v>6750.2968316950692</v>
      </c>
      <c r="S281" s="5">
        <f t="shared" si="275"/>
        <v>4439.6641970230557</v>
      </c>
      <c r="T281" s="5">
        <f t="shared" si="276"/>
        <v>12.404407052585793</v>
      </c>
      <c r="U281" s="5">
        <f t="shared" si="277"/>
        <v>38.034490762432434</v>
      </c>
      <c r="V281" s="5">
        <f t="shared" si="278"/>
        <v>72.612548548521687</v>
      </c>
      <c r="W281" s="15">
        <f t="shared" si="279"/>
        <v>-1.0734613539272964E-2</v>
      </c>
      <c r="X281" s="15">
        <f t="shared" si="280"/>
        <v>-1.217998157191269E-2</v>
      </c>
      <c r="Y281" s="15">
        <f t="shared" si="281"/>
        <v>-9.7425357312937999E-3</v>
      </c>
      <c r="Z281" s="5">
        <f t="shared" si="296"/>
        <v>4677.8593954588914</v>
      </c>
      <c r="AA281" s="5">
        <f t="shared" si="297"/>
        <v>20933.108678095552</v>
      </c>
      <c r="AB281" s="5">
        <f t="shared" si="298"/>
        <v>94017.268621125739</v>
      </c>
      <c r="AC281" s="16">
        <f t="shared" si="282"/>
        <v>0.92881494129497943</v>
      </c>
      <c r="AD281" s="16">
        <f t="shared" si="283"/>
        <v>3.0739472154016494</v>
      </c>
      <c r="AE281" s="16">
        <f t="shared" si="284"/>
        <v>21.036510473982741</v>
      </c>
      <c r="AF281" s="15">
        <f t="shared" si="285"/>
        <v>-4.0504037456468023E-3</v>
      </c>
      <c r="AG281" s="15">
        <f t="shared" si="286"/>
        <v>2.9673830763510267E-4</v>
      </c>
      <c r="AH281" s="15">
        <f t="shared" si="287"/>
        <v>9.7937136394747881E-3</v>
      </c>
      <c r="AI281" s="1">
        <f t="shared" si="251"/>
        <v>781863.07884070557</v>
      </c>
      <c r="AJ281" s="1">
        <f t="shared" si="252"/>
        <v>341930.16066950595</v>
      </c>
      <c r="AK281" s="1">
        <f t="shared" si="253"/>
        <v>118196.89501368551</v>
      </c>
      <c r="AL281" s="14">
        <f t="shared" si="288"/>
        <v>94.025278880076868</v>
      </c>
      <c r="AM281" s="14">
        <f t="shared" si="289"/>
        <v>23.165183951218118</v>
      </c>
      <c r="AN281" s="14">
        <f t="shared" si="290"/>
        <v>7.2349654372805929</v>
      </c>
      <c r="AO281" s="11">
        <f t="shared" si="291"/>
        <v>2.148973470522883E-3</v>
      </c>
      <c r="AP281" s="11">
        <f t="shared" si="292"/>
        <v>2.7071397885560927E-3</v>
      </c>
      <c r="AQ281" s="11">
        <f t="shared" si="293"/>
        <v>2.455717359650199E-3</v>
      </c>
      <c r="AR281" s="1">
        <f t="shared" si="299"/>
        <v>402765.48611658975</v>
      </c>
      <c r="AS281" s="1">
        <f t="shared" si="294"/>
        <v>177478.30183551446</v>
      </c>
      <c r="AT281" s="1">
        <f t="shared" si="295"/>
        <v>61141.831346910389</v>
      </c>
      <c r="AU281" s="1">
        <f t="shared" si="254"/>
        <v>80553.097223317949</v>
      </c>
      <c r="AV281" s="1">
        <f t="shared" si="255"/>
        <v>35495.660367102893</v>
      </c>
      <c r="AW281" s="1">
        <f t="shared" si="256"/>
        <v>12228.366269382079</v>
      </c>
      <c r="AX281" s="2">
        <v>0</v>
      </c>
      <c r="AY281" s="2">
        <v>0</v>
      </c>
      <c r="AZ281" s="2">
        <v>0</v>
      </c>
      <c r="BA281" s="2">
        <f t="shared" si="306"/>
        <v>0</v>
      </c>
      <c r="BB281" s="2">
        <f t="shared" si="300"/>
        <v>0</v>
      </c>
      <c r="BC281" s="2">
        <f t="shared" si="301"/>
        <v>0</v>
      </c>
      <c r="BD281" s="2">
        <f t="shared" si="307"/>
        <v>0</v>
      </c>
      <c r="BE281" s="2">
        <f t="shared" si="302"/>
        <v>0</v>
      </c>
      <c r="BF281" s="2">
        <f t="shared" si="303"/>
        <v>0</v>
      </c>
      <c r="BG281" s="2">
        <f t="shared" si="308"/>
        <v>0</v>
      </c>
      <c r="BH281" s="2">
        <f t="shared" si="304"/>
        <v>0</v>
      </c>
      <c r="BI281" s="2">
        <f t="shared" si="305"/>
        <v>0</v>
      </c>
      <c r="BJ281" s="11">
        <f t="shared" si="309"/>
        <v>3.2996720992058054E-2</v>
      </c>
      <c r="BK281" s="11"/>
      <c r="BL281" s="11"/>
    </row>
    <row r="282" spans="1:64">
      <c r="A282" s="2">
        <f t="shared" si="257"/>
        <v>2236</v>
      </c>
      <c r="B282" s="5">
        <f t="shared" si="258"/>
        <v>1165.4049599792006</v>
      </c>
      <c r="C282" s="5">
        <f t="shared" si="259"/>
        <v>2964.1663252418707</v>
      </c>
      <c r="D282" s="5">
        <f t="shared" si="260"/>
        <v>4369.9455615769593</v>
      </c>
      <c r="E282" s="15">
        <f t="shared" si="261"/>
        <v>3.7945717344426738E-8</v>
      </c>
      <c r="F282" s="15">
        <f t="shared" si="262"/>
        <v>7.4755607636836019E-8</v>
      </c>
      <c r="G282" s="15">
        <f t="shared" si="263"/>
        <v>1.5261091377378576E-7</v>
      </c>
      <c r="H282" s="5">
        <f t="shared" si="264"/>
        <v>403866.44229900441</v>
      </c>
      <c r="I282" s="5">
        <f t="shared" si="265"/>
        <v>178089.34982790993</v>
      </c>
      <c r="J282" s="5">
        <f t="shared" si="266"/>
        <v>61332.809430335808</v>
      </c>
      <c r="K282" s="5">
        <f t="shared" si="267"/>
        <v>346546.01290371403</v>
      </c>
      <c r="L282" s="5">
        <f t="shared" si="268"/>
        <v>60080.754683486986</v>
      </c>
      <c r="M282" s="5">
        <f t="shared" si="269"/>
        <v>14035.142673082399</v>
      </c>
      <c r="N282" s="15">
        <f t="shared" si="270"/>
        <v>2.7334538220455951E-3</v>
      </c>
      <c r="O282" s="15">
        <f t="shared" si="271"/>
        <v>3.4428697643567041E-3</v>
      </c>
      <c r="P282" s="15">
        <f t="shared" si="272"/>
        <v>3.1233726429820141E-3</v>
      </c>
      <c r="Q282" s="5">
        <f t="shared" si="273"/>
        <v>4955.9462968137295</v>
      </c>
      <c r="R282" s="5">
        <f t="shared" si="274"/>
        <v>6691.0361661780116</v>
      </c>
      <c r="S282" s="5">
        <f t="shared" si="275"/>
        <v>4410.1429116108793</v>
      </c>
      <c r="T282" s="5">
        <f t="shared" si="276"/>
        <v>12.271250536692452</v>
      </c>
      <c r="U282" s="5">
        <f t="shared" si="277"/>
        <v>37.571231365848924</v>
      </c>
      <c r="V282" s="5">
        <f t="shared" si="278"/>
        <v>71.905118199747406</v>
      </c>
      <c r="W282" s="15">
        <f t="shared" si="279"/>
        <v>-1.0734613539272964E-2</v>
      </c>
      <c r="X282" s="15">
        <f t="shared" si="280"/>
        <v>-1.217998157191269E-2</v>
      </c>
      <c r="Y282" s="15">
        <f t="shared" si="281"/>
        <v>-9.7425357312937999E-3</v>
      </c>
      <c r="Z282" s="5">
        <f t="shared" si="296"/>
        <v>4621.6261297531182</v>
      </c>
      <c r="AA282" s="5">
        <f t="shared" si="297"/>
        <v>20756.213485468601</v>
      </c>
      <c r="AB282" s="5">
        <f t="shared" si="298"/>
        <v>94309.726682074106</v>
      </c>
      <c r="AC282" s="16">
        <f t="shared" si="282"/>
        <v>0.92505286577774548</v>
      </c>
      <c r="AD282" s="16">
        <f t="shared" si="283"/>
        <v>3.0748593732961074</v>
      </c>
      <c r="AE282" s="16">
        <f t="shared" si="284"/>
        <v>21.242536033538741</v>
      </c>
      <c r="AF282" s="15">
        <f t="shared" si="285"/>
        <v>-4.0504037456468023E-3</v>
      </c>
      <c r="AG282" s="15">
        <f t="shared" si="286"/>
        <v>2.9673830763510267E-4</v>
      </c>
      <c r="AH282" s="15">
        <f t="shared" si="287"/>
        <v>9.7937136394747881E-3</v>
      </c>
      <c r="AI282" s="1">
        <f t="shared" si="251"/>
        <v>784229.86817995296</v>
      </c>
      <c r="AJ282" s="1">
        <f t="shared" si="252"/>
        <v>343232.80496965826</v>
      </c>
      <c r="AK282" s="1">
        <f t="shared" si="253"/>
        <v>118605.57178169905</v>
      </c>
      <c r="AL282" s="14">
        <f t="shared" si="288"/>
        <v>94.225316131649947</v>
      </c>
      <c r="AM282" s="14">
        <f t="shared" si="289"/>
        <v>23.227268228489844</v>
      </c>
      <c r="AN282" s="14">
        <f t="shared" si="290"/>
        <v>7.2525547971991831</v>
      </c>
      <c r="AO282" s="11">
        <f t="shared" si="291"/>
        <v>2.1274837358176541E-3</v>
      </c>
      <c r="AP282" s="11">
        <f t="shared" si="292"/>
        <v>2.6800683906705318E-3</v>
      </c>
      <c r="AQ282" s="11">
        <f t="shared" si="293"/>
        <v>2.4311601860536971E-3</v>
      </c>
      <c r="AR282" s="1">
        <f t="shared" si="299"/>
        <v>403866.44229900441</v>
      </c>
      <c r="AS282" s="1">
        <f t="shared" si="294"/>
        <v>178089.34982790993</v>
      </c>
      <c r="AT282" s="1">
        <f t="shared" si="295"/>
        <v>61332.809430335808</v>
      </c>
      <c r="AU282" s="1">
        <f t="shared" si="254"/>
        <v>80773.288459800882</v>
      </c>
      <c r="AV282" s="1">
        <f t="shared" si="255"/>
        <v>35617.869965581987</v>
      </c>
      <c r="AW282" s="1">
        <f t="shared" si="256"/>
        <v>12266.561886067162</v>
      </c>
      <c r="AX282" s="2">
        <v>0</v>
      </c>
      <c r="AY282" s="2">
        <v>0</v>
      </c>
      <c r="AZ282" s="2">
        <v>0</v>
      </c>
      <c r="BA282" s="2">
        <f t="shared" si="306"/>
        <v>0</v>
      </c>
      <c r="BB282" s="2">
        <f t="shared" si="300"/>
        <v>0</v>
      </c>
      <c r="BC282" s="2">
        <f t="shared" si="301"/>
        <v>0</v>
      </c>
      <c r="BD282" s="2">
        <f t="shared" si="307"/>
        <v>0</v>
      </c>
      <c r="BE282" s="2">
        <f t="shared" si="302"/>
        <v>0</v>
      </c>
      <c r="BF282" s="2">
        <f t="shared" si="303"/>
        <v>0</v>
      </c>
      <c r="BG282" s="2">
        <f t="shared" si="308"/>
        <v>0</v>
      </c>
      <c r="BH282" s="2">
        <f t="shared" si="304"/>
        <v>0</v>
      </c>
      <c r="BI282" s="2">
        <f t="shared" si="305"/>
        <v>0</v>
      </c>
      <c r="BJ282" s="11">
        <f t="shared" si="309"/>
        <v>3.2966876101395454E-2</v>
      </c>
      <c r="BK282" s="11"/>
      <c r="BL282" s="11"/>
    </row>
    <row r="283" spans="1:64">
      <c r="A283" s="2">
        <f t="shared" si="257"/>
        <v>2237</v>
      </c>
      <c r="B283" s="5">
        <f t="shared" si="258"/>
        <v>1165.4050019902215</v>
      </c>
      <c r="C283" s="5">
        <f t="shared" si="259"/>
        <v>2964.1665357505226</v>
      </c>
      <c r="D283" s="5">
        <f t="shared" si="260"/>
        <v>4369.946195133276</v>
      </c>
      <c r="E283" s="15">
        <f t="shared" si="261"/>
        <v>3.60484314772054E-8</v>
      </c>
      <c r="F283" s="15">
        <f t="shared" si="262"/>
        <v>7.1017827254994215E-8</v>
      </c>
      <c r="G283" s="15">
        <f t="shared" si="263"/>
        <v>1.4498036808509648E-7</v>
      </c>
      <c r="H283" s="5">
        <f t="shared" si="264"/>
        <v>404959.37455956463</v>
      </c>
      <c r="I283" s="5">
        <f t="shared" si="265"/>
        <v>178696.37420425151</v>
      </c>
      <c r="J283" s="5">
        <f t="shared" si="266"/>
        <v>61522.469185818896</v>
      </c>
      <c r="K283" s="5">
        <f t="shared" si="267"/>
        <v>347483.81366820534</v>
      </c>
      <c r="L283" s="5">
        <f t="shared" si="268"/>
        <v>60285.537957807705</v>
      </c>
      <c r="M283" s="5">
        <f t="shared" si="269"/>
        <v>14078.541574341412</v>
      </c>
      <c r="N283" s="15">
        <f t="shared" si="270"/>
        <v>2.7061363558433804E-3</v>
      </c>
      <c r="O283" s="15">
        <f t="shared" si="271"/>
        <v>3.4084670773451009E-3</v>
      </c>
      <c r="P283" s="15">
        <f t="shared" si="272"/>
        <v>3.0921596074864333E-3</v>
      </c>
      <c r="Q283" s="5">
        <f t="shared" si="273"/>
        <v>4916.013805352688</v>
      </c>
      <c r="R283" s="5">
        <f t="shared" si="274"/>
        <v>6632.068337648434</v>
      </c>
      <c r="S283" s="5">
        <f t="shared" si="275"/>
        <v>4380.6815799495889</v>
      </c>
      <c r="T283" s="5">
        <f t="shared" si="276"/>
        <v>12.139523404537464</v>
      </c>
      <c r="U283" s="5">
        <f t="shared" si="277"/>
        <v>37.113614460178816</v>
      </c>
      <c r="V283" s="5">
        <f t="shared" si="278"/>
        <v>71.204580016423463</v>
      </c>
      <c r="W283" s="15">
        <f t="shared" si="279"/>
        <v>-1.0734613539272964E-2</v>
      </c>
      <c r="X283" s="15">
        <f t="shared" si="280"/>
        <v>-1.217998157191269E-2</v>
      </c>
      <c r="Y283" s="15">
        <f t="shared" si="281"/>
        <v>-9.7425357312937999E-3</v>
      </c>
      <c r="Z283" s="5">
        <f t="shared" si="296"/>
        <v>4565.9431986169939</v>
      </c>
      <c r="AA283" s="5">
        <f t="shared" si="297"/>
        <v>20580.100365174207</v>
      </c>
      <c r="AB283" s="5">
        <f t="shared" si="298"/>
        <v>94600.120463414001</v>
      </c>
      <c r="AC283" s="16">
        <f t="shared" si="282"/>
        <v>0.92130602818527796</v>
      </c>
      <c r="AD283" s="16">
        <f t="shared" si="283"/>
        <v>3.0757718018627553</v>
      </c>
      <c r="AE283" s="16">
        <f t="shared" si="284"/>
        <v>21.450579348427443</v>
      </c>
      <c r="AF283" s="15">
        <f t="shared" si="285"/>
        <v>-4.0504037456468023E-3</v>
      </c>
      <c r="AG283" s="15">
        <f t="shared" si="286"/>
        <v>2.9673830763510267E-4</v>
      </c>
      <c r="AH283" s="15">
        <f t="shared" si="287"/>
        <v>9.7937136394747881E-3</v>
      </c>
      <c r="AI283" s="1">
        <f t="shared" si="251"/>
        <v>786580.16982175852</v>
      </c>
      <c r="AJ283" s="1">
        <f t="shared" si="252"/>
        <v>344527.39443827444</v>
      </c>
      <c r="AK283" s="1">
        <f t="shared" si="253"/>
        <v>119011.57648959632</v>
      </c>
      <c r="AL283" s="14">
        <f t="shared" si="288"/>
        <v>94.4237743309466</v>
      </c>
      <c r="AM283" s="14">
        <f t="shared" si="289"/>
        <v>23.288896389196839</v>
      </c>
      <c r="AN283" s="14">
        <f t="shared" si="290"/>
        <v>7.270010598444606</v>
      </c>
      <c r="AO283" s="11">
        <f t="shared" si="291"/>
        <v>2.1062088984594774E-3</v>
      </c>
      <c r="AP283" s="11">
        <f t="shared" si="292"/>
        <v>2.6532677067638267E-3</v>
      </c>
      <c r="AQ283" s="11">
        <f t="shared" si="293"/>
        <v>2.4068485841931601E-3</v>
      </c>
      <c r="AR283" s="1">
        <f t="shared" si="299"/>
        <v>404959.37455956463</v>
      </c>
      <c r="AS283" s="1">
        <f t="shared" si="294"/>
        <v>178696.37420425151</v>
      </c>
      <c r="AT283" s="1">
        <f t="shared" si="295"/>
        <v>61522.469185818896</v>
      </c>
      <c r="AU283" s="1">
        <f t="shared" si="254"/>
        <v>80991.874911912935</v>
      </c>
      <c r="AV283" s="1">
        <f t="shared" si="255"/>
        <v>35739.274840850303</v>
      </c>
      <c r="AW283" s="1">
        <f t="shared" si="256"/>
        <v>12304.49383716378</v>
      </c>
      <c r="AX283" s="2">
        <v>0</v>
      </c>
      <c r="AY283" s="2">
        <v>0</v>
      </c>
      <c r="AZ283" s="2">
        <v>0</v>
      </c>
      <c r="BA283" s="2">
        <f t="shared" si="306"/>
        <v>0</v>
      </c>
      <c r="BB283" s="2">
        <f t="shared" si="300"/>
        <v>0</v>
      </c>
      <c r="BC283" s="2">
        <f t="shared" si="301"/>
        <v>0</v>
      </c>
      <c r="BD283" s="2">
        <f t="shared" si="307"/>
        <v>0</v>
      </c>
      <c r="BE283" s="2">
        <f t="shared" si="302"/>
        <v>0</v>
      </c>
      <c r="BF283" s="2">
        <f t="shared" si="303"/>
        <v>0</v>
      </c>
      <c r="BG283" s="2">
        <f t="shared" si="308"/>
        <v>0</v>
      </c>
      <c r="BH283" s="2">
        <f t="shared" si="304"/>
        <v>0</v>
      </c>
      <c r="BI283" s="2">
        <f t="shared" si="305"/>
        <v>0</v>
      </c>
      <c r="BJ283" s="11">
        <f t="shared" si="309"/>
        <v>3.2937327239881603E-2</v>
      </c>
      <c r="BK283" s="11"/>
      <c r="BL283" s="11"/>
    </row>
    <row r="284" spans="1:64">
      <c r="A284" s="2">
        <f t="shared" si="257"/>
        <v>2238</v>
      </c>
      <c r="B284" s="5">
        <f t="shared" si="258"/>
        <v>1165.4050419006926</v>
      </c>
      <c r="C284" s="5">
        <f t="shared" si="259"/>
        <v>2964.166735733756</v>
      </c>
      <c r="D284" s="5">
        <f t="shared" si="260"/>
        <v>4369.9467970118631</v>
      </c>
      <c r="E284" s="15">
        <f t="shared" si="261"/>
        <v>3.4246009903345128E-8</v>
      </c>
      <c r="F284" s="15">
        <f t="shared" si="262"/>
        <v>6.7466935892244502E-8</v>
      </c>
      <c r="G284" s="15">
        <f t="shared" si="263"/>
        <v>1.3773134968084164E-7</v>
      </c>
      <c r="H284" s="5">
        <f t="shared" si="264"/>
        <v>406044.31178857601</v>
      </c>
      <c r="I284" s="5">
        <f t="shared" si="265"/>
        <v>179299.38076991949</v>
      </c>
      <c r="J284" s="5">
        <f t="shared" si="266"/>
        <v>61710.813859340073</v>
      </c>
      <c r="K284" s="5">
        <f t="shared" si="267"/>
        <v>348414.75469022052</v>
      </c>
      <c r="L284" s="5">
        <f t="shared" si="268"/>
        <v>60488.965957421198</v>
      </c>
      <c r="M284" s="5">
        <f t="shared" si="269"/>
        <v>14121.639627635162</v>
      </c>
      <c r="N284" s="15">
        <f t="shared" si="270"/>
        <v>2.6790917602397268E-3</v>
      </c>
      <c r="O284" s="15">
        <f t="shared" si="271"/>
        <v>3.3744079675603889E-3</v>
      </c>
      <c r="P284" s="15">
        <f t="shared" si="272"/>
        <v>3.0612583743971911E-3</v>
      </c>
      <c r="Q284" s="5">
        <f t="shared" si="273"/>
        <v>4876.2715363572715</v>
      </c>
      <c r="R284" s="5">
        <f t="shared" si="274"/>
        <v>6573.3970357258668</v>
      </c>
      <c r="S284" s="5">
        <f t="shared" si="275"/>
        <v>4351.2829793263281</v>
      </c>
      <c r="T284" s="5">
        <f t="shared" si="276"/>
        <v>12.009210312238794</v>
      </c>
      <c r="U284" s="5">
        <f t="shared" si="277"/>
        <v>36.661571319986763</v>
      </c>
      <c r="V284" s="5">
        <f t="shared" si="278"/>
        <v>70.510866851381692</v>
      </c>
      <c r="W284" s="15">
        <f t="shared" si="279"/>
        <v>-1.0734613539272964E-2</v>
      </c>
      <c r="X284" s="15">
        <f t="shared" si="280"/>
        <v>-1.217998157191269E-2</v>
      </c>
      <c r="Y284" s="15">
        <f t="shared" si="281"/>
        <v>-9.7425357312937999E-3</v>
      </c>
      <c r="Z284" s="5">
        <f t="shared" si="296"/>
        <v>4510.8082546158803</v>
      </c>
      <c r="AA284" s="5">
        <f t="shared" si="297"/>
        <v>20404.781865222223</v>
      </c>
      <c r="AB284" s="5">
        <f t="shared" si="298"/>
        <v>94888.45505992799</v>
      </c>
      <c r="AC284" s="16">
        <f t="shared" si="282"/>
        <v>0.91757436679782933</v>
      </c>
      <c r="AD284" s="16">
        <f t="shared" si="283"/>
        <v>3.0766845011819117</v>
      </c>
      <c r="AE284" s="16">
        <f t="shared" si="284"/>
        <v>21.660660179966772</v>
      </c>
      <c r="AF284" s="15">
        <f t="shared" si="285"/>
        <v>-4.0504037456468023E-3</v>
      </c>
      <c r="AG284" s="15">
        <f t="shared" si="286"/>
        <v>2.9673830763510267E-4</v>
      </c>
      <c r="AH284" s="15">
        <f t="shared" si="287"/>
        <v>9.7937136394747881E-3</v>
      </c>
      <c r="AI284" s="1">
        <f t="shared" si="251"/>
        <v>788914.0277514956</v>
      </c>
      <c r="AJ284" s="1">
        <f t="shared" si="252"/>
        <v>345813.92983529734</v>
      </c>
      <c r="AK284" s="1">
        <f t="shared" si="253"/>
        <v>119414.91267780047</v>
      </c>
      <c r="AL284" s="14">
        <f t="shared" si="288"/>
        <v>94.620661762731359</v>
      </c>
      <c r="AM284" s="14">
        <f t="shared" si="289"/>
        <v>23.35007014914531</v>
      </c>
      <c r="AN284" s="14">
        <f t="shared" si="290"/>
        <v>7.2873334350133812</v>
      </c>
      <c r="AO284" s="11">
        <f t="shared" si="291"/>
        <v>2.0851468094748825E-3</v>
      </c>
      <c r="AP284" s="11">
        <f t="shared" si="292"/>
        <v>2.6267350296961885E-3</v>
      </c>
      <c r="AQ284" s="11">
        <f t="shared" si="293"/>
        <v>2.3827800983512283E-3</v>
      </c>
      <c r="AR284" s="1">
        <f t="shared" si="299"/>
        <v>406044.31178857601</v>
      </c>
      <c r="AS284" s="1">
        <f t="shared" si="294"/>
        <v>179299.38076991949</v>
      </c>
      <c r="AT284" s="1">
        <f t="shared" si="295"/>
        <v>61710.813859340073</v>
      </c>
      <c r="AU284" s="1">
        <f t="shared" si="254"/>
        <v>81208.862357715203</v>
      </c>
      <c r="AV284" s="1">
        <f t="shared" si="255"/>
        <v>35859.876153983896</v>
      </c>
      <c r="AW284" s="1">
        <f t="shared" si="256"/>
        <v>12342.162771868016</v>
      </c>
      <c r="AX284" s="2">
        <v>0</v>
      </c>
      <c r="AY284" s="2">
        <v>0</v>
      </c>
      <c r="AZ284" s="2">
        <v>0</v>
      </c>
      <c r="BA284" s="2">
        <f t="shared" si="306"/>
        <v>0</v>
      </c>
      <c r="BB284" s="2">
        <f t="shared" si="300"/>
        <v>0</v>
      </c>
      <c r="BC284" s="2">
        <f t="shared" si="301"/>
        <v>0</v>
      </c>
      <c r="BD284" s="2">
        <f t="shared" si="307"/>
        <v>0</v>
      </c>
      <c r="BE284" s="2">
        <f t="shared" si="302"/>
        <v>0</v>
      </c>
      <c r="BF284" s="2">
        <f t="shared" si="303"/>
        <v>0</v>
      </c>
      <c r="BG284" s="2">
        <f t="shared" si="308"/>
        <v>0</v>
      </c>
      <c r="BH284" s="2">
        <f t="shared" si="304"/>
        <v>0</v>
      </c>
      <c r="BI284" s="2">
        <f t="shared" si="305"/>
        <v>0</v>
      </c>
      <c r="BJ284" s="11">
        <f t="shared" si="309"/>
        <v>3.2908071495980823E-2</v>
      </c>
      <c r="BK284" s="11"/>
      <c r="BL284" s="11"/>
    </row>
    <row r="285" spans="1:64">
      <c r="A285" s="2">
        <f t="shared" si="257"/>
        <v>2239</v>
      </c>
      <c r="B285" s="5">
        <f t="shared" si="258"/>
        <v>1165.4050798156418</v>
      </c>
      <c r="C285" s="5">
        <f t="shared" si="259"/>
        <v>2964.166925717841</v>
      </c>
      <c r="D285" s="5">
        <f t="shared" si="260"/>
        <v>4369.9473687965992</v>
      </c>
      <c r="E285" s="15">
        <f t="shared" si="261"/>
        <v>3.2533709408177867E-8</v>
      </c>
      <c r="F285" s="15">
        <f t="shared" si="262"/>
        <v>6.4093589097632269E-8</v>
      </c>
      <c r="G285" s="15">
        <f t="shared" si="263"/>
        <v>1.3084478219679956E-7</v>
      </c>
      <c r="H285" s="5">
        <f t="shared" si="264"/>
        <v>407121.28339106054</v>
      </c>
      <c r="I285" s="5">
        <f t="shared" si="265"/>
        <v>179898.37577033546</v>
      </c>
      <c r="J285" s="5">
        <f t="shared" si="266"/>
        <v>61897.846813182819</v>
      </c>
      <c r="K285" s="5">
        <f t="shared" si="267"/>
        <v>349338.86117560428</v>
      </c>
      <c r="L285" s="5">
        <f t="shared" si="268"/>
        <v>60691.040780967138</v>
      </c>
      <c r="M285" s="5">
        <f t="shared" si="269"/>
        <v>14164.437598301858</v>
      </c>
      <c r="N285" s="15">
        <f t="shared" si="270"/>
        <v>2.6523173113188747E-3</v>
      </c>
      <c r="O285" s="15">
        <f t="shared" si="271"/>
        <v>3.3406890057963157E-3</v>
      </c>
      <c r="P285" s="15">
        <f t="shared" si="272"/>
        <v>3.0306658288421495E-3</v>
      </c>
      <c r="Q285" s="5">
        <f t="shared" si="273"/>
        <v>4836.7213874098616</v>
      </c>
      <c r="R285" s="5">
        <f t="shared" si="274"/>
        <v>6515.0258053058442</v>
      </c>
      <c r="S285" s="5">
        <f t="shared" si="275"/>
        <v>4321.9498219730694</v>
      </c>
      <c r="T285" s="5">
        <f t="shared" si="276"/>
        <v>11.88029608062506</v>
      </c>
      <c r="U285" s="5">
        <f t="shared" si="277"/>
        <v>36.215034056911961</v>
      </c>
      <c r="V285" s="5">
        <f t="shared" si="278"/>
        <v>69.823912211637605</v>
      </c>
      <c r="W285" s="15">
        <f t="shared" si="279"/>
        <v>-1.0734613539272964E-2</v>
      </c>
      <c r="X285" s="15">
        <f t="shared" si="280"/>
        <v>-1.217998157191269E-2</v>
      </c>
      <c r="Y285" s="15">
        <f t="shared" si="281"/>
        <v>-9.7425357312937999E-3</v>
      </c>
      <c r="Z285" s="5">
        <f t="shared" si="296"/>
        <v>4456.2188766536965</v>
      </c>
      <c r="AA285" s="5">
        <f t="shared" si="297"/>
        <v>20230.270095223812</v>
      </c>
      <c r="AB285" s="5">
        <f t="shared" si="298"/>
        <v>95174.735749361978</v>
      </c>
      <c r="AC285" s="16">
        <f t="shared" si="282"/>
        <v>0.91385782014564187</v>
      </c>
      <c r="AD285" s="16">
        <f t="shared" si="283"/>
        <v>3.0775974713339198</v>
      </c>
      <c r="AE285" s="16">
        <f t="shared" si="284"/>
        <v>21.872798483011341</v>
      </c>
      <c r="AF285" s="15">
        <f t="shared" si="285"/>
        <v>-4.0504037456468023E-3</v>
      </c>
      <c r="AG285" s="15">
        <f t="shared" si="286"/>
        <v>2.9673830763510267E-4</v>
      </c>
      <c r="AH285" s="15">
        <f t="shared" si="287"/>
        <v>9.7937136394747881E-3</v>
      </c>
      <c r="AI285" s="1">
        <f t="shared" si="251"/>
        <v>791231.48733406118</v>
      </c>
      <c r="AJ285" s="1">
        <f t="shared" si="252"/>
        <v>347092.4130057515</v>
      </c>
      <c r="AK285" s="1">
        <f t="shared" si="253"/>
        <v>119815.58418188844</v>
      </c>
      <c r="AL285" s="14">
        <f t="shared" si="288"/>
        <v>94.81598675400646</v>
      </c>
      <c r="AM285" s="14">
        <f t="shared" si="289"/>
        <v>23.410791251879864</v>
      </c>
      <c r="AN285" s="14">
        <f t="shared" si="290"/>
        <v>7.3045239069615908</v>
      </c>
      <c r="AO285" s="11">
        <f t="shared" si="291"/>
        <v>2.0642953413801336E-3</v>
      </c>
      <c r="AP285" s="11">
        <f t="shared" si="292"/>
        <v>2.6004676793992265E-3</v>
      </c>
      <c r="AQ285" s="11">
        <f t="shared" si="293"/>
        <v>2.3589522973677161E-3</v>
      </c>
      <c r="AR285" s="1">
        <f t="shared" si="299"/>
        <v>407121.28339106054</v>
      </c>
      <c r="AS285" s="1">
        <f t="shared" si="294"/>
        <v>179898.37577033546</v>
      </c>
      <c r="AT285" s="1">
        <f t="shared" si="295"/>
        <v>61897.846813182819</v>
      </c>
      <c r="AU285" s="1">
        <f t="shared" si="254"/>
        <v>81424.256678212114</v>
      </c>
      <c r="AV285" s="1">
        <f t="shared" si="255"/>
        <v>35979.675154067096</v>
      </c>
      <c r="AW285" s="1">
        <f t="shared" si="256"/>
        <v>12379.569362636565</v>
      </c>
      <c r="AX285" s="2">
        <v>0</v>
      </c>
      <c r="AY285" s="2">
        <v>0</v>
      </c>
      <c r="AZ285" s="2">
        <v>0</v>
      </c>
      <c r="BA285" s="2">
        <f t="shared" si="306"/>
        <v>0</v>
      </c>
      <c r="BB285" s="2">
        <f t="shared" si="300"/>
        <v>0</v>
      </c>
      <c r="BC285" s="2">
        <f t="shared" si="301"/>
        <v>0</v>
      </c>
      <c r="BD285" s="2">
        <f t="shared" si="307"/>
        <v>0</v>
      </c>
      <c r="BE285" s="2">
        <f t="shared" si="302"/>
        <v>0</v>
      </c>
      <c r="BF285" s="2">
        <f t="shared" si="303"/>
        <v>0</v>
      </c>
      <c r="BG285" s="2">
        <f t="shared" si="308"/>
        <v>0</v>
      </c>
      <c r="BH285" s="2">
        <f t="shared" si="304"/>
        <v>0</v>
      </c>
      <c r="BI285" s="2">
        <f t="shared" si="305"/>
        <v>0</v>
      </c>
      <c r="BJ285" s="11">
        <f t="shared" si="309"/>
        <v>3.2879105986229201E-2</v>
      </c>
      <c r="BK285" s="11"/>
      <c r="BL285" s="11"/>
    </row>
    <row r="286" spans="1:64">
      <c r="A286" s="2">
        <f t="shared" si="257"/>
        <v>2240</v>
      </c>
      <c r="B286" s="5">
        <f t="shared" si="258"/>
        <v>1165.4051158348443</v>
      </c>
      <c r="C286" s="5">
        <f t="shared" si="259"/>
        <v>2964.1671062027331</v>
      </c>
      <c r="D286" s="5">
        <f t="shared" si="260"/>
        <v>4369.9479119921707</v>
      </c>
      <c r="E286" s="15">
        <f t="shared" si="261"/>
        <v>3.0907023937768974E-8</v>
      </c>
      <c r="F286" s="15">
        <f t="shared" si="262"/>
        <v>6.0888909642750647E-8</v>
      </c>
      <c r="G286" s="15">
        <f t="shared" si="263"/>
        <v>1.2430254308695959E-7</v>
      </c>
      <c r="H286" s="5">
        <f t="shared" si="264"/>
        <v>408190.31927131512</v>
      </c>
      <c r="I286" s="5">
        <f t="shared" si="265"/>
        <v>180493.36588135146</v>
      </c>
      <c r="J286" s="5">
        <f t="shared" si="266"/>
        <v>62083.571523068029</v>
      </c>
      <c r="K286" s="5">
        <f t="shared" si="267"/>
        <v>350256.15875978523</v>
      </c>
      <c r="L286" s="5">
        <f t="shared" si="268"/>
        <v>60891.764672665086</v>
      </c>
      <c r="M286" s="5">
        <f t="shared" si="269"/>
        <v>14206.936277820618</v>
      </c>
      <c r="N286" s="15">
        <f t="shared" si="270"/>
        <v>2.6258103123542043E-3</v>
      </c>
      <c r="O286" s="15">
        <f t="shared" si="271"/>
        <v>3.3073067970996739E-3</v>
      </c>
      <c r="P286" s="15">
        <f t="shared" si="272"/>
        <v>3.0003788871826309E-3</v>
      </c>
      <c r="Q286" s="5">
        <f t="shared" si="273"/>
        <v>4797.3651807374208</v>
      </c>
      <c r="R286" s="5">
        <f t="shared" si="274"/>
        <v>6456.958048976443</v>
      </c>
      <c r="S286" s="5">
        <f t="shared" si="275"/>
        <v>4292.6847557870988</v>
      </c>
      <c r="T286" s="5">
        <f t="shared" si="276"/>
        <v>11.75276569346741</v>
      </c>
      <c r="U286" s="5">
        <f t="shared" si="277"/>
        <v>35.773935609472581</v>
      </c>
      <c r="V286" s="5">
        <f t="shared" si="278"/>
        <v>69.143650252017011</v>
      </c>
      <c r="W286" s="15">
        <f t="shared" si="279"/>
        <v>-1.0734613539272964E-2</v>
      </c>
      <c r="X286" s="15">
        <f t="shared" si="280"/>
        <v>-1.217998157191269E-2</v>
      </c>
      <c r="Y286" s="15">
        <f t="shared" si="281"/>
        <v>-9.7425357312937999E-3</v>
      </c>
      <c r="Z286" s="5">
        <f t="shared" si="296"/>
        <v>4402.1725727256844</v>
      </c>
      <c r="AA286" s="5">
        <f t="shared" si="297"/>
        <v>20056.576733190912</v>
      </c>
      <c r="AB286" s="5">
        <f t="shared" si="298"/>
        <v>95458.967987914817</v>
      </c>
      <c r="AC286" s="16">
        <f t="shared" si="282"/>
        <v>0.91015632700793536</v>
      </c>
      <c r="AD286" s="16">
        <f t="shared" si="283"/>
        <v>3.0785107123991455</v>
      </c>
      <c r="AE286" s="16">
        <f t="shared" si="284"/>
        <v>22.087014407847892</v>
      </c>
      <c r="AF286" s="15">
        <f t="shared" si="285"/>
        <v>-4.0504037456468023E-3</v>
      </c>
      <c r="AG286" s="15">
        <f t="shared" si="286"/>
        <v>2.9673830763510267E-4</v>
      </c>
      <c r="AH286" s="15">
        <f t="shared" si="287"/>
        <v>9.7937136394747881E-3</v>
      </c>
      <c r="AI286" s="1">
        <f t="shared" si="251"/>
        <v>793532.59527886717</v>
      </c>
      <c r="AJ286" s="1">
        <f t="shared" si="252"/>
        <v>348362.84685924347</v>
      </c>
      <c r="AK286" s="1">
        <f t="shared" si="253"/>
        <v>120213.59512633616</v>
      </c>
      <c r="AL286" s="14">
        <f t="shared" si="288"/>
        <v>95.009757671753675</v>
      </c>
      <c r="AM286" s="14">
        <f t="shared" si="289"/>
        <v>23.471061467819542</v>
      </c>
      <c r="AN286" s="14">
        <f t="shared" si="290"/>
        <v>7.3215826201785807</v>
      </c>
      <c r="AO286" s="11">
        <f t="shared" si="291"/>
        <v>2.0436523879663322E-3</v>
      </c>
      <c r="AP286" s="11">
        <f t="shared" si="292"/>
        <v>2.5744630026052341E-3</v>
      </c>
      <c r="AQ286" s="11">
        <f t="shared" si="293"/>
        <v>2.335362774394039E-3</v>
      </c>
      <c r="AR286" s="1">
        <f t="shared" si="299"/>
        <v>408190.31927131512</v>
      </c>
      <c r="AS286" s="1">
        <f t="shared" si="294"/>
        <v>180493.36588135146</v>
      </c>
      <c r="AT286" s="1">
        <f t="shared" si="295"/>
        <v>62083.571523068029</v>
      </c>
      <c r="AU286" s="1">
        <f t="shared" si="254"/>
        <v>81638.063854263033</v>
      </c>
      <c r="AV286" s="1">
        <f t="shared" si="255"/>
        <v>36098.673176270291</v>
      </c>
      <c r="AW286" s="1">
        <f t="shared" si="256"/>
        <v>12416.714304613606</v>
      </c>
      <c r="AX286" s="2">
        <v>0</v>
      </c>
      <c r="AY286" s="2">
        <v>0</v>
      </c>
      <c r="AZ286" s="2">
        <v>0</v>
      </c>
      <c r="BA286" s="2">
        <f t="shared" si="306"/>
        <v>0</v>
      </c>
      <c r="BB286" s="2">
        <f t="shared" si="300"/>
        <v>0</v>
      </c>
      <c r="BC286" s="2">
        <f t="shared" si="301"/>
        <v>0</v>
      </c>
      <c r="BD286" s="2">
        <f t="shared" si="307"/>
        <v>0</v>
      </c>
      <c r="BE286" s="2">
        <f t="shared" si="302"/>
        <v>0</v>
      </c>
      <c r="BF286" s="2">
        <f t="shared" si="303"/>
        <v>0</v>
      </c>
      <c r="BG286" s="2">
        <f t="shared" si="308"/>
        <v>0</v>
      </c>
      <c r="BH286" s="2">
        <f t="shared" si="304"/>
        <v>0</v>
      </c>
      <c r="BI286" s="2">
        <f t="shared" si="305"/>
        <v>0</v>
      </c>
      <c r="BJ286" s="11">
        <f t="shared" si="309"/>
        <v>3.2850427854984571E-2</v>
      </c>
      <c r="BK286" s="11"/>
      <c r="BL286" s="11"/>
    </row>
    <row r="287" spans="1:64">
      <c r="A287" s="2">
        <f t="shared" si="257"/>
        <v>2241</v>
      </c>
      <c r="B287" s="5">
        <f t="shared" si="258"/>
        <v>1165.4051500530879</v>
      </c>
      <c r="C287" s="5">
        <f t="shared" si="259"/>
        <v>2964.1672776633909</v>
      </c>
      <c r="D287" s="5">
        <f t="shared" si="260"/>
        <v>4369.9484280280267</v>
      </c>
      <c r="E287" s="15">
        <f t="shared" si="261"/>
        <v>2.9361672740880525E-8</v>
      </c>
      <c r="F287" s="15">
        <f t="shared" si="262"/>
        <v>5.7844464160613111E-8</v>
      </c>
      <c r="G287" s="15">
        <f t="shared" si="263"/>
        <v>1.180874159326116E-7</v>
      </c>
      <c r="H287" s="5">
        <f t="shared" si="264"/>
        <v>409251.44981769106</v>
      </c>
      <c r="I287" s="5">
        <f t="shared" si="265"/>
        <v>181084.35819972865</v>
      </c>
      <c r="J287" s="5">
        <f t="shared" si="266"/>
        <v>62267.991575320135</v>
      </c>
      <c r="K287" s="5">
        <f t="shared" si="267"/>
        <v>351166.67349466262</v>
      </c>
      <c r="L287" s="5">
        <f t="shared" si="268"/>
        <v>61091.140019086495</v>
      </c>
      <c r="M287" s="5">
        <f t="shared" si="269"/>
        <v>14249.136483155033</v>
      </c>
      <c r="N287" s="15">
        <f t="shared" si="270"/>
        <v>2.5995680935386734E-3</v>
      </c>
      <c r="O287" s="15">
        <f t="shared" si="271"/>
        <v>3.2742579804212468E-3</v>
      </c>
      <c r="P287" s="15">
        <f t="shared" si="272"/>
        <v>2.9703944966865681E-3</v>
      </c>
      <c r="Q287" s="5">
        <f t="shared" si="273"/>
        <v>4758.2046644842649</v>
      </c>
      <c r="R287" s="5">
        <f t="shared" si="274"/>
        <v>6399.1970294266976</v>
      </c>
      <c r="S287" s="5">
        <f t="shared" si="275"/>
        <v>4263.4903650564547</v>
      </c>
      <c r="T287" s="5">
        <f t="shared" si="276"/>
        <v>11.626604295730411</v>
      </c>
      <c r="U287" s="5">
        <f t="shared" si="277"/>
        <v>35.338209732994414</v>
      </c>
      <c r="V287" s="5">
        <f t="shared" si="278"/>
        <v>68.470015768844647</v>
      </c>
      <c r="W287" s="15">
        <f t="shared" si="279"/>
        <v>-1.0734613539272964E-2</v>
      </c>
      <c r="X287" s="15">
        <f t="shared" si="280"/>
        <v>-1.217998157191269E-2</v>
      </c>
      <c r="Y287" s="15">
        <f t="shared" si="281"/>
        <v>-9.7425357312937999E-3</v>
      </c>
      <c r="Z287" s="5">
        <f t="shared" si="296"/>
        <v>4348.6667826175353</v>
      </c>
      <c r="AA287" s="5">
        <f t="shared" si="297"/>
        <v>19883.713032326988</v>
      </c>
      <c r="AB287" s="5">
        <f t="shared" si="298"/>
        <v>95741.157405779581</v>
      </c>
      <c r="AC287" s="16">
        <f t="shared" si="282"/>
        <v>0.90646982641189833</v>
      </c>
      <c r="AD287" s="16">
        <f t="shared" si="283"/>
        <v>3.0794242244579793</v>
      </c>
      <c r="AE287" s="16">
        <f t="shared" si="284"/>
        <v>22.303328302109307</v>
      </c>
      <c r="AF287" s="15">
        <f t="shared" si="285"/>
        <v>-4.0504037456468023E-3</v>
      </c>
      <c r="AG287" s="15">
        <f t="shared" si="286"/>
        <v>2.9673830763510267E-4</v>
      </c>
      <c r="AH287" s="15">
        <f t="shared" si="287"/>
        <v>9.7937136394747881E-3</v>
      </c>
      <c r="AI287" s="1">
        <f t="shared" si="251"/>
        <v>795817.39960524347</v>
      </c>
      <c r="AJ287" s="1">
        <f t="shared" si="252"/>
        <v>349625.23534958938</v>
      </c>
      <c r="AK287" s="1">
        <f t="shared" si="253"/>
        <v>120608.94991831615</v>
      </c>
      <c r="AL287" s="14">
        <f t="shared" si="288"/>
        <v>95.201982920718208</v>
      </c>
      <c r="AM287" s="14">
        <f t="shared" si="289"/>
        <v>23.53088259340651</v>
      </c>
      <c r="AN287" s="14">
        <f t="shared" si="290"/>
        <v>7.3385101861643891</v>
      </c>
      <c r="AO287" s="11">
        <f t="shared" si="291"/>
        <v>2.0232158640866691E-3</v>
      </c>
      <c r="AP287" s="11">
        <f t="shared" si="292"/>
        <v>2.5487183725791816E-3</v>
      </c>
      <c r="AQ287" s="11">
        <f t="shared" si="293"/>
        <v>2.3120091466500986E-3</v>
      </c>
      <c r="AR287" s="1">
        <f t="shared" si="299"/>
        <v>409251.44981769106</v>
      </c>
      <c r="AS287" s="1">
        <f t="shared" si="294"/>
        <v>181084.35819972865</v>
      </c>
      <c r="AT287" s="1">
        <f t="shared" si="295"/>
        <v>62267.991575320135</v>
      </c>
      <c r="AU287" s="1">
        <f t="shared" si="254"/>
        <v>81850.28996353822</v>
      </c>
      <c r="AV287" s="1">
        <f t="shared" si="255"/>
        <v>36216.871639945733</v>
      </c>
      <c r="AW287" s="1">
        <f t="shared" si="256"/>
        <v>12453.598315064028</v>
      </c>
      <c r="AX287" s="2">
        <v>0</v>
      </c>
      <c r="AY287" s="2">
        <v>0</v>
      </c>
      <c r="AZ287" s="2">
        <v>0</v>
      </c>
      <c r="BA287" s="2">
        <f t="shared" si="306"/>
        <v>0</v>
      </c>
      <c r="BB287" s="2">
        <f t="shared" si="300"/>
        <v>0</v>
      </c>
      <c r="BC287" s="2">
        <f t="shared" si="301"/>
        <v>0</v>
      </c>
      <c r="BD287" s="2">
        <f t="shared" si="307"/>
        <v>0</v>
      </c>
      <c r="BE287" s="2">
        <f t="shared" si="302"/>
        <v>0</v>
      </c>
      <c r="BF287" s="2">
        <f t="shared" si="303"/>
        <v>0</v>
      </c>
      <c r="BG287" s="2">
        <f t="shared" si="308"/>
        <v>0</v>
      </c>
      <c r="BH287" s="2">
        <f t="shared" si="304"/>
        <v>0</v>
      </c>
      <c r="BI287" s="2">
        <f t="shared" si="305"/>
        <v>0</v>
      </c>
      <c r="BJ287" s="11">
        <f t="shared" si="309"/>
        <v>3.2822034274170714E-2</v>
      </c>
      <c r="BK287" s="11"/>
      <c r="BL287" s="11"/>
    </row>
    <row r="288" spans="1:64">
      <c r="A288" s="2">
        <f t="shared" si="257"/>
        <v>2242</v>
      </c>
      <c r="B288" s="5">
        <f t="shared" si="258"/>
        <v>1165.4051825604201</v>
      </c>
      <c r="C288" s="5">
        <f t="shared" si="259"/>
        <v>2964.1674405510253</v>
      </c>
      <c r="D288" s="5">
        <f t="shared" si="260"/>
        <v>4369.9489182621483</v>
      </c>
      <c r="E288" s="15">
        <f t="shared" si="261"/>
        <v>2.7893589103836498E-8</v>
      </c>
      <c r="F288" s="15">
        <f t="shared" si="262"/>
        <v>5.4952240952582456E-8</v>
      </c>
      <c r="G288" s="15">
        <f t="shared" si="263"/>
        <v>1.1218304513598101E-7</v>
      </c>
      <c r="H288" s="5">
        <f t="shared" si="264"/>
        <v>410304.70588758821</v>
      </c>
      <c r="I288" s="5">
        <f t="shared" si="265"/>
        <v>181671.36023370796</v>
      </c>
      <c r="J288" s="5">
        <f t="shared" si="266"/>
        <v>62451.110664065993</v>
      </c>
      <c r="K288" s="5">
        <f t="shared" si="267"/>
        <v>352070.43183568137</v>
      </c>
      <c r="L288" s="5">
        <f t="shared" si="268"/>
        <v>61289.169345958435</v>
      </c>
      <c r="M288" s="5">
        <f t="shared" si="269"/>
        <v>14291.039056104506</v>
      </c>
      <c r="N288" s="15">
        <f t="shared" si="270"/>
        <v>2.5735880117123688E-3</v>
      </c>
      <c r="O288" s="15">
        <f t="shared" si="271"/>
        <v>3.2415392282754141E-3</v>
      </c>
      <c r="P288" s="15">
        <f t="shared" si="272"/>
        <v>2.940709635212535E-3</v>
      </c>
      <c r="Q288" s="5">
        <f t="shared" si="273"/>
        <v>4719.2415139772947</v>
      </c>
      <c r="R288" s="5">
        <f t="shared" si="274"/>
        <v>6341.7458718458984</v>
      </c>
      <c r="S288" s="5">
        <f t="shared" si="275"/>
        <v>4234.3691711899019</v>
      </c>
      <c r="T288" s="5">
        <f t="shared" si="276"/>
        <v>11.501797191841694</v>
      </c>
      <c r="U288" s="5">
        <f t="shared" si="277"/>
        <v>34.907790989662153</v>
      </c>
      <c r="V288" s="5">
        <f t="shared" si="278"/>
        <v>67.802944193694429</v>
      </c>
      <c r="W288" s="15">
        <f t="shared" si="279"/>
        <v>-1.0734613539272964E-2</v>
      </c>
      <c r="X288" s="15">
        <f t="shared" si="280"/>
        <v>-1.217998157191269E-2</v>
      </c>
      <c r="Y288" s="15">
        <f t="shared" si="281"/>
        <v>-9.7425357312937999E-3</v>
      </c>
      <c r="Z288" s="5">
        <f t="shared" si="296"/>
        <v>4295.6988805513447</v>
      </c>
      <c r="AA288" s="5">
        <f t="shared" si="297"/>
        <v>19711.689827805425</v>
      </c>
      <c r="AB288" s="5">
        <f t="shared" si="298"/>
        <v>96021.309802734817</v>
      </c>
      <c r="AC288" s="16">
        <f t="shared" si="282"/>
        <v>0.90279825763168375</v>
      </c>
      <c r="AD288" s="16">
        <f t="shared" si="283"/>
        <v>3.0803380075908353</v>
      </c>
      <c r="AE288" s="16">
        <f t="shared" si="284"/>
        <v>22.521760712707358</v>
      </c>
      <c r="AF288" s="15">
        <f t="shared" si="285"/>
        <v>-4.0504037456468023E-3</v>
      </c>
      <c r="AG288" s="15">
        <f t="shared" si="286"/>
        <v>2.9673830763510267E-4</v>
      </c>
      <c r="AH288" s="15">
        <f t="shared" si="287"/>
        <v>9.7937136394747881E-3</v>
      </c>
      <c r="AI288" s="1">
        <f t="shared" si="251"/>
        <v>798085.94960825727</v>
      </c>
      <c r="AJ288" s="1">
        <f t="shared" si="252"/>
        <v>350879.58345457615</v>
      </c>
      <c r="AK288" s="1">
        <f t="shared" si="253"/>
        <v>121001.65324154857</v>
      </c>
      <c r="AL288" s="14">
        <f t="shared" si="288"/>
        <v>95.392670941234542</v>
      </c>
      <c r="AM288" s="14">
        <f t="shared" si="289"/>
        <v>23.590256450267443</v>
      </c>
      <c r="AN288" s="14">
        <f t="shared" si="290"/>
        <v>7.3553072218108539</v>
      </c>
      <c r="AO288" s="11">
        <f t="shared" si="291"/>
        <v>2.0029837054458023E-3</v>
      </c>
      <c r="AP288" s="11">
        <f t="shared" si="292"/>
        <v>2.5232311888533899E-3</v>
      </c>
      <c r="AQ288" s="11">
        <f t="shared" si="293"/>
        <v>2.2888890551835974E-3</v>
      </c>
      <c r="AR288" s="1">
        <f t="shared" si="299"/>
        <v>410304.70588758821</v>
      </c>
      <c r="AS288" s="1">
        <f t="shared" si="294"/>
        <v>181671.36023370796</v>
      </c>
      <c r="AT288" s="1">
        <f t="shared" si="295"/>
        <v>62451.110664065993</v>
      </c>
      <c r="AU288" s="1">
        <f t="shared" si="254"/>
        <v>82060.941177517641</v>
      </c>
      <c r="AV288" s="1">
        <f t="shared" si="255"/>
        <v>36334.272046741593</v>
      </c>
      <c r="AW288" s="1">
        <f t="shared" si="256"/>
        <v>12490.2221328132</v>
      </c>
      <c r="AX288" s="2">
        <v>0</v>
      </c>
      <c r="AY288" s="2">
        <v>0</v>
      </c>
      <c r="AZ288" s="2">
        <v>0</v>
      </c>
      <c r="BA288" s="2">
        <f t="shared" si="306"/>
        <v>0</v>
      </c>
      <c r="BB288" s="2">
        <f t="shared" si="300"/>
        <v>0</v>
      </c>
      <c r="BC288" s="2">
        <f t="shared" si="301"/>
        <v>0</v>
      </c>
      <c r="BD288" s="2">
        <f t="shared" si="307"/>
        <v>0</v>
      </c>
      <c r="BE288" s="2">
        <f t="shared" si="302"/>
        <v>0</v>
      </c>
      <c r="BF288" s="2">
        <f t="shared" si="303"/>
        <v>0</v>
      </c>
      <c r="BG288" s="2">
        <f t="shared" si="308"/>
        <v>0</v>
      </c>
      <c r="BH288" s="2">
        <f t="shared" si="304"/>
        <v>0</v>
      </c>
      <c r="BI288" s="2">
        <f t="shared" si="305"/>
        <v>0</v>
      </c>
      <c r="BJ288" s="11">
        <f t="shared" si="309"/>
        <v>3.2793922443024454E-2</v>
      </c>
      <c r="BK288" s="11"/>
      <c r="BL288" s="11"/>
    </row>
    <row r="289" spans="1:64">
      <c r="A289" s="2">
        <f t="shared" si="257"/>
        <v>2243</v>
      </c>
      <c r="B289" s="5">
        <f t="shared" si="258"/>
        <v>1165.4052134423869</v>
      </c>
      <c r="C289" s="5">
        <f t="shared" si="259"/>
        <v>2964.1675952942865</v>
      </c>
      <c r="D289" s="5">
        <f t="shared" si="260"/>
        <v>4369.9493839846164</v>
      </c>
      <c r="E289" s="15">
        <f t="shared" si="261"/>
        <v>2.6498909648644671E-8</v>
      </c>
      <c r="F289" s="15">
        <f t="shared" si="262"/>
        <v>5.2204628904953329E-8</v>
      </c>
      <c r="G289" s="15">
        <f t="shared" si="263"/>
        <v>1.0657389287918195E-7</v>
      </c>
      <c r="H289" s="5">
        <f t="shared" si="264"/>
        <v>411350.11879267142</v>
      </c>
      <c r="I289" s="5">
        <f t="shared" si="265"/>
        <v>182254.37989367434</v>
      </c>
      <c r="J289" s="5">
        <f t="shared" si="266"/>
        <v>62632.932588466698</v>
      </c>
      <c r="K289" s="5">
        <f t="shared" si="267"/>
        <v>352967.46062909818</v>
      </c>
      <c r="L289" s="5">
        <f t="shared" si="268"/>
        <v>61485.855314999448</v>
      </c>
      <c r="M289" s="5">
        <f t="shared" si="269"/>
        <v>14332.644862663514</v>
      </c>
      <c r="N289" s="15">
        <f t="shared" si="270"/>
        <v>2.5478674501000498E-3</v>
      </c>
      <c r="O289" s="15">
        <f t="shared" si="271"/>
        <v>3.2091472464046422E-3</v>
      </c>
      <c r="P289" s="15">
        <f t="shared" si="272"/>
        <v>2.9113213109046576E-3</v>
      </c>
      <c r="Q289" s="5">
        <f t="shared" si="273"/>
        <v>4680.4773329834452</v>
      </c>
      <c r="R289" s="5">
        <f t="shared" si="274"/>
        <v>6284.6075663127649</v>
      </c>
      <c r="S289" s="5">
        <f t="shared" si="275"/>
        <v>4205.3236334509065</v>
      </c>
      <c r="T289" s="5">
        <f t="shared" si="276"/>
        <v>11.378329843980179</v>
      </c>
      <c r="U289" s="5">
        <f t="shared" si="277"/>
        <v>34.482614738691886</v>
      </c>
      <c r="V289" s="5">
        <f t="shared" si="278"/>
        <v>67.142371587200444</v>
      </c>
      <c r="W289" s="15">
        <f t="shared" si="279"/>
        <v>-1.0734613539272964E-2</v>
      </c>
      <c r="X289" s="15">
        <f t="shared" si="280"/>
        <v>-1.217998157191269E-2</v>
      </c>
      <c r="Y289" s="15">
        <f t="shared" si="281"/>
        <v>-9.7425357312937999E-3</v>
      </c>
      <c r="Z289" s="5">
        <f t="shared" si="296"/>
        <v>4243.2661777787353</v>
      </c>
      <c r="AA289" s="5">
        <f t="shared" si="297"/>
        <v>19540.517543532435</v>
      </c>
      <c r="AB289" s="5">
        <f t="shared" si="298"/>
        <v>96299.431143787835</v>
      </c>
      <c r="AC289" s="16">
        <f t="shared" si="282"/>
        <v>0.89914156018740898</v>
      </c>
      <c r="AD289" s="16">
        <f t="shared" si="283"/>
        <v>3.081252061878152</v>
      </c>
      <c r="AE289" s="16">
        <f t="shared" si="284"/>
        <v>22.742332387784387</v>
      </c>
      <c r="AF289" s="15">
        <f t="shared" si="285"/>
        <v>-4.0504037456468023E-3</v>
      </c>
      <c r="AG289" s="15">
        <f t="shared" si="286"/>
        <v>2.9673830763510267E-4</v>
      </c>
      <c r="AH289" s="15">
        <f t="shared" si="287"/>
        <v>9.7937136394747881E-3</v>
      </c>
      <c r="AI289" s="1">
        <f t="shared" si="251"/>
        <v>800338.29582494916</v>
      </c>
      <c r="AJ289" s="1">
        <f t="shared" si="252"/>
        <v>352125.89715586009</v>
      </c>
      <c r="AK289" s="1">
        <f t="shared" si="253"/>
        <v>121391.71005020692</v>
      </c>
      <c r="AL289" s="14">
        <f t="shared" si="288"/>
        <v>95.581830207093645</v>
      </c>
      <c r="AM289" s="14">
        <f t="shared" si="289"/>
        <v>23.649184884387523</v>
      </c>
      <c r="AN289" s="14">
        <f t="shared" si="290"/>
        <v>7.3719743491863943</v>
      </c>
      <c r="AO289" s="11">
        <f t="shared" si="291"/>
        <v>1.9829538683913445E-3</v>
      </c>
      <c r="AP289" s="11">
        <f t="shared" si="292"/>
        <v>2.4979988769648557E-3</v>
      </c>
      <c r="AQ289" s="11">
        <f t="shared" si="293"/>
        <v>2.2660001646317616E-3</v>
      </c>
      <c r="AR289" s="1">
        <f t="shared" si="299"/>
        <v>411350.11879267142</v>
      </c>
      <c r="AS289" s="1">
        <f t="shared" si="294"/>
        <v>182254.37989367434</v>
      </c>
      <c r="AT289" s="1">
        <f t="shared" si="295"/>
        <v>62632.932588466698</v>
      </c>
      <c r="AU289" s="1">
        <f t="shared" si="254"/>
        <v>82270.023758534284</v>
      </c>
      <c r="AV289" s="1">
        <f t="shared" si="255"/>
        <v>36450.875978734868</v>
      </c>
      <c r="AW289" s="1">
        <f t="shared" si="256"/>
        <v>12526.58651769334</v>
      </c>
      <c r="AX289" s="2">
        <v>0</v>
      </c>
      <c r="AY289" s="2">
        <v>0</v>
      </c>
      <c r="AZ289" s="2">
        <v>0</v>
      </c>
      <c r="BA289" s="2">
        <f t="shared" si="306"/>
        <v>0</v>
      </c>
      <c r="BB289" s="2">
        <f t="shared" si="300"/>
        <v>0</v>
      </c>
      <c r="BC289" s="2">
        <f t="shared" si="301"/>
        <v>0</v>
      </c>
      <c r="BD289" s="2">
        <f t="shared" si="307"/>
        <v>0</v>
      </c>
      <c r="BE289" s="2">
        <f t="shared" si="302"/>
        <v>0</v>
      </c>
      <c r="BF289" s="2">
        <f t="shared" si="303"/>
        <v>0</v>
      </c>
      <c r="BG289" s="2">
        <f t="shared" si="308"/>
        <v>0</v>
      </c>
      <c r="BH289" s="2">
        <f t="shared" si="304"/>
        <v>0</v>
      </c>
      <c r="BI289" s="2">
        <f t="shared" si="305"/>
        <v>0</v>
      </c>
      <c r="BJ289" s="11">
        <f t="shared" si="309"/>
        <v>3.2766089587851183E-2</v>
      </c>
      <c r="BK289" s="11"/>
      <c r="BL289" s="11"/>
    </row>
    <row r="290" spans="1:64">
      <c r="A290" s="2">
        <f t="shared" si="257"/>
        <v>2244</v>
      </c>
      <c r="B290" s="5">
        <f t="shared" si="258"/>
        <v>1165.405242780256</v>
      </c>
      <c r="C290" s="5">
        <f t="shared" si="259"/>
        <v>2964.1677423003925</v>
      </c>
      <c r="D290" s="5">
        <f t="shared" si="260"/>
        <v>4369.9498264210079</v>
      </c>
      <c r="E290" s="15">
        <f t="shared" si="261"/>
        <v>2.5173964166212438E-8</v>
      </c>
      <c r="F290" s="15">
        <f t="shared" si="262"/>
        <v>4.9594397459705657E-8</v>
      </c>
      <c r="G290" s="15">
        <f t="shared" si="263"/>
        <v>1.0124519823522286E-7</v>
      </c>
      <c r="H290" s="5">
        <f t="shared" si="264"/>
        <v>412387.7202842983</v>
      </c>
      <c r="I290" s="5">
        <f t="shared" si="265"/>
        <v>182833.42548291411</v>
      </c>
      <c r="J290" s="5">
        <f t="shared" si="266"/>
        <v>62813.461249981672</v>
      </c>
      <c r="K290" s="5">
        <f t="shared" si="267"/>
        <v>353857.78709943255</v>
      </c>
      <c r="L290" s="5">
        <f t="shared" si="268"/>
        <v>61681.200720787529</v>
      </c>
      <c r="M290" s="5">
        <f t="shared" si="269"/>
        <v>14373.954792388531</v>
      </c>
      <c r="N290" s="15">
        <f t="shared" si="270"/>
        <v>2.5224038180389208E-3</v>
      </c>
      <c r="O290" s="15">
        <f t="shared" si="271"/>
        <v>3.1770787734399786E-3</v>
      </c>
      <c r="P290" s="15">
        <f t="shared" si="272"/>
        <v>2.8822265618699827E-3</v>
      </c>
      <c r="Q290" s="5">
        <f t="shared" si="273"/>
        <v>4641.9136549588811</v>
      </c>
      <c r="R290" s="5">
        <f t="shared" si="274"/>
        <v>6227.7849701735058</v>
      </c>
      <c r="S290" s="5">
        <f t="shared" si="275"/>
        <v>4176.3561496951334</v>
      </c>
      <c r="T290" s="5">
        <f t="shared" si="276"/>
        <v>11.256187870382675</v>
      </c>
      <c r="U290" s="5">
        <f t="shared" si="277"/>
        <v>34.062617126623252</v>
      </c>
      <c r="V290" s="5">
        <f t="shared" si="278"/>
        <v>66.488234632928339</v>
      </c>
      <c r="W290" s="15">
        <f t="shared" si="279"/>
        <v>-1.0734613539272964E-2</v>
      </c>
      <c r="X290" s="15">
        <f t="shared" si="280"/>
        <v>-1.217998157191269E-2</v>
      </c>
      <c r="Y290" s="15">
        <f t="shared" si="281"/>
        <v>-9.7425357312937999E-3</v>
      </c>
      <c r="Z290" s="5">
        <f t="shared" si="296"/>
        <v>4191.365925121655</v>
      </c>
      <c r="AA290" s="5">
        <f t="shared" si="297"/>
        <v>19370.206198891377</v>
      </c>
      <c r="AB290" s="5">
        <f t="shared" si="298"/>
        <v>96575.527554869434</v>
      </c>
      <c r="AC290" s="16">
        <f t="shared" si="282"/>
        <v>0.89549967384415918</v>
      </c>
      <c r="AD290" s="16">
        <f t="shared" si="283"/>
        <v>3.0821663874003908</v>
      </c>
      <c r="AE290" s="16">
        <f t="shared" si="284"/>
        <v>22.9650642786841</v>
      </c>
      <c r="AF290" s="15">
        <f t="shared" si="285"/>
        <v>-4.0504037456468023E-3</v>
      </c>
      <c r="AG290" s="15">
        <f t="shared" si="286"/>
        <v>2.9673830763510267E-4</v>
      </c>
      <c r="AH290" s="15">
        <f t="shared" si="287"/>
        <v>9.7937136394747881E-3</v>
      </c>
      <c r="AI290" s="1">
        <f t="shared" si="251"/>
        <v>802574.49000098859</v>
      </c>
      <c r="AJ290" s="1">
        <f t="shared" si="252"/>
        <v>353364.18341900897</v>
      </c>
      <c r="AK290" s="1">
        <f t="shared" si="253"/>
        <v>121779.12556287958</v>
      </c>
      <c r="AL290" s="14">
        <f t="shared" si="288"/>
        <v>95.769469223451154</v>
      </c>
      <c r="AM290" s="14">
        <f t="shared" si="289"/>
        <v>23.707669765297034</v>
      </c>
      <c r="AN290" s="14">
        <f t="shared" si="290"/>
        <v>7.3885121953244237</v>
      </c>
      <c r="AO290" s="11">
        <f t="shared" si="291"/>
        <v>1.9631243297074312E-3</v>
      </c>
      <c r="AP290" s="11">
        <f t="shared" si="292"/>
        <v>2.4730188881952071E-3</v>
      </c>
      <c r="AQ290" s="11">
        <f t="shared" si="293"/>
        <v>2.2433401629854441E-3</v>
      </c>
      <c r="AR290" s="1">
        <f t="shared" si="299"/>
        <v>412387.7202842983</v>
      </c>
      <c r="AS290" s="1">
        <f t="shared" si="294"/>
        <v>182833.42548291411</v>
      </c>
      <c r="AT290" s="1">
        <f t="shared" si="295"/>
        <v>62813.461249981672</v>
      </c>
      <c r="AU290" s="1">
        <f t="shared" si="254"/>
        <v>82477.544056859668</v>
      </c>
      <c r="AV290" s="1">
        <f t="shared" si="255"/>
        <v>36566.685096582827</v>
      </c>
      <c r="AW290" s="1">
        <f t="shared" si="256"/>
        <v>12562.692249996335</v>
      </c>
      <c r="AX290" s="2">
        <v>0</v>
      </c>
      <c r="AY290" s="2">
        <v>0</v>
      </c>
      <c r="AZ290" s="2">
        <v>0</v>
      </c>
      <c r="BA290" s="2">
        <f t="shared" si="306"/>
        <v>0</v>
      </c>
      <c r="BB290" s="2">
        <f t="shared" si="300"/>
        <v>0</v>
      </c>
      <c r="BC290" s="2">
        <f t="shared" si="301"/>
        <v>0</v>
      </c>
      <c r="BD290" s="2">
        <f t="shared" si="307"/>
        <v>0</v>
      </c>
      <c r="BE290" s="2">
        <f t="shared" si="302"/>
        <v>0</v>
      </c>
      <c r="BF290" s="2">
        <f t="shared" si="303"/>
        <v>0</v>
      </c>
      <c r="BG290" s="2">
        <f t="shared" si="308"/>
        <v>0</v>
      </c>
      <c r="BH290" s="2">
        <f t="shared" si="304"/>
        <v>0</v>
      </c>
      <c r="BI290" s="2">
        <f t="shared" si="305"/>
        <v>0</v>
      </c>
      <c r="BJ290" s="11">
        <f t="shared" si="309"/>
        <v>3.2738532961769068E-2</v>
      </c>
      <c r="BK290" s="11"/>
      <c r="BL290" s="11"/>
    </row>
    <row r="291" spans="1:64">
      <c r="A291" s="2">
        <f t="shared" si="257"/>
        <v>2245</v>
      </c>
      <c r="B291" s="5">
        <f t="shared" si="258"/>
        <v>1165.4052706512323</v>
      </c>
      <c r="C291" s="5">
        <f t="shared" si="259"/>
        <v>2964.1678819561998</v>
      </c>
      <c r="D291" s="5">
        <f t="shared" si="260"/>
        <v>4369.9502467356224</v>
      </c>
      <c r="E291" s="15">
        <f t="shared" si="261"/>
        <v>2.3915265957901815E-8</v>
      </c>
      <c r="F291" s="15">
        <f t="shared" si="262"/>
        <v>4.7114677586720375E-8</v>
      </c>
      <c r="G291" s="15">
        <f t="shared" si="263"/>
        <v>9.6182938323461708E-8</v>
      </c>
      <c r="H291" s="5">
        <f t="shared" si="264"/>
        <v>413417.5425391696</v>
      </c>
      <c r="I291" s="5">
        <f t="shared" si="265"/>
        <v>183408.50568846802</v>
      </c>
      <c r="J291" s="5">
        <f t="shared" si="266"/>
        <v>62992.700649666513</v>
      </c>
      <c r="K291" s="5">
        <f t="shared" si="267"/>
        <v>354741.43883710983</v>
      </c>
      <c r="L291" s="5">
        <f t="shared" si="268"/>
        <v>61875.208487660879</v>
      </c>
      <c r="M291" s="5">
        <f t="shared" si="269"/>
        <v>14414.969757772968</v>
      </c>
      <c r="N291" s="15">
        <f t="shared" si="270"/>
        <v>2.4971945507277216E-3</v>
      </c>
      <c r="O291" s="15">
        <f t="shared" si="271"/>
        <v>3.1453305805697607E-3</v>
      </c>
      <c r="P291" s="15">
        <f t="shared" si="272"/>
        <v>2.8534224558822707E-3</v>
      </c>
      <c r="Q291" s="5">
        <f t="shared" si="273"/>
        <v>4603.5519442897321</v>
      </c>
      <c r="R291" s="5">
        <f t="shared" si="274"/>
        <v>6171.2808104078822</v>
      </c>
      <c r="S291" s="5">
        <f t="shared" si="275"/>
        <v>4147.4690571110432</v>
      </c>
      <c r="T291" s="5">
        <f t="shared" si="276"/>
        <v>11.135357043668664</v>
      </c>
      <c r="U291" s="5">
        <f t="shared" si="277"/>
        <v>33.647735077729862</v>
      </c>
      <c r="V291" s="5">
        <f t="shared" si="278"/>
        <v>65.840470631306388</v>
      </c>
      <c r="W291" s="15">
        <f t="shared" si="279"/>
        <v>-1.0734613539272964E-2</v>
      </c>
      <c r="X291" s="15">
        <f t="shared" si="280"/>
        <v>-1.217998157191269E-2</v>
      </c>
      <c r="Y291" s="15">
        <f t="shared" si="281"/>
        <v>-9.7425357312937999E-3</v>
      </c>
      <c r="Z291" s="5">
        <f t="shared" si="296"/>
        <v>4139.9953154612213</v>
      </c>
      <c r="AA291" s="5">
        <f t="shared" si="297"/>
        <v>19200.765415465394</v>
      </c>
      <c r="AB291" s="5">
        <f t="shared" si="298"/>
        <v>96849.605318580099</v>
      </c>
      <c r="AC291" s="16">
        <f t="shared" si="282"/>
        <v>0.89187253861099536</v>
      </c>
      <c r="AD291" s="16">
        <f t="shared" si="283"/>
        <v>3.083080984238038</v>
      </c>
      <c r="AE291" s="16">
        <f t="shared" si="284"/>
        <v>23.189977541941662</v>
      </c>
      <c r="AF291" s="15">
        <f t="shared" si="285"/>
        <v>-4.0504037456468023E-3</v>
      </c>
      <c r="AG291" s="15">
        <f t="shared" si="286"/>
        <v>2.9673830763510267E-4</v>
      </c>
      <c r="AH291" s="15">
        <f t="shared" si="287"/>
        <v>9.7937136394747881E-3</v>
      </c>
      <c r="AI291" s="1">
        <f t="shared" si="251"/>
        <v>804794.58505774941</v>
      </c>
      <c r="AJ291" s="1">
        <f t="shared" si="252"/>
        <v>354594.45017369092</v>
      </c>
      <c r="AK291" s="1">
        <f t="shared" si="253"/>
        <v>122163.90525658797</v>
      </c>
      <c r="AL291" s="14">
        <f t="shared" si="288"/>
        <v>95.955596524776126</v>
      </c>
      <c r="AM291" s="14">
        <f t="shared" si="289"/>
        <v>23.765712985270465</v>
      </c>
      <c r="AN291" s="14">
        <f t="shared" si="290"/>
        <v>7.4049213920153782</v>
      </c>
      <c r="AO291" s="11">
        <f t="shared" si="291"/>
        <v>1.9434930864103569E-3</v>
      </c>
      <c r="AP291" s="11">
        <f t="shared" si="292"/>
        <v>2.4482886993132552E-3</v>
      </c>
      <c r="AQ291" s="11">
        <f t="shared" si="293"/>
        <v>2.2209067613555896E-3</v>
      </c>
      <c r="AR291" s="1">
        <f t="shared" si="299"/>
        <v>413417.5425391696</v>
      </c>
      <c r="AS291" s="1">
        <f t="shared" si="294"/>
        <v>183408.50568846802</v>
      </c>
      <c r="AT291" s="1">
        <f t="shared" si="295"/>
        <v>62992.700649666513</v>
      </c>
      <c r="AU291" s="1">
        <f t="shared" si="254"/>
        <v>82683.508507833933</v>
      </c>
      <c r="AV291" s="1">
        <f t="shared" si="255"/>
        <v>36681.701137693606</v>
      </c>
      <c r="AW291" s="1">
        <f t="shared" si="256"/>
        <v>12598.540129933303</v>
      </c>
      <c r="AX291" s="2">
        <v>0</v>
      </c>
      <c r="AY291" s="2">
        <v>0</v>
      </c>
      <c r="AZ291" s="2">
        <v>0</v>
      </c>
      <c r="BA291" s="2">
        <f t="shared" si="306"/>
        <v>0</v>
      </c>
      <c r="BB291" s="2">
        <f t="shared" si="300"/>
        <v>0</v>
      </c>
      <c r="BC291" s="2">
        <f t="shared" si="301"/>
        <v>0</v>
      </c>
      <c r="BD291" s="2">
        <f t="shared" si="307"/>
        <v>0</v>
      </c>
      <c r="BE291" s="2">
        <f t="shared" si="302"/>
        <v>0</v>
      </c>
      <c r="BF291" s="2">
        <f t="shared" si="303"/>
        <v>0</v>
      </c>
      <c r="BG291" s="2">
        <f t="shared" si="308"/>
        <v>0</v>
      </c>
      <c r="BH291" s="2">
        <f t="shared" si="304"/>
        <v>0</v>
      </c>
      <c r="BI291" s="2">
        <f t="shared" si="305"/>
        <v>0</v>
      </c>
      <c r="BJ291" s="11">
        <f t="shared" si="309"/>
        <v>3.271124984446902E-2</v>
      </c>
      <c r="BK291" s="11"/>
      <c r="BL291" s="11"/>
    </row>
    <row r="292" spans="1:64">
      <c r="A292" s="2">
        <f t="shared" si="257"/>
        <v>2246</v>
      </c>
      <c r="B292" s="5">
        <f t="shared" si="258"/>
        <v>1165.4052971286605</v>
      </c>
      <c r="C292" s="5">
        <f t="shared" si="259"/>
        <v>2964.1680146292229</v>
      </c>
      <c r="D292" s="5">
        <f t="shared" si="260"/>
        <v>4369.9506460345447</v>
      </c>
      <c r="E292" s="15">
        <f t="shared" si="261"/>
        <v>2.2719502660006724E-8</v>
      </c>
      <c r="F292" s="15">
        <f t="shared" si="262"/>
        <v>4.4758943707384355E-8</v>
      </c>
      <c r="G292" s="15">
        <f t="shared" si="263"/>
        <v>9.1373791407288624E-8</v>
      </c>
      <c r="H292" s="5">
        <f t="shared" si="264"/>
        <v>414439.61814518983</v>
      </c>
      <c r="I292" s="5">
        <f t="shared" si="265"/>
        <v>183979.62957208275</v>
      </c>
      <c r="J292" s="5">
        <f t="shared" si="266"/>
        <v>63170.654885503864</v>
      </c>
      <c r="K292" s="5">
        <f t="shared" si="267"/>
        <v>355618.4437862871</v>
      </c>
      <c r="L292" s="5">
        <f t="shared" si="268"/>
        <v>62067.881666652451</v>
      </c>
      <c r="M292" s="5">
        <f t="shared" si="269"/>
        <v>14455.690693629975</v>
      </c>
      <c r="N292" s="15">
        <f t="shared" si="270"/>
        <v>2.4722371089551665E-3</v>
      </c>
      <c r="O292" s="15">
        <f t="shared" si="271"/>
        <v>3.1138994712234247E-3</v>
      </c>
      <c r="P292" s="15">
        <f t="shared" si="272"/>
        <v>2.8249060900769063E-3</v>
      </c>
      <c r="Q292" s="5">
        <f t="shared" si="273"/>
        <v>4565.3935975239165</v>
      </c>
      <c r="R292" s="5">
        <f t="shared" si="274"/>
        <v>6115.0976859824686</v>
      </c>
      <c r="S292" s="5">
        <f t="shared" si="275"/>
        <v>4118.6646329631258</v>
      </c>
      <c r="T292" s="5">
        <f t="shared" si="276"/>
        <v>11.015823289183061</v>
      </c>
      <c r="U292" s="5">
        <f t="shared" si="277"/>
        <v>33.237906284546511</v>
      </c>
      <c r="V292" s="5">
        <f t="shared" si="278"/>
        <v>65.199017493615685</v>
      </c>
      <c r="W292" s="15">
        <f t="shared" si="279"/>
        <v>-1.0734613539272964E-2</v>
      </c>
      <c r="X292" s="15">
        <f t="shared" si="280"/>
        <v>-1.217998157191269E-2</v>
      </c>
      <c r="Y292" s="15">
        <f t="shared" si="281"/>
        <v>-9.7425357312937999E-3</v>
      </c>
      <c r="Z292" s="5">
        <f t="shared" si="296"/>
        <v>4089.1514861751511</v>
      </c>
      <c r="AA292" s="5">
        <f t="shared" si="297"/>
        <v>19032.2044237355</v>
      </c>
      <c r="AB292" s="5">
        <f t="shared" si="298"/>
        <v>97121.670869988782</v>
      </c>
      <c r="AC292" s="16">
        <f t="shared" si="282"/>
        <v>0.88826009473996581</v>
      </c>
      <c r="AD292" s="16">
        <f t="shared" si="283"/>
        <v>3.0839958524716029</v>
      </c>
      <c r="AE292" s="16">
        <f t="shared" si="284"/>
        <v>23.417093541293291</v>
      </c>
      <c r="AF292" s="15">
        <f t="shared" si="285"/>
        <v>-4.0504037456468023E-3</v>
      </c>
      <c r="AG292" s="15">
        <f t="shared" si="286"/>
        <v>2.9673830763510267E-4</v>
      </c>
      <c r="AH292" s="15">
        <f t="shared" si="287"/>
        <v>9.7937136394747881E-3</v>
      </c>
      <c r="AI292" s="1">
        <f t="shared" si="251"/>
        <v>806998.63505980838</v>
      </c>
      <c r="AJ292" s="1">
        <f t="shared" si="252"/>
        <v>355816.70629401546</v>
      </c>
      <c r="AK292" s="1">
        <f t="shared" si="253"/>
        <v>122546.05486086248</v>
      </c>
      <c r="AL292" s="14">
        <f t="shared" si="288"/>
        <v>96.140220672839916</v>
      </c>
      <c r="AM292" s="14">
        <f t="shared" si="289"/>
        <v>23.823316458538095</v>
      </c>
      <c r="AN292" s="14">
        <f t="shared" si="290"/>
        <v>7.4212025756023436</v>
      </c>
      <c r="AO292" s="11">
        <f t="shared" si="291"/>
        <v>1.9240581555462534E-3</v>
      </c>
      <c r="AP292" s="11">
        <f t="shared" si="292"/>
        <v>2.4238058123201224E-3</v>
      </c>
      <c r="AQ292" s="11">
        <f t="shared" si="293"/>
        <v>2.1986976937420338E-3</v>
      </c>
      <c r="AR292" s="1">
        <f t="shared" si="299"/>
        <v>414439.61814518983</v>
      </c>
      <c r="AS292" s="1">
        <f t="shared" si="294"/>
        <v>183979.62957208275</v>
      </c>
      <c r="AT292" s="1">
        <f t="shared" si="295"/>
        <v>63170.654885503864</v>
      </c>
      <c r="AU292" s="1">
        <f t="shared" si="254"/>
        <v>82887.923629037978</v>
      </c>
      <c r="AV292" s="1">
        <f t="shared" si="255"/>
        <v>36795.925914416548</v>
      </c>
      <c r="AW292" s="1">
        <f t="shared" si="256"/>
        <v>12634.130977100773</v>
      </c>
      <c r="AX292" s="2">
        <v>0</v>
      </c>
      <c r="AY292" s="2">
        <v>0</v>
      </c>
      <c r="AZ292" s="2">
        <v>0</v>
      </c>
      <c r="BA292" s="2">
        <f t="shared" si="306"/>
        <v>0</v>
      </c>
      <c r="BB292" s="2">
        <f t="shared" si="300"/>
        <v>0</v>
      </c>
      <c r="BC292" s="2">
        <f t="shared" si="301"/>
        <v>0</v>
      </c>
      <c r="BD292" s="2">
        <f t="shared" si="307"/>
        <v>0</v>
      </c>
      <c r="BE292" s="2">
        <f t="shared" si="302"/>
        <v>0</v>
      </c>
      <c r="BF292" s="2">
        <f t="shared" si="303"/>
        <v>0</v>
      </c>
      <c r="BG292" s="2">
        <f t="shared" si="308"/>
        <v>0</v>
      </c>
      <c r="BH292" s="2">
        <f t="shared" si="304"/>
        <v>0</v>
      </c>
      <c r="BI292" s="2">
        <f t="shared" si="305"/>
        <v>0</v>
      </c>
      <c r="BJ292" s="11">
        <f t="shared" si="309"/>
        <v>3.2684237541966671E-2</v>
      </c>
      <c r="BK292" s="11"/>
      <c r="BL292" s="11"/>
    </row>
    <row r="293" spans="1:64">
      <c r="A293" s="2">
        <f t="shared" si="257"/>
        <v>2247</v>
      </c>
      <c r="B293" s="5">
        <f t="shared" si="258"/>
        <v>1165.4053222822181</v>
      </c>
      <c r="C293" s="5">
        <f t="shared" si="259"/>
        <v>2964.1681406686007</v>
      </c>
      <c r="D293" s="5">
        <f t="shared" si="260"/>
        <v>4369.9510253685548</v>
      </c>
      <c r="E293" s="15">
        <f t="shared" si="261"/>
        <v>2.1583527527006385E-8</v>
      </c>
      <c r="F293" s="15">
        <f t="shared" si="262"/>
        <v>4.2520996522015135E-8</v>
      </c>
      <c r="G293" s="15">
        <f t="shared" si="263"/>
        <v>8.6805101836924189E-8</v>
      </c>
      <c r="H293" s="5">
        <f t="shared" si="264"/>
        <v>415453.98008754652</v>
      </c>
      <c r="I293" s="5">
        <f t="shared" si="265"/>
        <v>184546.80656125696</v>
      </c>
      <c r="J293" s="5">
        <f t="shared" si="266"/>
        <v>63347.328149767833</v>
      </c>
      <c r="K293" s="5">
        <f t="shared" si="267"/>
        <v>356488.83023286803</v>
      </c>
      <c r="L293" s="5">
        <f t="shared" si="268"/>
        <v>62259.223432456973</v>
      </c>
      <c r="M293" s="5">
        <f t="shared" si="269"/>
        <v>14496.118556483187</v>
      </c>
      <c r="N293" s="15">
        <f t="shared" si="270"/>
        <v>2.4475289788512544E-3</v>
      </c>
      <c r="O293" s="15">
        <f t="shared" si="271"/>
        <v>3.0827822807319993E-3</v>
      </c>
      <c r="P293" s="15">
        <f t="shared" si="272"/>
        <v>2.7966745906529145E-3</v>
      </c>
      <c r="Q293" s="5">
        <f t="shared" si="273"/>
        <v>4527.4399445938898</v>
      </c>
      <c r="R293" s="5">
        <f t="shared" si="274"/>
        <v>6059.2380701901156</v>
      </c>
      <c r="S293" s="5">
        <f t="shared" si="275"/>
        <v>4089.945095337343</v>
      </c>
      <c r="T293" s="5">
        <f t="shared" si="276"/>
        <v>10.897572683356758</v>
      </c>
      <c r="U293" s="5">
        <f t="shared" si="277"/>
        <v>32.833069198511772</v>
      </c>
      <c r="V293" s="5">
        <f t="shared" si="278"/>
        <v>64.563813736038881</v>
      </c>
      <c r="W293" s="15">
        <f t="shared" si="279"/>
        <v>-1.0734613539272964E-2</v>
      </c>
      <c r="X293" s="15">
        <f t="shared" si="280"/>
        <v>-1.217998157191269E-2</v>
      </c>
      <c r="Y293" s="15">
        <f t="shared" si="281"/>
        <v>-9.7425357312937999E-3</v>
      </c>
      <c r="Z293" s="5">
        <f t="shared" si="296"/>
        <v>4038.8315215241669</v>
      </c>
      <c r="AA293" s="5">
        <f t="shared" si="297"/>
        <v>18864.532069751698</v>
      </c>
      <c r="AB293" s="5">
        <f t="shared" si="298"/>
        <v>97391.730792484188</v>
      </c>
      <c r="AC293" s="16">
        <f t="shared" si="282"/>
        <v>0.88466228272512248</v>
      </c>
      <c r="AD293" s="16">
        <f t="shared" si="283"/>
        <v>3.0849109921816189</v>
      </c>
      <c r="AE293" s="16">
        <f t="shared" si="284"/>
        <v>23.646433849705513</v>
      </c>
      <c r="AF293" s="15">
        <f t="shared" si="285"/>
        <v>-4.0504037456468023E-3</v>
      </c>
      <c r="AG293" s="15">
        <f t="shared" si="286"/>
        <v>2.9673830763510267E-4</v>
      </c>
      <c r="AH293" s="15">
        <f t="shared" si="287"/>
        <v>9.7937136394747881E-3</v>
      </c>
      <c r="AI293" s="1">
        <f t="shared" si="251"/>
        <v>809186.69518286549</v>
      </c>
      <c r="AJ293" s="1">
        <f t="shared" si="252"/>
        <v>357030.9615790305</v>
      </c>
      <c r="AK293" s="1">
        <f t="shared" si="253"/>
        <v>122925.580351877</v>
      </c>
      <c r="AL293" s="14">
        <f t="shared" si="288"/>
        <v>96.323350254744895</v>
      </c>
      <c r="AM293" s="14">
        <f t="shared" si="289"/>
        <v>23.880482120510035</v>
      </c>
      <c r="AN293" s="14">
        <f t="shared" si="290"/>
        <v>7.4373563867802357</v>
      </c>
      <c r="AO293" s="11">
        <f t="shared" si="291"/>
        <v>1.9048175739907907E-3</v>
      </c>
      <c r="AP293" s="11">
        <f t="shared" si="292"/>
        <v>2.3995677541969211E-3</v>
      </c>
      <c r="AQ293" s="11">
        <f t="shared" si="293"/>
        <v>2.1767107168046136E-3</v>
      </c>
      <c r="AR293" s="1">
        <f t="shared" si="299"/>
        <v>415453.98008754652</v>
      </c>
      <c r="AS293" s="1">
        <f t="shared" si="294"/>
        <v>184546.80656125696</v>
      </c>
      <c r="AT293" s="1">
        <f t="shared" si="295"/>
        <v>63347.328149767833</v>
      </c>
      <c r="AU293" s="1">
        <f t="shared" si="254"/>
        <v>83090.796017509303</v>
      </c>
      <c r="AV293" s="1">
        <f t="shared" si="255"/>
        <v>36909.361312251393</v>
      </c>
      <c r="AW293" s="1">
        <f t="shared" si="256"/>
        <v>12669.465629953567</v>
      </c>
      <c r="AX293" s="2">
        <v>0</v>
      </c>
      <c r="AY293" s="2">
        <v>0</v>
      </c>
      <c r="AZ293" s="2">
        <v>0</v>
      </c>
      <c r="BA293" s="2">
        <f t="shared" si="306"/>
        <v>0</v>
      </c>
      <c r="BB293" s="2">
        <f t="shared" si="300"/>
        <v>0</v>
      </c>
      <c r="BC293" s="2">
        <f t="shared" si="301"/>
        <v>0</v>
      </c>
      <c r="BD293" s="2">
        <f t="shared" si="307"/>
        <v>0</v>
      </c>
      <c r="BE293" s="2">
        <f t="shared" si="302"/>
        <v>0</v>
      </c>
      <c r="BF293" s="2">
        <f t="shared" si="303"/>
        <v>0</v>
      </c>
      <c r="BG293" s="2">
        <f t="shared" si="308"/>
        <v>0</v>
      </c>
      <c r="BH293" s="2">
        <f t="shared" si="304"/>
        <v>0</v>
      </c>
      <c r="BI293" s="2">
        <f t="shared" si="305"/>
        <v>0</v>
      </c>
      <c r="BJ293" s="11">
        <f t="shared" si="309"/>
        <v>3.2657493386359898E-2</v>
      </c>
      <c r="BK293" s="11"/>
      <c r="BL293" s="11"/>
    </row>
    <row r="294" spans="1:64">
      <c r="A294" s="2">
        <f t="shared" si="257"/>
        <v>2248</v>
      </c>
      <c r="B294" s="5">
        <f t="shared" si="258"/>
        <v>1165.4053461780979</v>
      </c>
      <c r="C294" s="5">
        <f t="shared" si="259"/>
        <v>2964.1682604060147</v>
      </c>
      <c r="D294" s="5">
        <f t="shared" si="260"/>
        <v>4369.9513857358961</v>
      </c>
      <c r="E294" s="15">
        <f t="shared" si="261"/>
        <v>2.0504351150656065E-8</v>
      </c>
      <c r="F294" s="15">
        <f t="shared" si="262"/>
        <v>4.0394946695914376E-8</v>
      </c>
      <c r="G294" s="15">
        <f t="shared" si="263"/>
        <v>8.2464846745077975E-8</v>
      </c>
      <c r="H294" s="5">
        <f t="shared" si="264"/>
        <v>416460.66173500265</v>
      </c>
      <c r="I294" s="5">
        <f t="shared" si="265"/>
        <v>185110.04644038811</v>
      </c>
      <c r="J294" s="5">
        <f t="shared" si="266"/>
        <v>63522.724726421591</v>
      </c>
      <c r="K294" s="5">
        <f t="shared" si="267"/>
        <v>357352.62679270294</v>
      </c>
      <c r="L294" s="5">
        <f t="shared" si="268"/>
        <v>62449.237080432402</v>
      </c>
      <c r="M294" s="5">
        <f t="shared" si="269"/>
        <v>14536.254323965304</v>
      </c>
      <c r="N294" s="15">
        <f t="shared" si="270"/>
        <v>2.4230676716312516E-3</v>
      </c>
      <c r="O294" s="15">
        <f t="shared" si="271"/>
        <v>3.0519758760172433E-3</v>
      </c>
      <c r="P294" s="15">
        <f t="shared" si="272"/>
        <v>2.7687251125694257E-3</v>
      </c>
      <c r="Q294" s="5">
        <f t="shared" si="273"/>
        <v>4489.6922500299434</v>
      </c>
      <c r="R294" s="5">
        <f t="shared" si="274"/>
        <v>6003.7043129750027</v>
      </c>
      <c r="S294" s="5">
        <f t="shared" si="275"/>
        <v>4061.3126038883356</v>
      </c>
      <c r="T294" s="5">
        <f t="shared" si="276"/>
        <v>10.780591452084785</v>
      </c>
      <c r="U294" s="5">
        <f t="shared" si="277"/>
        <v>32.433163020724564</v>
      </c>
      <c r="V294" s="5">
        <f t="shared" si="278"/>
        <v>63.934798473766925</v>
      </c>
      <c r="W294" s="15">
        <f t="shared" si="279"/>
        <v>-1.0734613539272964E-2</v>
      </c>
      <c r="X294" s="15">
        <f t="shared" si="280"/>
        <v>-1.217998157191269E-2</v>
      </c>
      <c r="Y294" s="15">
        <f t="shared" si="281"/>
        <v>-9.7425357312937999E-3</v>
      </c>
      <c r="Z294" s="5">
        <f t="shared" si="296"/>
        <v>3989.0324549879624</v>
      </c>
      <c r="AA294" s="5">
        <f t="shared" si="297"/>
        <v>18697.756821773866</v>
      </c>
      <c r="AB294" s="5">
        <f t="shared" si="298"/>
        <v>97659.791813678617</v>
      </c>
      <c r="AC294" s="16">
        <f t="shared" si="282"/>
        <v>0.88107904330154019</v>
      </c>
      <c r="AD294" s="16">
        <f t="shared" si="283"/>
        <v>3.0858264034486438</v>
      </c>
      <c r="AE294" s="16">
        <f t="shared" si="284"/>
        <v>23.878020251424314</v>
      </c>
      <c r="AF294" s="15">
        <f t="shared" si="285"/>
        <v>-4.0504037456468023E-3</v>
      </c>
      <c r="AG294" s="15">
        <f t="shared" si="286"/>
        <v>2.9673830763510267E-4</v>
      </c>
      <c r="AH294" s="15">
        <f t="shared" si="287"/>
        <v>9.7937136394747881E-3</v>
      </c>
      <c r="AI294" s="1">
        <f t="shared" si="251"/>
        <v>811358.82168208831</v>
      </c>
      <c r="AJ294" s="1">
        <f t="shared" si="252"/>
        <v>358237.22673337883</v>
      </c>
      <c r="AK294" s="1">
        <f t="shared" si="253"/>
        <v>123302.48794664287</v>
      </c>
      <c r="AL294" s="14">
        <f t="shared" si="288"/>
        <v>96.504993880992288</v>
      </c>
      <c r="AM294" s="14">
        <f t="shared" si="289"/>
        <v>23.937211927012576</v>
      </c>
      <c r="AN294" s="14">
        <f t="shared" si="290"/>
        <v>7.453383470398518</v>
      </c>
      <c r="AO294" s="11">
        <f t="shared" si="291"/>
        <v>1.8857693982508828E-3</v>
      </c>
      <c r="AP294" s="11">
        <f t="shared" si="292"/>
        <v>2.3755720766549518E-3</v>
      </c>
      <c r="AQ294" s="11">
        <f t="shared" si="293"/>
        <v>2.1549436096365672E-3</v>
      </c>
      <c r="AR294" s="1">
        <f t="shared" si="299"/>
        <v>416460.66173500265</v>
      </c>
      <c r="AS294" s="1">
        <f t="shared" si="294"/>
        <v>185110.04644038811</v>
      </c>
      <c r="AT294" s="1">
        <f t="shared" si="295"/>
        <v>63522.724726421591</v>
      </c>
      <c r="AU294" s="1">
        <f t="shared" si="254"/>
        <v>83292.13234700053</v>
      </c>
      <c r="AV294" s="1">
        <f t="shared" si="255"/>
        <v>37022.009288077621</v>
      </c>
      <c r="AW294" s="1">
        <f t="shared" si="256"/>
        <v>12704.544945284319</v>
      </c>
      <c r="AX294" s="2">
        <v>0</v>
      </c>
      <c r="AY294" s="2">
        <v>0</v>
      </c>
      <c r="AZ294" s="2">
        <v>0</v>
      </c>
      <c r="BA294" s="2">
        <f t="shared" si="306"/>
        <v>0</v>
      </c>
      <c r="BB294" s="2">
        <f t="shared" si="300"/>
        <v>0</v>
      </c>
      <c r="BC294" s="2">
        <f t="shared" si="301"/>
        <v>0</v>
      </c>
      <c r="BD294" s="2">
        <f t="shared" si="307"/>
        <v>0</v>
      </c>
      <c r="BE294" s="2">
        <f t="shared" si="302"/>
        <v>0</v>
      </c>
      <c r="BF294" s="2">
        <f t="shared" si="303"/>
        <v>0</v>
      </c>
      <c r="BG294" s="2">
        <f t="shared" si="308"/>
        <v>0</v>
      </c>
      <c r="BH294" s="2">
        <f t="shared" si="304"/>
        <v>0</v>
      </c>
      <c r="BI294" s="2">
        <f t="shared" si="305"/>
        <v>0</v>
      </c>
      <c r="BJ294" s="11">
        <f t="shared" si="309"/>
        <v>3.2631014735587244E-2</v>
      </c>
      <c r="BK294" s="11"/>
      <c r="BL294" s="11"/>
    </row>
    <row r="295" spans="1:64">
      <c r="A295" s="2">
        <f t="shared" si="257"/>
        <v>2249</v>
      </c>
      <c r="B295" s="5">
        <f t="shared" si="258"/>
        <v>1165.4053688791844</v>
      </c>
      <c r="C295" s="5">
        <f t="shared" si="259"/>
        <v>2964.168374156563</v>
      </c>
      <c r="D295" s="5">
        <f t="shared" si="260"/>
        <v>4369.9517280848986</v>
      </c>
      <c r="E295" s="15">
        <f t="shared" si="261"/>
        <v>1.9479133593123262E-8</v>
      </c>
      <c r="F295" s="15">
        <f t="shared" si="262"/>
        <v>3.8375199361118658E-8</v>
      </c>
      <c r="G295" s="15">
        <f t="shared" si="263"/>
        <v>7.834160440782407E-8</v>
      </c>
      <c r="H295" s="5">
        <f t="shared" si="264"/>
        <v>417459.69682640489</v>
      </c>
      <c r="I295" s="5">
        <f t="shared" si="265"/>
        <v>185669.35934201806</v>
      </c>
      <c r="J295" s="5">
        <f t="shared" si="266"/>
        <v>63696.848988549493</v>
      </c>
      <c r="K295" s="5">
        <f t="shared" si="267"/>
        <v>358209.86239997513</v>
      </c>
      <c r="L295" s="5">
        <f t="shared" si="268"/>
        <v>62637.926023635278</v>
      </c>
      <c r="M295" s="5">
        <f t="shared" si="269"/>
        <v>14576.098994224862</v>
      </c>
      <c r="N295" s="15">
        <f t="shared" si="270"/>
        <v>2.3988507233485556E-3</v>
      </c>
      <c r="O295" s="15">
        <f t="shared" si="271"/>
        <v>3.0214771552750097E-3</v>
      </c>
      <c r="P295" s="15">
        <f t="shared" si="272"/>
        <v>2.7410548392694523E-3</v>
      </c>
      <c r="Q295" s="5">
        <f t="shared" si="273"/>
        <v>4452.1517141638569</v>
      </c>
      <c r="R295" s="5">
        <f t="shared" si="274"/>
        <v>5948.4986432424121</v>
      </c>
      <c r="S295" s="5">
        <f t="shared" si="275"/>
        <v>4032.7692605880716</v>
      </c>
      <c r="T295" s="5">
        <f t="shared" si="276"/>
        <v>10.664865969121866</v>
      </c>
      <c r="U295" s="5">
        <f t="shared" si="277"/>
        <v>32.038127692813298</v>
      </c>
      <c r="V295" s="5">
        <f t="shared" si="278"/>
        <v>63.311911415163181</v>
      </c>
      <c r="W295" s="15">
        <f t="shared" si="279"/>
        <v>-1.0734613539272964E-2</v>
      </c>
      <c r="X295" s="15">
        <f t="shared" si="280"/>
        <v>-1.217998157191269E-2</v>
      </c>
      <c r="Y295" s="15">
        <f t="shared" si="281"/>
        <v>-9.7425357312937999E-3</v>
      </c>
      <c r="Z295" s="5">
        <f t="shared" si="296"/>
        <v>3939.7512715511721</v>
      </c>
      <c r="AA295" s="5">
        <f t="shared" si="297"/>
        <v>18531.886776880518</v>
      </c>
      <c r="AB295" s="5">
        <f t="shared" si="298"/>
        <v>97925.860801364121</v>
      </c>
      <c r="AC295" s="16">
        <f t="shared" si="282"/>
        <v>0.87751031744434072</v>
      </c>
      <c r="AD295" s="16">
        <f t="shared" si="283"/>
        <v>3.0867420863532589</v>
      </c>
      <c r="AE295" s="16">
        <f t="shared" si="284"/>
        <v>24.111874744044343</v>
      </c>
      <c r="AF295" s="15">
        <f t="shared" si="285"/>
        <v>-4.0504037456468023E-3</v>
      </c>
      <c r="AG295" s="15">
        <f t="shared" si="286"/>
        <v>2.9673830763510267E-4</v>
      </c>
      <c r="AH295" s="15">
        <f t="shared" si="287"/>
        <v>9.7937136394747881E-3</v>
      </c>
      <c r="AI295" s="1">
        <f t="shared" si="251"/>
        <v>813515.07186088001</v>
      </c>
      <c r="AJ295" s="1">
        <f t="shared" si="252"/>
        <v>359435.51334811863</v>
      </c>
      <c r="AK295" s="1">
        <f t="shared" si="253"/>
        <v>123676.78409726291</v>
      </c>
      <c r="AL295" s="14">
        <f t="shared" si="288"/>
        <v>96.685160183589062</v>
      </c>
      <c r="AM295" s="14">
        <f t="shared" si="289"/>
        <v>23.993507853536894</v>
      </c>
      <c r="AN295" s="14">
        <f t="shared" si="290"/>
        <v>7.4692844752674272</v>
      </c>
      <c r="AO295" s="11">
        <f t="shared" si="291"/>
        <v>1.866911704268374E-3</v>
      </c>
      <c r="AP295" s="11">
        <f t="shared" si="292"/>
        <v>2.3518163558884021E-3</v>
      </c>
      <c r="AQ295" s="11">
        <f t="shared" si="293"/>
        <v>2.1333941735402016E-3</v>
      </c>
      <c r="AR295" s="1">
        <f t="shared" si="299"/>
        <v>417459.69682640489</v>
      </c>
      <c r="AS295" s="1">
        <f t="shared" si="294"/>
        <v>185669.35934201806</v>
      </c>
      <c r="AT295" s="1">
        <f t="shared" si="295"/>
        <v>63696.848988549493</v>
      </c>
      <c r="AU295" s="1">
        <f t="shared" si="254"/>
        <v>83491.939365280981</v>
      </c>
      <c r="AV295" s="1">
        <f t="shared" si="255"/>
        <v>37133.871868403614</v>
      </c>
      <c r="AW295" s="1">
        <f t="shared" si="256"/>
        <v>12739.3697977099</v>
      </c>
      <c r="AX295" s="2">
        <v>0</v>
      </c>
      <c r="AY295" s="2">
        <v>0</v>
      </c>
      <c r="AZ295" s="2">
        <v>0</v>
      </c>
      <c r="BA295" s="2">
        <f t="shared" si="306"/>
        <v>0</v>
      </c>
      <c r="BB295" s="2">
        <f t="shared" si="300"/>
        <v>0</v>
      </c>
      <c r="BC295" s="2">
        <f t="shared" si="301"/>
        <v>0</v>
      </c>
      <c r="BD295" s="2">
        <f t="shared" si="307"/>
        <v>0</v>
      </c>
      <c r="BE295" s="2">
        <f t="shared" si="302"/>
        <v>0</v>
      </c>
      <c r="BF295" s="2">
        <f t="shared" si="303"/>
        <v>0</v>
      </c>
      <c r="BG295" s="2">
        <f t="shared" si="308"/>
        <v>0</v>
      </c>
      <c r="BH295" s="2">
        <f t="shared" si="304"/>
        <v>0</v>
      </c>
      <c r="BI295" s="2">
        <f t="shared" si="305"/>
        <v>0</v>
      </c>
      <c r="BJ295" s="11">
        <f t="shared" si="309"/>
        <v>3.2604798973195875E-2</v>
      </c>
      <c r="BK295" s="11"/>
      <c r="BL295" s="11"/>
    </row>
    <row r="296" spans="1:64">
      <c r="A296" s="2">
        <f t="shared" si="257"/>
        <v>2250</v>
      </c>
      <c r="B296" s="5">
        <f t="shared" si="258"/>
        <v>1165.4053904452169</v>
      </c>
      <c r="C296" s="5">
        <f t="shared" si="259"/>
        <v>2964.168482219588</v>
      </c>
      <c r="D296" s="5">
        <f t="shared" si="260"/>
        <v>4369.9520533164759</v>
      </c>
      <c r="E296" s="15">
        <f t="shared" si="261"/>
        <v>1.8505176913467097E-8</v>
      </c>
      <c r="F296" s="15">
        <f t="shared" si="262"/>
        <v>3.6456439393062724E-8</v>
      </c>
      <c r="G296" s="15">
        <f t="shared" si="263"/>
        <v>7.4424524187432867E-8</v>
      </c>
      <c r="H296" s="5">
        <f t="shared" si="264"/>
        <v>418451.11945740139</v>
      </c>
      <c r="I296" s="5">
        <f t="shared" si="265"/>
        <v>186224.75573817745</v>
      </c>
      <c r="J296" s="5">
        <f t="shared" si="266"/>
        <v>63869.70539582162</v>
      </c>
      <c r="K296" s="5">
        <f t="shared" si="267"/>
        <v>359060.56629576901</v>
      </c>
      <c r="L296" s="5">
        <f t="shared" si="268"/>
        <v>62825.293789889831</v>
      </c>
      <c r="M296" s="5">
        <f t="shared" si="269"/>
        <v>14615.653585340635</v>
      </c>
      <c r="N296" s="15">
        <f t="shared" si="270"/>
        <v>2.3748756946395666E-3</v>
      </c>
      <c r="O296" s="15">
        <f t="shared" si="271"/>
        <v>2.9912830476515051E-3</v>
      </c>
      <c r="P296" s="15">
        <f t="shared" si="272"/>
        <v>2.713660982368804E-3</v>
      </c>
      <c r="Q296" s="5">
        <f t="shared" si="273"/>
        <v>4414.8194743225777</v>
      </c>
      <c r="R296" s="5">
        <f t="shared" si="274"/>
        <v>5893.6231711525197</v>
      </c>
      <c r="S296" s="5">
        <f t="shared" si="275"/>
        <v>4004.3171104754074</v>
      </c>
      <c r="T296" s="5">
        <f t="shared" si="276"/>
        <v>10.5503827544952</v>
      </c>
      <c r="U296" s="5">
        <f t="shared" si="277"/>
        <v>31.647903887916247</v>
      </c>
      <c r="V296" s="5">
        <f t="shared" si="278"/>
        <v>62.695092855984448</v>
      </c>
      <c r="W296" s="15">
        <f t="shared" si="279"/>
        <v>-1.0734613539272964E-2</v>
      </c>
      <c r="X296" s="15">
        <f t="shared" si="280"/>
        <v>-1.217998157191269E-2</v>
      </c>
      <c r="Y296" s="15">
        <f t="shared" si="281"/>
        <v>-9.7425357312937999E-3</v>
      </c>
      <c r="Z296" s="5">
        <f t="shared" si="296"/>
        <v>3890.9849099399135</v>
      </c>
      <c r="AA296" s="5">
        <f t="shared" si="297"/>
        <v>18366.929667542674</v>
      </c>
      <c r="AB296" s="5">
        <f t="shared" si="298"/>
        <v>98189.944759522914</v>
      </c>
      <c r="AC296" s="16">
        <f t="shared" si="282"/>
        <v>0.8739560463677204</v>
      </c>
      <c r="AD296" s="16">
        <f t="shared" si="283"/>
        <v>3.0876580409760694</v>
      </c>
      <c r="AE296" s="16">
        <f t="shared" si="284"/>
        <v>24.348019540598397</v>
      </c>
      <c r="AF296" s="15">
        <f t="shared" si="285"/>
        <v>-4.0504037456468023E-3</v>
      </c>
      <c r="AG296" s="15">
        <f t="shared" si="286"/>
        <v>2.9673830763510267E-4</v>
      </c>
      <c r="AH296" s="15">
        <f t="shared" si="287"/>
        <v>9.7937136394747881E-3</v>
      </c>
      <c r="AI296" s="1">
        <f t="shared" si="251"/>
        <v>815655.50404007302</v>
      </c>
      <c r="AJ296" s="1">
        <f t="shared" si="252"/>
        <v>360625.83388171042</v>
      </c>
      <c r="AK296" s="1">
        <f t="shared" si="253"/>
        <v>124048.47548524651</v>
      </c>
      <c r="AL296" s="14">
        <f t="shared" si="288"/>
        <v>96.863857814193111</v>
      </c>
      <c r="AM296" s="14">
        <f t="shared" si="289"/>
        <v>24.049371894499931</v>
      </c>
      <c r="AN296" s="14">
        <f t="shared" si="290"/>
        <v>7.4850600539676764</v>
      </c>
      <c r="AO296" s="11">
        <f t="shared" si="291"/>
        <v>1.8482425872256903E-3</v>
      </c>
      <c r="AP296" s="11">
        <f t="shared" si="292"/>
        <v>2.3282981923295181E-3</v>
      </c>
      <c r="AQ296" s="11">
        <f t="shared" si="293"/>
        <v>2.1120602318047996E-3</v>
      </c>
      <c r="AR296" s="1">
        <f t="shared" si="299"/>
        <v>418451.11945740139</v>
      </c>
      <c r="AS296" s="1">
        <f t="shared" si="294"/>
        <v>186224.75573817745</v>
      </c>
      <c r="AT296" s="1">
        <f t="shared" si="295"/>
        <v>63869.70539582162</v>
      </c>
      <c r="AU296" s="1">
        <f t="shared" si="254"/>
        <v>83690.223891480287</v>
      </c>
      <c r="AV296" s="1">
        <f t="shared" si="255"/>
        <v>37244.951147635489</v>
      </c>
      <c r="AW296" s="1">
        <f t="shared" si="256"/>
        <v>12773.941079164324</v>
      </c>
      <c r="AX296" s="2">
        <v>0</v>
      </c>
      <c r="AY296" s="2">
        <v>0</v>
      </c>
      <c r="AZ296" s="2">
        <v>0</v>
      </c>
      <c r="BA296" s="2">
        <f t="shared" si="306"/>
        <v>0</v>
      </c>
      <c r="BB296" s="2">
        <f t="shared" si="300"/>
        <v>0</v>
      </c>
      <c r="BC296" s="2">
        <f t="shared" si="301"/>
        <v>0</v>
      </c>
      <c r="BD296" s="2">
        <f t="shared" si="307"/>
        <v>0</v>
      </c>
      <c r="BE296" s="2">
        <f t="shared" si="302"/>
        <v>0</v>
      </c>
      <c r="BF296" s="2">
        <f t="shared" si="303"/>
        <v>0</v>
      </c>
      <c r="BG296" s="2">
        <f t="shared" si="308"/>
        <v>0</v>
      </c>
      <c r="BH296" s="2">
        <f t="shared" si="304"/>
        <v>0</v>
      </c>
      <c r="BI296" s="2">
        <f t="shared" si="305"/>
        <v>0</v>
      </c>
      <c r="BJ296" s="11">
        <f t="shared" si="309"/>
        <v>3.2578843508093341E-2</v>
      </c>
      <c r="BK296" s="11"/>
      <c r="BL296" s="11"/>
    </row>
    <row r="297" spans="1:64">
      <c r="A297" s="2">
        <f t="shared" si="257"/>
        <v>2251</v>
      </c>
      <c r="B297" s="5">
        <f t="shared" si="258"/>
        <v>1165.4054109329481</v>
      </c>
      <c r="C297" s="5">
        <f t="shared" si="259"/>
        <v>2964.1685848794655</v>
      </c>
      <c r="D297" s="5">
        <f t="shared" si="260"/>
        <v>4369.9523622864981</v>
      </c>
      <c r="E297" s="15">
        <f t="shared" si="261"/>
        <v>1.7579918067793741E-8</v>
      </c>
      <c r="F297" s="15">
        <f t="shared" si="262"/>
        <v>3.4633617423409587E-8</v>
      </c>
      <c r="G297" s="15">
        <f t="shared" si="263"/>
        <v>7.0703297978061215E-8</v>
      </c>
      <c r="H297" s="5">
        <f t="shared" si="264"/>
        <v>419434.96406737197</v>
      </c>
      <c r="I297" s="5">
        <f t="shared" si="265"/>
        <v>186776.24643183331</v>
      </c>
      <c r="J297" s="5">
        <f t="shared" si="266"/>
        <v>64041.298491993504</v>
      </c>
      <c r="K297" s="5">
        <f t="shared" si="267"/>
        <v>359904.76801682211</v>
      </c>
      <c r="L297" s="5">
        <f t="shared" si="268"/>
        <v>63011.344018892349</v>
      </c>
      <c r="M297" s="5">
        <f t="shared" si="269"/>
        <v>14654.919134744312</v>
      </c>
      <c r="N297" s="15">
        <f t="shared" si="270"/>
        <v>2.3511401704794377E-3</v>
      </c>
      <c r="O297" s="15">
        <f t="shared" si="271"/>
        <v>2.961390512947526E-3</v>
      </c>
      <c r="P297" s="15">
        <f t="shared" si="272"/>
        <v>2.6865407813894127E-3</v>
      </c>
      <c r="Q297" s="5">
        <f t="shared" si="273"/>
        <v>4377.6966060117365</v>
      </c>
      <c r="R297" s="5">
        <f t="shared" si="274"/>
        <v>5839.079890397601</v>
      </c>
      <c r="S297" s="5">
        <f t="shared" si="275"/>
        <v>3975.9581424063458</v>
      </c>
      <c r="T297" s="5">
        <f t="shared" si="276"/>
        <v>10.437128472934283</v>
      </c>
      <c r="U297" s="5">
        <f t="shared" si="277"/>
        <v>31.262433001771761</v>
      </c>
      <c r="V297" s="5">
        <f t="shared" si="278"/>
        <v>62.084283673658234</v>
      </c>
      <c r="W297" s="15">
        <f t="shared" si="279"/>
        <v>-1.0734613539272964E-2</v>
      </c>
      <c r="X297" s="15">
        <f t="shared" si="280"/>
        <v>-1.217998157191269E-2</v>
      </c>
      <c r="Y297" s="15">
        <f t="shared" si="281"/>
        <v>-9.7425357312937999E-3</v>
      </c>
      <c r="Z297" s="5">
        <f t="shared" si="296"/>
        <v>3842.7302648093764</v>
      </c>
      <c r="AA297" s="5">
        <f t="shared" si="297"/>
        <v>18202.892868160532</v>
      </c>
      <c r="AB297" s="5">
        <f t="shared" si="298"/>
        <v>98452.050824388876</v>
      </c>
      <c r="AC297" s="16">
        <f t="shared" si="282"/>
        <v>0.87041617152398187</v>
      </c>
      <c r="AD297" s="16">
        <f t="shared" si="283"/>
        <v>3.0885742673977048</v>
      </c>
      <c r="AE297" s="16">
        <f t="shared" si="284"/>
        <v>24.586477071667353</v>
      </c>
      <c r="AF297" s="15">
        <f t="shared" si="285"/>
        <v>-4.0504037456468023E-3</v>
      </c>
      <c r="AG297" s="15">
        <f t="shared" si="286"/>
        <v>2.9673830763510267E-4</v>
      </c>
      <c r="AH297" s="15">
        <f t="shared" si="287"/>
        <v>9.7937136394747881E-3</v>
      </c>
      <c r="AI297" s="1">
        <f t="shared" si="251"/>
        <v>817780.17752754595</v>
      </c>
      <c r="AJ297" s="1">
        <f t="shared" si="252"/>
        <v>361808.20164117485</v>
      </c>
      <c r="AK297" s="1">
        <f t="shared" si="253"/>
        <v>124417.5690158862</v>
      </c>
      <c r="AL297" s="14">
        <f t="shared" si="288"/>
        <v>97.041095442296537</v>
      </c>
      <c r="AM297" s="14">
        <f t="shared" si="289"/>
        <v>24.104806062517468</v>
      </c>
      <c r="AN297" s="14">
        <f t="shared" si="290"/>
        <v>7.5007108626636061</v>
      </c>
      <c r="AO297" s="11">
        <f t="shared" si="291"/>
        <v>1.8297601613534334E-3</v>
      </c>
      <c r="AP297" s="11">
        <f t="shared" si="292"/>
        <v>2.3050152104062229E-3</v>
      </c>
      <c r="AQ297" s="11">
        <f t="shared" si="293"/>
        <v>2.0909396294867513E-3</v>
      </c>
      <c r="AR297" s="1">
        <f t="shared" si="299"/>
        <v>419434.96406737197</v>
      </c>
      <c r="AS297" s="1">
        <f t="shared" si="294"/>
        <v>186776.24643183331</v>
      </c>
      <c r="AT297" s="1">
        <f t="shared" si="295"/>
        <v>64041.298491993504</v>
      </c>
      <c r="AU297" s="1">
        <f t="shared" si="254"/>
        <v>83886.992813474397</v>
      </c>
      <c r="AV297" s="1">
        <f t="shared" si="255"/>
        <v>37355.249286366663</v>
      </c>
      <c r="AW297" s="1">
        <f t="shared" si="256"/>
        <v>12808.259698398702</v>
      </c>
      <c r="AX297" s="2">
        <v>0</v>
      </c>
      <c r="AY297" s="2">
        <v>0</v>
      </c>
      <c r="AZ297" s="2">
        <v>0</v>
      </c>
      <c r="BA297" s="2">
        <f t="shared" si="306"/>
        <v>0</v>
      </c>
      <c r="BB297" s="2">
        <f t="shared" si="300"/>
        <v>0</v>
      </c>
      <c r="BC297" s="2">
        <f t="shared" si="301"/>
        <v>0</v>
      </c>
      <c r="BD297" s="2">
        <f t="shared" si="307"/>
        <v>0</v>
      </c>
      <c r="BE297" s="2">
        <f t="shared" si="302"/>
        <v>0</v>
      </c>
      <c r="BF297" s="2">
        <f t="shared" si="303"/>
        <v>0</v>
      </c>
      <c r="BG297" s="2">
        <f t="shared" si="308"/>
        <v>0</v>
      </c>
      <c r="BH297" s="2">
        <f t="shared" si="304"/>
        <v>0</v>
      </c>
      <c r="BI297" s="2">
        <f t="shared" si="305"/>
        <v>0</v>
      </c>
      <c r="BJ297" s="11">
        <f t="shared" si="309"/>
        <v>3.2553145774317754E-2</v>
      </c>
      <c r="BK297" s="11"/>
      <c r="BL297" s="11"/>
    </row>
    <row r="298" spans="1:64">
      <c r="A298" s="2">
        <f t="shared" si="257"/>
        <v>2252</v>
      </c>
      <c r="B298" s="5">
        <f t="shared" si="258"/>
        <v>1165.4054303962932</v>
      </c>
      <c r="C298" s="5">
        <f t="shared" si="259"/>
        <v>2964.1686824063522</v>
      </c>
      <c r="D298" s="5">
        <f t="shared" si="260"/>
        <v>4369.9526558080397</v>
      </c>
      <c r="E298" s="15">
        <f t="shared" si="261"/>
        <v>1.6700922164404053E-8</v>
      </c>
      <c r="F298" s="15">
        <f t="shared" si="262"/>
        <v>3.2901936552239103E-8</v>
      </c>
      <c r="G298" s="15">
        <f t="shared" si="263"/>
        <v>6.7168133079158156E-8</v>
      </c>
      <c r="H298" s="5">
        <f t="shared" si="264"/>
        <v>420411.26542657131</v>
      </c>
      <c r="I298" s="5">
        <f t="shared" si="265"/>
        <v>187323.84254843552</v>
      </c>
      <c r="J298" s="5">
        <f t="shared" si="266"/>
        <v>64211.63290243884</v>
      </c>
      <c r="K298" s="5">
        <f t="shared" si="267"/>
        <v>360742.49738446088</v>
      </c>
      <c r="L298" s="5">
        <f t="shared" si="268"/>
        <v>63196.080459349396</v>
      </c>
      <c r="M298" s="5">
        <f t="shared" si="269"/>
        <v>14693.89669865098</v>
      </c>
      <c r="N298" s="15">
        <f t="shared" si="270"/>
        <v>2.3276417599435995E-3</v>
      </c>
      <c r="O298" s="15">
        <f t="shared" si="271"/>
        <v>2.9317965412967162E-3</v>
      </c>
      <c r="P298" s="15">
        <f t="shared" si="272"/>
        <v>2.6596915034664548E-3</v>
      </c>
      <c r="Q298" s="5">
        <f t="shared" si="273"/>
        <v>4340.7841240887901</v>
      </c>
      <c r="R298" s="5">
        <f t="shared" si="274"/>
        <v>5784.8706804618814</v>
      </c>
      <c r="S298" s="5">
        <f t="shared" si="275"/>
        <v>3947.694289804499</v>
      </c>
      <c r="T298" s="5">
        <f t="shared" si="276"/>
        <v>10.325089932317592</v>
      </c>
      <c r="U298" s="5">
        <f t="shared" si="277"/>
        <v>30.881657143917025</v>
      </c>
      <c r="V298" s="5">
        <f t="shared" si="278"/>
        <v>61.479425321615835</v>
      </c>
      <c r="W298" s="15">
        <f t="shared" si="279"/>
        <v>-1.0734613539272964E-2</v>
      </c>
      <c r="X298" s="15">
        <f t="shared" si="280"/>
        <v>-1.217998157191269E-2</v>
      </c>
      <c r="Y298" s="15">
        <f t="shared" si="281"/>
        <v>-9.7425357312937999E-3</v>
      </c>
      <c r="Z298" s="5">
        <f t="shared" si="296"/>
        <v>3794.9841888830292</v>
      </c>
      <c r="AA298" s="5">
        <f t="shared" si="297"/>
        <v>18039.783401561053</v>
      </c>
      <c r="AB298" s="5">
        <f t="shared" si="298"/>
        <v>98712.186260564165</v>
      </c>
      <c r="AC298" s="16">
        <f t="shared" si="282"/>
        <v>0.86689063460256954</v>
      </c>
      <c r="AD298" s="16">
        <f t="shared" si="283"/>
        <v>3.0894907656988178</v>
      </c>
      <c r="AE298" s="16">
        <f t="shared" si="284"/>
        <v>24.827269987510775</v>
      </c>
      <c r="AF298" s="15">
        <f t="shared" si="285"/>
        <v>-4.0504037456468023E-3</v>
      </c>
      <c r="AG298" s="15">
        <f t="shared" si="286"/>
        <v>2.9673830763510267E-4</v>
      </c>
      <c r="AH298" s="15">
        <f t="shared" si="287"/>
        <v>9.7937136394747881E-3</v>
      </c>
      <c r="AI298" s="1">
        <f t="shared" si="251"/>
        <v>819889.15258826572</v>
      </c>
      <c r="AJ298" s="1">
        <f t="shared" si="252"/>
        <v>362982.63076342404</v>
      </c>
      <c r="AK298" s="1">
        <f t="shared" si="253"/>
        <v>124784.07181269629</v>
      </c>
      <c r="AL298" s="14">
        <f t="shared" si="288"/>
        <v>97.216881753446401</v>
      </c>
      <c r="AM298" s="14">
        <f t="shared" si="289"/>
        <v>24.159812387689282</v>
      </c>
      <c r="AN298" s="14">
        <f t="shared" si="290"/>
        <v>7.5162375609197509</v>
      </c>
      <c r="AO298" s="11">
        <f t="shared" si="291"/>
        <v>1.811462559739899E-3</v>
      </c>
      <c r="AP298" s="11">
        <f t="shared" si="292"/>
        <v>2.2819650583021608E-3</v>
      </c>
      <c r="AQ298" s="11">
        <f t="shared" si="293"/>
        <v>2.0700302331918838E-3</v>
      </c>
      <c r="AR298" s="1">
        <f t="shared" si="299"/>
        <v>420411.26542657131</v>
      </c>
      <c r="AS298" s="1">
        <f t="shared" si="294"/>
        <v>187323.84254843552</v>
      </c>
      <c r="AT298" s="1">
        <f t="shared" si="295"/>
        <v>64211.63290243884</v>
      </c>
      <c r="AU298" s="1">
        <f t="shared" si="254"/>
        <v>84082.253085314267</v>
      </c>
      <c r="AV298" s="1">
        <f t="shared" si="255"/>
        <v>37464.768509687106</v>
      </c>
      <c r="AW298" s="1">
        <f t="shared" si="256"/>
        <v>12842.326580487768</v>
      </c>
      <c r="AX298" s="2">
        <v>0</v>
      </c>
      <c r="AY298" s="2">
        <v>0</v>
      </c>
      <c r="AZ298" s="2">
        <v>0</v>
      </c>
      <c r="BA298" s="2">
        <f t="shared" si="306"/>
        <v>0</v>
      </c>
      <c r="BB298" s="2">
        <f t="shared" si="300"/>
        <v>0</v>
      </c>
      <c r="BC298" s="2">
        <f t="shared" si="301"/>
        <v>0</v>
      </c>
      <c r="BD298" s="2">
        <f t="shared" si="307"/>
        <v>0</v>
      </c>
      <c r="BE298" s="2">
        <f t="shared" si="302"/>
        <v>0</v>
      </c>
      <c r="BF298" s="2">
        <f t="shared" si="303"/>
        <v>0</v>
      </c>
      <c r="BG298" s="2">
        <f t="shared" si="308"/>
        <v>0</v>
      </c>
      <c r="BH298" s="2">
        <f t="shared" si="304"/>
        <v>0</v>
      </c>
      <c r="BI298" s="2">
        <f t="shared" si="305"/>
        <v>0</v>
      </c>
      <c r="BJ298" s="11">
        <f t="shared" si="309"/>
        <v>3.2527703230808197E-2</v>
      </c>
      <c r="BK298" s="11"/>
      <c r="BL298" s="11"/>
    </row>
    <row r="299" spans="1:64">
      <c r="A299" s="2">
        <f t="shared" si="257"/>
        <v>2253</v>
      </c>
      <c r="B299" s="5">
        <f t="shared" si="258"/>
        <v>1165.4054488864713</v>
      </c>
      <c r="C299" s="5">
        <f t="shared" si="259"/>
        <v>2964.1687750568976</v>
      </c>
      <c r="D299" s="5">
        <f t="shared" si="260"/>
        <v>4369.9529346535228</v>
      </c>
      <c r="E299" s="15">
        <f t="shared" si="261"/>
        <v>1.5865876056183849E-8</v>
      </c>
      <c r="F299" s="15">
        <f t="shared" si="262"/>
        <v>3.1256839724627149E-8</v>
      </c>
      <c r="G299" s="15">
        <f t="shared" si="263"/>
        <v>6.3809726425200242E-8</v>
      </c>
      <c r="H299" s="5">
        <f t="shared" si="264"/>
        <v>421380.05862347956</v>
      </c>
      <c r="I299" s="5">
        <f t="shared" si="265"/>
        <v>187867.55552756641</v>
      </c>
      <c r="J299" s="5">
        <f t="shared" si="266"/>
        <v>64380.713331716142</v>
      </c>
      <c r="K299" s="5">
        <f t="shared" si="267"/>
        <v>361573.78449371626</v>
      </c>
      <c r="L299" s="5">
        <f t="shared" si="268"/>
        <v>63379.506966151159</v>
      </c>
      <c r="M299" s="5">
        <f t="shared" si="269"/>
        <v>14732.587351497563</v>
      </c>
      <c r="N299" s="15">
        <f t="shared" si="270"/>
        <v>2.3043780959619564E-3</v>
      </c>
      <c r="O299" s="15">
        <f t="shared" si="271"/>
        <v>2.9024981528680271E-3</v>
      </c>
      <c r="P299" s="15">
        <f t="shared" si="272"/>
        <v>2.6331104430681318E-3</v>
      </c>
      <c r="Q299" s="5">
        <f t="shared" si="273"/>
        <v>4304.0829839255512</v>
      </c>
      <c r="R299" s="5">
        <f t="shared" si="274"/>
        <v>5730.9973088635179</v>
      </c>
      <c r="S299" s="5">
        <f t="shared" si="275"/>
        <v>3919.5274314114413</v>
      </c>
      <c r="T299" s="5">
        <f t="shared" si="276"/>
        <v>10.214254082135925</v>
      </c>
      <c r="U299" s="5">
        <f t="shared" si="277"/>
        <v>30.505519128993988</v>
      </c>
      <c r="V299" s="5">
        <f t="shared" si="278"/>
        <v>60.880459823680582</v>
      </c>
      <c r="W299" s="15">
        <f t="shared" si="279"/>
        <v>-1.0734613539272964E-2</v>
      </c>
      <c r="X299" s="15">
        <f t="shared" si="280"/>
        <v>-1.217998157191269E-2</v>
      </c>
      <c r="Y299" s="15">
        <f t="shared" si="281"/>
        <v>-9.7425357312937999E-3</v>
      </c>
      <c r="Z299" s="5">
        <f t="shared" si="296"/>
        <v>3747.7434950440193</v>
      </c>
      <c r="AA299" s="5">
        <f t="shared" si="297"/>
        <v>17877.607945453947</v>
      </c>
      <c r="AB299" s="5">
        <f t="shared" si="298"/>
        <v>98970.358457187976</v>
      </c>
      <c r="AC299" s="16">
        <f t="shared" si="282"/>
        <v>0.8633793775291092</v>
      </c>
      <c r="AD299" s="16">
        <f t="shared" si="283"/>
        <v>3.0904075359600855</v>
      </c>
      <c r="AE299" s="16">
        <f t="shared" si="284"/>
        <v>25.07042116021838</v>
      </c>
      <c r="AF299" s="15">
        <f t="shared" si="285"/>
        <v>-4.0504037456468023E-3</v>
      </c>
      <c r="AG299" s="15">
        <f t="shared" si="286"/>
        <v>2.9673830763510267E-4</v>
      </c>
      <c r="AH299" s="15">
        <f t="shared" si="287"/>
        <v>9.7937136394747881E-3</v>
      </c>
      <c r="AI299" s="1">
        <f t="shared" si="251"/>
        <v>821982.49041475344</v>
      </c>
      <c r="AJ299" s="1">
        <f t="shared" si="252"/>
        <v>364149.13619676873</v>
      </c>
      <c r="AK299" s="1">
        <f t="shared" si="253"/>
        <v>125147.99121191444</v>
      </c>
      <c r="AL299" s="14">
        <f t="shared" si="288"/>
        <v>97.39122544750272</v>
      </c>
      <c r="AM299" s="14">
        <f t="shared" si="289"/>
        <v>24.214392916896287</v>
      </c>
      <c r="AN299" s="14">
        <f t="shared" si="290"/>
        <v>7.5316408115207976</v>
      </c>
      <c r="AO299" s="11">
        <f t="shared" si="291"/>
        <v>1.7933479341424999E-3</v>
      </c>
      <c r="AP299" s="11">
        <f t="shared" si="292"/>
        <v>2.259145407719139E-3</v>
      </c>
      <c r="AQ299" s="11">
        <f t="shared" si="293"/>
        <v>2.049329930859965E-3</v>
      </c>
      <c r="AR299" s="1">
        <f t="shared" si="299"/>
        <v>421380.05862347956</v>
      </c>
      <c r="AS299" s="1">
        <f t="shared" si="294"/>
        <v>187867.55552756641</v>
      </c>
      <c r="AT299" s="1">
        <f t="shared" si="295"/>
        <v>64380.713331716142</v>
      </c>
      <c r="AU299" s="1">
        <f t="shared" si="254"/>
        <v>84276.011724695913</v>
      </c>
      <c r="AV299" s="1">
        <f t="shared" si="255"/>
        <v>37573.51110551328</v>
      </c>
      <c r="AW299" s="1">
        <f t="shared" si="256"/>
        <v>12876.142666343228</v>
      </c>
      <c r="AX299" s="2">
        <v>0</v>
      </c>
      <c r="AY299" s="2">
        <v>0</v>
      </c>
      <c r="AZ299" s="2">
        <v>0</v>
      </c>
      <c r="BA299" s="2">
        <f t="shared" si="306"/>
        <v>0</v>
      </c>
      <c r="BB299" s="2">
        <f t="shared" si="300"/>
        <v>0</v>
      </c>
      <c r="BC299" s="2">
        <f t="shared" si="301"/>
        <v>0</v>
      </c>
      <c r="BD299" s="2">
        <f t="shared" si="307"/>
        <v>0</v>
      </c>
      <c r="BE299" s="2">
        <f t="shared" si="302"/>
        <v>0</v>
      </c>
      <c r="BF299" s="2">
        <f t="shared" si="303"/>
        <v>0</v>
      </c>
      <c r="BG299" s="2">
        <f t="shared" si="308"/>
        <v>0</v>
      </c>
      <c r="BH299" s="2">
        <f t="shared" si="304"/>
        <v>0</v>
      </c>
      <c r="BI299" s="2">
        <f t="shared" si="305"/>
        <v>0</v>
      </c>
      <c r="BJ299" s="11">
        <f t="shared" si="309"/>
        <v>3.2502513361165358E-2</v>
      </c>
      <c r="BK299" s="11"/>
      <c r="BL299" s="11"/>
    </row>
    <row r="300" spans="1:64">
      <c r="A300" s="2">
        <f t="shared" si="257"/>
        <v>2254</v>
      </c>
      <c r="B300" s="5">
        <f t="shared" si="258"/>
        <v>1165.4054664521409</v>
      </c>
      <c r="C300" s="5">
        <f t="shared" si="259"/>
        <v>2964.1688630749186</v>
      </c>
      <c r="D300" s="5">
        <f t="shared" si="260"/>
        <v>4369.9531995567486</v>
      </c>
      <c r="E300" s="15">
        <f t="shared" si="261"/>
        <v>1.5072582253374657E-8</v>
      </c>
      <c r="F300" s="15">
        <f t="shared" si="262"/>
        <v>2.969399773839579E-8</v>
      </c>
      <c r="G300" s="15">
        <f t="shared" si="263"/>
        <v>6.0619240103940226E-8</v>
      </c>
      <c r="H300" s="5">
        <f t="shared" si="264"/>
        <v>422341.37905235961</v>
      </c>
      <c r="I300" s="5">
        <f t="shared" si="265"/>
        <v>188407.39711469377</v>
      </c>
      <c r="J300" s="5">
        <f t="shared" si="266"/>
        <v>64548.544561169634</v>
      </c>
      <c r="K300" s="5">
        <f t="shared" si="267"/>
        <v>362398.65970261744</v>
      </c>
      <c r="L300" s="5">
        <f t="shared" si="268"/>
        <v>63561.627497580201</v>
      </c>
      <c r="M300" s="5">
        <f t="shared" si="269"/>
        <v>14770.992185389285</v>
      </c>
      <c r="N300" s="15">
        <f t="shared" si="270"/>
        <v>2.2813468350759702E-3</v>
      </c>
      <c r="O300" s="15">
        <f t="shared" si="271"/>
        <v>2.8734923975710647E-3</v>
      </c>
      <c r="P300" s="15">
        <f t="shared" si="272"/>
        <v>2.606794921722777E-3</v>
      </c>
      <c r="Q300" s="5">
        <f t="shared" si="273"/>
        <v>4267.5940825598836</v>
      </c>
      <c r="R300" s="5">
        <f t="shared" si="274"/>
        <v>5677.4614333781274</v>
      </c>
      <c r="S300" s="5">
        <f t="shared" si="275"/>
        <v>3891.4593920366465</v>
      </c>
      <c r="T300" s="5">
        <f t="shared" si="276"/>
        <v>10.104608011972255</v>
      </c>
      <c r="U300" s="5">
        <f t="shared" si="277"/>
        <v>30.133962468161211</v>
      </c>
      <c r="V300" s="5">
        <f t="shared" si="278"/>
        <v>60.28732976851078</v>
      </c>
      <c r="W300" s="15">
        <f t="shared" si="279"/>
        <v>-1.0734613539272964E-2</v>
      </c>
      <c r="X300" s="15">
        <f t="shared" si="280"/>
        <v>-1.217998157191269E-2</v>
      </c>
      <c r="Y300" s="15">
        <f t="shared" si="281"/>
        <v>-9.7425357312937999E-3</v>
      </c>
      <c r="Z300" s="5">
        <f t="shared" si="296"/>
        <v>3701.004958379287</v>
      </c>
      <c r="AA300" s="5">
        <f t="shared" si="297"/>
        <v>17716.372838844371</v>
      </c>
      <c r="AB300" s="5">
        <f t="shared" si="298"/>
        <v>99226.574924158398</v>
      </c>
      <c r="AC300" s="16">
        <f t="shared" si="282"/>
        <v>0.85988234246445105</v>
      </c>
      <c r="AD300" s="16">
        <f t="shared" si="283"/>
        <v>3.091324578262209</v>
      </c>
      <c r="AE300" s="16">
        <f t="shared" si="284"/>
        <v>25.31595368588259</v>
      </c>
      <c r="AF300" s="15">
        <f t="shared" si="285"/>
        <v>-4.0504037456468023E-3</v>
      </c>
      <c r="AG300" s="15">
        <f t="shared" si="286"/>
        <v>2.9673830763510267E-4</v>
      </c>
      <c r="AH300" s="15">
        <f t="shared" si="287"/>
        <v>9.7937136394747881E-3</v>
      </c>
      <c r="AI300" s="1">
        <f t="shared" si="251"/>
        <v>824060.253097974</v>
      </c>
      <c r="AJ300" s="1">
        <f t="shared" si="252"/>
        <v>365307.73368260515</v>
      </c>
      <c r="AK300" s="1">
        <f t="shared" si="253"/>
        <v>125509.33475706622</v>
      </c>
      <c r="AL300" s="14">
        <f t="shared" si="288"/>
        <v>97.564135236932998</v>
      </c>
      <c r="AM300" s="14">
        <f t="shared" si="289"/>
        <v>24.268549713109611</v>
      </c>
      <c r="AN300" s="14">
        <f t="shared" si="290"/>
        <v>7.5469212802948977</v>
      </c>
      <c r="AO300" s="11">
        <f t="shared" si="291"/>
        <v>1.775414454801075E-3</v>
      </c>
      <c r="AP300" s="11">
        <f t="shared" si="292"/>
        <v>2.2365539536419476E-3</v>
      </c>
      <c r="AQ300" s="11">
        <f t="shared" si="293"/>
        <v>2.0288366315513655E-3</v>
      </c>
      <c r="AR300" s="1">
        <f t="shared" si="299"/>
        <v>422341.37905235961</v>
      </c>
      <c r="AS300" s="1">
        <f t="shared" si="294"/>
        <v>188407.39711469377</v>
      </c>
      <c r="AT300" s="1">
        <f t="shared" si="295"/>
        <v>64548.544561169634</v>
      </c>
      <c r="AU300" s="1">
        <f t="shared" si="254"/>
        <v>84468.275810471925</v>
      </c>
      <c r="AV300" s="1">
        <f t="shared" si="255"/>
        <v>37681.479422938755</v>
      </c>
      <c r="AW300" s="1">
        <f t="shared" si="256"/>
        <v>12909.708912233928</v>
      </c>
      <c r="AX300" s="2">
        <v>0</v>
      </c>
      <c r="AY300" s="2">
        <v>0</v>
      </c>
      <c r="AZ300" s="2">
        <v>0</v>
      </c>
      <c r="BA300" s="2">
        <f t="shared" si="306"/>
        <v>0</v>
      </c>
      <c r="BB300" s="2">
        <f t="shared" si="300"/>
        <v>0</v>
      </c>
      <c r="BC300" s="2">
        <f t="shared" si="301"/>
        <v>0</v>
      </c>
      <c r="BD300" s="2">
        <f t="shared" si="307"/>
        <v>0</v>
      </c>
      <c r="BE300" s="2">
        <f t="shared" si="302"/>
        <v>0</v>
      </c>
      <c r="BF300" s="2">
        <f t="shared" si="303"/>
        <v>0</v>
      </c>
      <c r="BG300" s="2">
        <f t="shared" si="308"/>
        <v>0</v>
      </c>
      <c r="BH300" s="2">
        <f t="shared" si="304"/>
        <v>0</v>
      </c>
      <c r="BI300" s="2">
        <f t="shared" si="305"/>
        <v>0</v>
      </c>
      <c r="BJ300" s="11">
        <f t="shared" si="309"/>
        <v>3.2477573673426824E-2</v>
      </c>
      <c r="BK300" s="11"/>
      <c r="BL300" s="11"/>
    </row>
    <row r="301" spans="1:64">
      <c r="A301" s="2">
        <f t="shared" si="257"/>
        <v>2255</v>
      </c>
      <c r="B301" s="5">
        <f t="shared" si="258"/>
        <v>1165.4054831395272</v>
      </c>
      <c r="C301" s="5">
        <f t="shared" si="259"/>
        <v>2964.1689466920407</v>
      </c>
      <c r="D301" s="5">
        <f t="shared" si="260"/>
        <v>4369.9534512148293</v>
      </c>
      <c r="E301" s="15">
        <f t="shared" si="261"/>
        <v>1.4318953140705924E-8</v>
      </c>
      <c r="F301" s="15">
        <f t="shared" si="262"/>
        <v>2.8209297851475999E-8</v>
      </c>
      <c r="G301" s="15">
        <f t="shared" si="263"/>
        <v>5.7588278098743212E-8</v>
      </c>
      <c r="H301" s="5">
        <f t="shared" si="264"/>
        <v>423295.26240102667</v>
      </c>
      <c r="I301" s="5">
        <f t="shared" si="265"/>
        <v>188943.37935302345</v>
      </c>
      <c r="J301" s="5">
        <f t="shared" si="266"/>
        <v>64715.131446563682</v>
      </c>
      <c r="K301" s="5">
        <f t="shared" si="267"/>
        <v>363217.15362167044</v>
      </c>
      <c r="L301" s="5">
        <f t="shared" si="268"/>
        <v>63742.446112554033</v>
      </c>
      <c r="M301" s="5">
        <f t="shared" si="269"/>
        <v>14809.112309554039</v>
      </c>
      <c r="N301" s="15">
        <f t="shared" si="270"/>
        <v>2.2585456572181695E-3</v>
      </c>
      <c r="O301" s="15">
        <f t="shared" si="271"/>
        <v>2.8447763547387872E-3</v>
      </c>
      <c r="P301" s="15">
        <f t="shared" si="272"/>
        <v>2.5807422877428543E-3</v>
      </c>
      <c r="Q301" s="5">
        <f t="shared" si="273"/>
        <v>4231.318259836481</v>
      </c>
      <c r="R301" s="5">
        <f t="shared" si="274"/>
        <v>5624.2646042432025</v>
      </c>
      <c r="S301" s="5">
        <f t="shared" si="275"/>
        <v>3863.4919433066225</v>
      </c>
      <c r="T301" s="5">
        <f t="shared" si="276"/>
        <v>9.9961389499978921</v>
      </c>
      <c r="U301" s="5">
        <f t="shared" si="277"/>
        <v>29.7669313606103</v>
      </c>
      <c r="V301" s="5">
        <f t="shared" si="278"/>
        <v>59.699978304096774</v>
      </c>
      <c r="W301" s="15">
        <f t="shared" si="279"/>
        <v>-1.0734613539272964E-2</v>
      </c>
      <c r="X301" s="15">
        <f t="shared" si="280"/>
        <v>-1.217998157191269E-2</v>
      </c>
      <c r="Y301" s="15">
        <f t="shared" si="281"/>
        <v>-9.7425357312937999E-3</v>
      </c>
      <c r="Z301" s="5">
        <f t="shared" si="296"/>
        <v>3654.7653181769547</v>
      </c>
      <c r="AA301" s="5">
        <f t="shared" si="297"/>
        <v>17556.084088400457</v>
      </c>
      <c r="AB301" s="5">
        <f t="shared" si="298"/>
        <v>99480.843288408039</v>
      </c>
      <c r="AC301" s="16">
        <f t="shared" si="282"/>
        <v>0.85639947180371745</v>
      </c>
      <c r="AD301" s="16">
        <f t="shared" si="283"/>
        <v>3.0922418926859132</v>
      </c>
      <c r="AE301" s="16">
        <f t="shared" si="284"/>
        <v>25.563890886792329</v>
      </c>
      <c r="AF301" s="15">
        <f t="shared" si="285"/>
        <v>-4.0504037456468023E-3</v>
      </c>
      <c r="AG301" s="15">
        <f t="shared" si="286"/>
        <v>2.9673830763510267E-4</v>
      </c>
      <c r="AH301" s="15">
        <f t="shared" si="287"/>
        <v>9.7937136394747881E-3</v>
      </c>
      <c r="AI301" s="1">
        <f t="shared" si="251"/>
        <v>826122.50359864859</v>
      </c>
      <c r="AJ301" s="1">
        <f t="shared" si="252"/>
        <v>366458.43973728339</v>
      </c>
      <c r="AK301" s="1">
        <f t="shared" si="253"/>
        <v>125868.11019359351</v>
      </c>
      <c r="AL301" s="14">
        <f t="shared" si="288"/>
        <v>97.73561984514312</v>
      </c>
      <c r="AM301" s="14">
        <f t="shared" si="289"/>
        <v>24.322284854711523</v>
      </c>
      <c r="AN301" s="14">
        <f t="shared" si="290"/>
        <v>7.5620796359403055</v>
      </c>
      <c r="AO301" s="11">
        <f t="shared" si="291"/>
        <v>1.7576603102530642E-3</v>
      </c>
      <c r="AP301" s="11">
        <f t="shared" si="292"/>
        <v>2.2141884141055283E-3</v>
      </c>
      <c r="AQ301" s="11">
        <f t="shared" si="293"/>
        <v>2.0085482652358517E-3</v>
      </c>
      <c r="AR301" s="1">
        <f t="shared" si="299"/>
        <v>423295.26240102667</v>
      </c>
      <c r="AS301" s="1">
        <f t="shared" si="294"/>
        <v>188943.37935302345</v>
      </c>
      <c r="AT301" s="1">
        <f t="shared" si="295"/>
        <v>64715.131446563682</v>
      </c>
      <c r="AU301" s="1">
        <f t="shared" si="254"/>
        <v>84659.052480205341</v>
      </c>
      <c r="AV301" s="1">
        <f t="shared" si="255"/>
        <v>37788.675870604689</v>
      </c>
      <c r="AW301" s="1">
        <f t="shared" si="256"/>
        <v>12943.026289312736</v>
      </c>
      <c r="AX301" s="2">
        <v>0</v>
      </c>
      <c r="AY301" s="2">
        <v>0</v>
      </c>
      <c r="AZ301" s="2">
        <v>0</v>
      </c>
      <c r="BA301" s="2">
        <f t="shared" si="306"/>
        <v>0</v>
      </c>
      <c r="BB301" s="2">
        <f t="shared" si="300"/>
        <v>0</v>
      </c>
      <c r="BC301" s="2">
        <f t="shared" si="301"/>
        <v>0</v>
      </c>
      <c r="BD301" s="2">
        <f t="shared" si="307"/>
        <v>0</v>
      </c>
      <c r="BE301" s="2">
        <f t="shared" si="302"/>
        <v>0</v>
      </c>
      <c r="BF301" s="2">
        <f t="shared" si="303"/>
        <v>0</v>
      </c>
      <c r="BG301" s="2">
        <f t="shared" si="308"/>
        <v>0</v>
      </c>
      <c r="BH301" s="2">
        <f t="shared" si="304"/>
        <v>0</v>
      </c>
      <c r="BI301" s="2">
        <f t="shared" si="305"/>
        <v>0</v>
      </c>
      <c r="BJ301" s="11">
        <f t="shared" si="309"/>
        <v>3.2452881699836372E-2</v>
      </c>
      <c r="BK301" s="11"/>
      <c r="BL301" s="11"/>
    </row>
    <row r="302" spans="1:64">
      <c r="A302" s="2">
        <f t="shared" si="257"/>
        <v>2256</v>
      </c>
      <c r="B302" s="5">
        <f t="shared" si="258"/>
        <v>1165.4054989925442</v>
      </c>
      <c r="C302" s="5">
        <f t="shared" si="259"/>
        <v>2964.1690261283093</v>
      </c>
      <c r="D302" s="5">
        <f t="shared" si="260"/>
        <v>4369.953690290019</v>
      </c>
      <c r="E302" s="15">
        <f t="shared" si="261"/>
        <v>1.3603005483670627E-8</v>
      </c>
      <c r="F302" s="15">
        <f t="shared" si="262"/>
        <v>2.6798832958902197E-8</v>
      </c>
      <c r="G302" s="15">
        <f t="shared" si="263"/>
        <v>5.4708864193806049E-8</v>
      </c>
      <c r="H302" s="5">
        <f t="shared" si="264"/>
        <v>424241.74463881791</v>
      </c>
      <c r="I302" s="5">
        <f t="shared" si="265"/>
        <v>189475.51457545915</v>
      </c>
      <c r="J302" s="5">
        <f t="shared" si="266"/>
        <v>64880.478915751104</v>
      </c>
      <c r="K302" s="5">
        <f t="shared" si="267"/>
        <v>364029.29710350721</v>
      </c>
      <c r="L302" s="5">
        <f t="shared" si="268"/>
        <v>63921.966967904402</v>
      </c>
      <c r="M302" s="5">
        <f t="shared" si="269"/>
        <v>14846.948849804678</v>
      </c>
      <c r="N302" s="15">
        <f t="shared" si="270"/>
        <v>2.2359722654583525E-3</v>
      </c>
      <c r="O302" s="15">
        <f t="shared" si="271"/>
        <v>2.8163471328568335E-3</v>
      </c>
      <c r="P302" s="15">
        <f t="shared" si="272"/>
        <v>2.5549499159533973E-3</v>
      </c>
      <c r="Q302" s="5">
        <f t="shared" si="273"/>
        <v>4195.2562995364242</v>
      </c>
      <c r="R302" s="5">
        <f t="shared" si="274"/>
        <v>5571.4082663431018</v>
      </c>
      <c r="S302" s="5">
        <f t="shared" si="275"/>
        <v>3835.6268044129588</v>
      </c>
      <c r="T302" s="5">
        <f t="shared" si="276"/>
        <v>9.8888342614847904</v>
      </c>
      <c r="U302" s="5">
        <f t="shared" si="277"/>
        <v>29.404370685185675</v>
      </c>
      <c r="V302" s="5">
        <f t="shared" si="278"/>
        <v>59.11834913231165</v>
      </c>
      <c r="W302" s="15">
        <f t="shared" si="279"/>
        <v>-1.0734613539272964E-2</v>
      </c>
      <c r="X302" s="15">
        <f t="shared" si="280"/>
        <v>-1.217998157191269E-2</v>
      </c>
      <c r="Y302" s="15">
        <f t="shared" si="281"/>
        <v>-9.7425357312937999E-3</v>
      </c>
      <c r="Z302" s="5">
        <f t="shared" si="296"/>
        <v>3609.0212798776352</v>
      </c>
      <c r="AA302" s="5">
        <f t="shared" si="297"/>
        <v>17396.747374773517</v>
      </c>
      <c r="AB302" s="5">
        <f t="shared" si="298"/>
        <v>99733.171290232523</v>
      </c>
      <c r="AC302" s="16">
        <f t="shared" si="282"/>
        <v>0.85293070817535377</v>
      </c>
      <c r="AD302" s="16">
        <f t="shared" si="283"/>
        <v>3.093159479311947</v>
      </c>
      <c r="AE302" s="16">
        <f t="shared" si="284"/>
        <v>25.814256313648354</v>
      </c>
      <c r="AF302" s="15">
        <f t="shared" si="285"/>
        <v>-4.0504037456468023E-3</v>
      </c>
      <c r="AG302" s="15">
        <f t="shared" si="286"/>
        <v>2.9673830763510267E-4</v>
      </c>
      <c r="AH302" s="15">
        <f t="shared" si="287"/>
        <v>9.7937136394747881E-3</v>
      </c>
      <c r="AI302" s="1">
        <f t="shared" si="251"/>
        <v>828169.30571898911</v>
      </c>
      <c r="AJ302" s="1">
        <f t="shared" si="252"/>
        <v>367601.27163415978</v>
      </c>
      <c r="AK302" s="1">
        <f t="shared" si="253"/>
        <v>126224.32546354691</v>
      </c>
      <c r="AL302" s="14">
        <f t="shared" si="288"/>
        <v>97.905688004843924</v>
      </c>
      <c r="AM302" s="14">
        <f t="shared" si="289"/>
        <v>24.375600434828101</v>
      </c>
      <c r="AN302" s="14">
        <f t="shared" si="290"/>
        <v>7.5771165498553055</v>
      </c>
      <c r="AO302" s="11">
        <f t="shared" si="291"/>
        <v>1.7400837071505336E-3</v>
      </c>
      <c r="AP302" s="11">
        <f t="shared" si="292"/>
        <v>2.1920465299644729E-3</v>
      </c>
      <c r="AQ302" s="11">
        <f t="shared" si="293"/>
        <v>1.9884627825834931E-3</v>
      </c>
      <c r="AR302" s="1">
        <f t="shared" si="299"/>
        <v>424241.74463881791</v>
      </c>
      <c r="AS302" s="1">
        <f t="shared" si="294"/>
        <v>189475.51457545915</v>
      </c>
      <c r="AT302" s="1">
        <f t="shared" si="295"/>
        <v>64880.478915751104</v>
      </c>
      <c r="AU302" s="1">
        <f t="shared" si="254"/>
        <v>84848.348927763582</v>
      </c>
      <c r="AV302" s="1">
        <f t="shared" si="255"/>
        <v>37895.102915091833</v>
      </c>
      <c r="AW302" s="1">
        <f t="shared" si="256"/>
        <v>12976.095783150222</v>
      </c>
      <c r="AX302" s="2">
        <v>0</v>
      </c>
      <c r="AY302" s="2">
        <v>0</v>
      </c>
      <c r="AZ302" s="2">
        <v>0</v>
      </c>
      <c r="BA302" s="2">
        <f t="shared" si="306"/>
        <v>0</v>
      </c>
      <c r="BB302" s="2">
        <f t="shared" si="300"/>
        <v>0</v>
      </c>
      <c r="BC302" s="2">
        <f t="shared" si="301"/>
        <v>0</v>
      </c>
      <c r="BD302" s="2">
        <f t="shared" si="307"/>
        <v>0</v>
      </c>
      <c r="BE302" s="2">
        <f t="shared" si="302"/>
        <v>0</v>
      </c>
      <c r="BF302" s="2">
        <f t="shared" si="303"/>
        <v>0</v>
      </c>
      <c r="BG302" s="2">
        <f t="shared" si="308"/>
        <v>0</v>
      </c>
      <c r="BH302" s="2">
        <f t="shared" si="304"/>
        <v>0</v>
      </c>
      <c r="BI302" s="2">
        <f t="shared" si="305"/>
        <v>0</v>
      </c>
      <c r="BJ302" s="11">
        <f t="shared" si="309"/>
        <v>3.2428434996621486E-2</v>
      </c>
      <c r="BK302" s="11"/>
      <c r="BL302" s="11"/>
    </row>
    <row r="303" spans="1:64">
      <c r="A303" s="2">
        <f t="shared" si="257"/>
        <v>2257</v>
      </c>
      <c r="B303" s="5">
        <f t="shared" si="258"/>
        <v>1165.4055140529108</v>
      </c>
      <c r="C303" s="5">
        <f t="shared" si="259"/>
        <v>2964.1691015927659</v>
      </c>
      <c r="D303" s="5">
        <f t="shared" si="260"/>
        <v>4369.9539174114616</v>
      </c>
      <c r="E303" s="15">
        <f t="shared" si="261"/>
        <v>1.2922855209487094E-8</v>
      </c>
      <c r="F303" s="15">
        <f t="shared" si="262"/>
        <v>2.5458891310957086E-8</v>
      </c>
      <c r="G303" s="15">
        <f t="shared" si="263"/>
        <v>5.1973420984115747E-8</v>
      </c>
      <c r="H303" s="5">
        <f t="shared" si="264"/>
        <v>425180.86200476857</v>
      </c>
      <c r="I303" s="5">
        <f t="shared" si="265"/>
        <v>190003.81539666199</v>
      </c>
      <c r="J303" s="5">
        <f t="shared" si="266"/>
        <v>65044.591966375243</v>
      </c>
      <c r="K303" s="5">
        <f t="shared" si="267"/>
        <v>364835.12123271526</v>
      </c>
      <c r="L303" s="5">
        <f t="shared" si="268"/>
        <v>64100.194315690489</v>
      </c>
      <c r="M303" s="5">
        <f t="shared" si="269"/>
        <v>14884.502948009198</v>
      </c>
      <c r="N303" s="15">
        <f t="shared" si="270"/>
        <v>2.2136243857837634E-3</v>
      </c>
      <c r="O303" s="15">
        <f t="shared" si="271"/>
        <v>2.7882018692506616E-3</v>
      </c>
      <c r="P303" s="15">
        <f t="shared" si="272"/>
        <v>2.5294152074224474E-3</v>
      </c>
      <c r="Q303" s="5">
        <f t="shared" si="273"/>
        <v>4159.4089304954541</v>
      </c>
      <c r="R303" s="5">
        <f t="shared" si="274"/>
        <v>5518.8937613739145</v>
      </c>
      <c r="S303" s="5">
        <f t="shared" si="275"/>
        <v>3807.8656428589666</v>
      </c>
      <c r="T303" s="5">
        <f t="shared" si="276"/>
        <v>9.7826814473338288</v>
      </c>
      <c r="U303" s="5">
        <f t="shared" si="277"/>
        <v>29.046225992106425</v>
      </c>
      <c r="V303" s="5">
        <f t="shared" si="278"/>
        <v>58.542386503515004</v>
      </c>
      <c r="W303" s="15">
        <f t="shared" si="279"/>
        <v>-1.0734613539272964E-2</v>
      </c>
      <c r="X303" s="15">
        <f t="shared" si="280"/>
        <v>-1.217998157191269E-2</v>
      </c>
      <c r="Y303" s="15">
        <f t="shared" si="281"/>
        <v>-9.7425357312937999E-3</v>
      </c>
      <c r="Z303" s="5">
        <f t="shared" si="296"/>
        <v>3563.7695169801468</v>
      </c>
      <c r="AA303" s="5">
        <f t="shared" si="297"/>
        <v>17238.368058869804</v>
      </c>
      <c r="AB303" s="5">
        <f t="shared" si="298"/>
        <v>99983.566779671921</v>
      </c>
      <c r="AC303" s="16">
        <f t="shared" si="282"/>
        <v>0.84947599444018318</v>
      </c>
      <c r="AD303" s="16">
        <f t="shared" si="283"/>
        <v>3.0940773382210836</v>
      </c>
      <c r="AE303" s="16">
        <f t="shared" si="284"/>
        <v>26.067073747800229</v>
      </c>
      <c r="AF303" s="15">
        <f t="shared" si="285"/>
        <v>-4.0504037456468023E-3</v>
      </c>
      <c r="AG303" s="15">
        <f t="shared" si="286"/>
        <v>2.9673830763510267E-4</v>
      </c>
      <c r="AH303" s="15">
        <f t="shared" si="287"/>
        <v>9.7937136394747881E-3</v>
      </c>
      <c r="AI303" s="1">
        <f t="shared" si="251"/>
        <v>830200.72407485382</v>
      </c>
      <c r="AJ303" s="1">
        <f t="shared" si="252"/>
        <v>368736.24738583568</v>
      </c>
      <c r="AK303" s="1">
        <f t="shared" si="253"/>
        <v>126577.98870034244</v>
      </c>
      <c r="AL303" s="14">
        <f t="shared" si="288"/>
        <v>98.074348456453166</v>
      </c>
      <c r="AM303" s="14">
        <f t="shared" si="289"/>
        <v>24.428498560673578</v>
      </c>
      <c r="AN303" s="14">
        <f t="shared" si="290"/>
        <v>7.5920326959714028</v>
      </c>
      <c r="AO303" s="11">
        <f t="shared" si="291"/>
        <v>1.7226828700790283E-3</v>
      </c>
      <c r="AP303" s="11">
        <f t="shared" si="292"/>
        <v>2.1701260646648283E-3</v>
      </c>
      <c r="AQ303" s="11">
        <f t="shared" si="293"/>
        <v>1.968578154757658E-3</v>
      </c>
      <c r="AR303" s="1">
        <f t="shared" si="299"/>
        <v>425180.86200476857</v>
      </c>
      <c r="AS303" s="1">
        <f t="shared" si="294"/>
        <v>190003.81539666199</v>
      </c>
      <c r="AT303" s="1">
        <f t="shared" si="295"/>
        <v>65044.591966375243</v>
      </c>
      <c r="AU303" s="1">
        <f t="shared" si="254"/>
        <v>85036.172400953714</v>
      </c>
      <c r="AV303" s="1">
        <f t="shared" si="255"/>
        <v>38000.763079332399</v>
      </c>
      <c r="AW303" s="1">
        <f t="shared" si="256"/>
        <v>13008.918393275049</v>
      </c>
      <c r="AX303" s="2">
        <v>0</v>
      </c>
      <c r="AY303" s="2">
        <v>0</v>
      </c>
      <c r="AZ303" s="2">
        <v>0</v>
      </c>
      <c r="BA303" s="2">
        <f t="shared" si="306"/>
        <v>0</v>
      </c>
      <c r="BB303" s="2">
        <f t="shared" si="300"/>
        <v>0</v>
      </c>
      <c r="BC303" s="2">
        <f t="shared" si="301"/>
        <v>0</v>
      </c>
      <c r="BD303" s="2">
        <f t="shared" si="307"/>
        <v>0</v>
      </c>
      <c r="BE303" s="2">
        <f t="shared" si="302"/>
        <v>0</v>
      </c>
      <c r="BF303" s="2">
        <f t="shared" si="303"/>
        <v>0</v>
      </c>
      <c r="BG303" s="2">
        <f t="shared" si="308"/>
        <v>0</v>
      </c>
      <c r="BH303" s="2">
        <f t="shared" si="304"/>
        <v>0</v>
      </c>
      <c r="BI303" s="2">
        <f t="shared" si="305"/>
        <v>0</v>
      </c>
      <c r="BJ303" s="11">
        <f t="shared" si="309"/>
        <v>3.2404231143761536E-2</v>
      </c>
      <c r="BK303" s="11"/>
      <c r="BL303" s="11"/>
    </row>
    <row r="304" spans="1:64">
      <c r="A304" s="2">
        <f t="shared" si="257"/>
        <v>2258</v>
      </c>
      <c r="B304" s="5">
        <f t="shared" si="258"/>
        <v>1165.4055283602593</v>
      </c>
      <c r="C304" s="5">
        <f t="shared" si="259"/>
        <v>2964.1691732840022</v>
      </c>
      <c r="D304" s="5">
        <f t="shared" si="260"/>
        <v>4369.9541331768432</v>
      </c>
      <c r="E304" s="15">
        <f t="shared" si="261"/>
        <v>1.227671244901274E-8</v>
      </c>
      <c r="F304" s="15">
        <f t="shared" si="262"/>
        <v>2.4185946745409231E-8</v>
      </c>
      <c r="G304" s="15">
        <f t="shared" si="263"/>
        <v>4.9374749934909955E-8</v>
      </c>
      <c r="H304" s="5">
        <f t="shared" si="264"/>
        <v>426112.65099599498</v>
      </c>
      <c r="I304" s="5">
        <f t="shared" si="265"/>
        <v>190528.29470521701</v>
      </c>
      <c r="J304" s="5">
        <f t="shared" si="266"/>
        <v>65207.475663606208</v>
      </c>
      <c r="K304" s="5">
        <f t="shared" si="267"/>
        <v>365634.65731584525</v>
      </c>
      <c r="L304" s="5">
        <f t="shared" si="268"/>
        <v>64277.132500548461</v>
      </c>
      <c r="M304" s="5">
        <f t="shared" si="269"/>
        <v>14921.775761568937</v>
      </c>
      <c r="N304" s="15">
        <f t="shared" si="270"/>
        <v>2.1914997668768255E-3</v>
      </c>
      <c r="O304" s="15">
        <f t="shared" si="271"/>
        <v>2.7603377298133225E-3</v>
      </c>
      <c r="P304" s="15">
        <f t="shared" si="272"/>
        <v>2.5041355892052586E-3</v>
      </c>
      <c r="Q304" s="5">
        <f t="shared" si="273"/>
        <v>4123.7768277108198</v>
      </c>
      <c r="R304" s="5">
        <f t="shared" si="274"/>
        <v>5466.722329987937</v>
      </c>
      <c r="S304" s="5">
        <f t="shared" si="275"/>
        <v>3780.2100752046522</v>
      </c>
      <c r="T304" s="5">
        <f t="shared" si="276"/>
        <v>9.6776681426188844</v>
      </c>
      <c r="U304" s="5">
        <f t="shared" si="277"/>
        <v>28.692443494788957</v>
      </c>
      <c r="V304" s="5">
        <f t="shared" si="278"/>
        <v>57.972035211209295</v>
      </c>
      <c r="W304" s="15">
        <f t="shared" si="279"/>
        <v>-1.0734613539272964E-2</v>
      </c>
      <c r="X304" s="15">
        <f t="shared" si="280"/>
        <v>-1.217998157191269E-2</v>
      </c>
      <c r="Y304" s="15">
        <f t="shared" si="281"/>
        <v>-9.7425357312937999E-3</v>
      </c>
      <c r="Z304" s="5">
        <f t="shared" si="296"/>
        <v>3519.0066729022883</v>
      </c>
      <c r="AA304" s="5">
        <f t="shared" si="297"/>
        <v>17080.951188071627</v>
      </c>
      <c r="AB304" s="5">
        <f t="shared" si="298"/>
        <v>100232.03771294531</v>
      </c>
      <c r="AC304" s="16">
        <f t="shared" si="282"/>
        <v>0.84603527369046561</v>
      </c>
      <c r="AD304" s="16">
        <f t="shared" si="283"/>
        <v>3.0949954694941195</v>
      </c>
      <c r="AE304" s="16">
        <f t="shared" si="284"/>
        <v>26.322367203505255</v>
      </c>
      <c r="AF304" s="15">
        <f t="shared" si="285"/>
        <v>-4.0504037456468023E-3</v>
      </c>
      <c r="AG304" s="15">
        <f t="shared" si="286"/>
        <v>2.9673830763510267E-4</v>
      </c>
      <c r="AH304" s="15">
        <f t="shared" si="287"/>
        <v>9.7937136394747881E-3</v>
      </c>
      <c r="AI304" s="1">
        <f t="shared" si="251"/>
        <v>832216.8240683222</v>
      </c>
      <c r="AJ304" s="1">
        <f t="shared" si="252"/>
        <v>369863.38572658453</v>
      </c>
      <c r="AK304" s="1">
        <f t="shared" si="253"/>
        <v>126929.10822358324</v>
      </c>
      <c r="AL304" s="14">
        <f t="shared" si="288"/>
        <v>98.241609946532463</v>
      </c>
      <c r="AM304" s="14">
        <f t="shared" si="289"/>
        <v>24.480981352906252</v>
      </c>
      <c r="AN304" s="14">
        <f t="shared" si="290"/>
        <v>7.6068287505897425</v>
      </c>
      <c r="AO304" s="11">
        <f t="shared" si="291"/>
        <v>1.705456041378238E-3</v>
      </c>
      <c r="AP304" s="11">
        <f t="shared" si="292"/>
        <v>2.1484248040181801E-3</v>
      </c>
      <c r="AQ304" s="11">
        <f t="shared" si="293"/>
        <v>1.9488923732100814E-3</v>
      </c>
      <c r="AR304" s="1">
        <f t="shared" si="299"/>
        <v>426112.65099599498</v>
      </c>
      <c r="AS304" s="1">
        <f t="shared" si="294"/>
        <v>190528.29470521701</v>
      </c>
      <c r="AT304" s="1">
        <f t="shared" si="295"/>
        <v>65207.475663606208</v>
      </c>
      <c r="AU304" s="1">
        <f t="shared" si="254"/>
        <v>85222.530199198998</v>
      </c>
      <c r="AV304" s="1">
        <f t="shared" si="255"/>
        <v>38105.658941043403</v>
      </c>
      <c r="AW304" s="1">
        <f t="shared" si="256"/>
        <v>13041.495132721242</v>
      </c>
      <c r="AX304" s="2">
        <v>0</v>
      </c>
      <c r="AY304" s="2">
        <v>0</v>
      </c>
      <c r="AZ304" s="2">
        <v>0</v>
      </c>
      <c r="BA304" s="2">
        <f t="shared" si="306"/>
        <v>0</v>
      </c>
      <c r="BB304" s="2">
        <f t="shared" si="300"/>
        <v>0</v>
      </c>
      <c r="BC304" s="2">
        <f t="shared" si="301"/>
        <v>0</v>
      </c>
      <c r="BD304" s="2">
        <f t="shared" si="307"/>
        <v>0</v>
      </c>
      <c r="BE304" s="2">
        <f t="shared" si="302"/>
        <v>0</v>
      </c>
      <c r="BF304" s="2">
        <f t="shared" si="303"/>
        <v>0</v>
      </c>
      <c r="BG304" s="2">
        <f t="shared" si="308"/>
        <v>0</v>
      </c>
      <c r="BH304" s="2">
        <f t="shared" si="304"/>
        <v>0</v>
      </c>
      <c r="BI304" s="2">
        <f t="shared" si="305"/>
        <v>0</v>
      </c>
      <c r="BJ304" s="11">
        <f t="shared" si="309"/>
        <v>3.2380267744779506E-2</v>
      </c>
      <c r="BK304" s="11"/>
      <c r="BL304" s="11"/>
    </row>
    <row r="305" spans="1:64">
      <c r="A305" s="2">
        <f t="shared" si="257"/>
        <v>2259</v>
      </c>
      <c r="B305" s="5">
        <f t="shared" si="258"/>
        <v>1165.4055419522404</v>
      </c>
      <c r="C305" s="5">
        <f t="shared" si="259"/>
        <v>2964.1692413906785</v>
      </c>
      <c r="D305" s="5">
        <f t="shared" si="260"/>
        <v>4369.9543381539661</v>
      </c>
      <c r="E305" s="15">
        <f t="shared" si="261"/>
        <v>1.1662876826562102E-8</v>
      </c>
      <c r="F305" s="15">
        <f t="shared" si="262"/>
        <v>2.2976649408138768E-8</v>
      </c>
      <c r="G305" s="15">
        <f t="shared" si="263"/>
        <v>4.6906012438164453E-8</v>
      </c>
      <c r="H305" s="5">
        <f t="shared" si="264"/>
        <v>427037.14835627039</v>
      </c>
      <c r="I305" s="5">
        <f t="shared" si="265"/>
        <v>191048.96565590036</v>
      </c>
      <c r="J305" s="5">
        <f t="shared" si="266"/>
        <v>65369.135137909645</v>
      </c>
      <c r="K305" s="5">
        <f t="shared" si="267"/>
        <v>366427.93687158462</v>
      </c>
      <c r="L305" s="5">
        <f t="shared" si="268"/>
        <v>64452.785957075532</v>
      </c>
      <c r="M305" s="5">
        <f t="shared" si="269"/>
        <v>14958.768462904362</v>
      </c>
      <c r="N305" s="15">
        <f t="shared" si="270"/>
        <v>2.169596179866895E-3</v>
      </c>
      <c r="O305" s="15">
        <f t="shared" si="271"/>
        <v>2.7327519087068097E-3</v>
      </c>
      <c r="P305" s="15">
        <f t="shared" si="272"/>
        <v>2.4791085140616342E-3</v>
      </c>
      <c r="Q305" s="5">
        <f t="shared" si="273"/>
        <v>4088.36061343644</v>
      </c>
      <c r="R305" s="5">
        <f t="shared" si="274"/>
        <v>5414.8951139171722</v>
      </c>
      <c r="S305" s="5">
        <f t="shared" si="275"/>
        <v>3752.6616678096389</v>
      </c>
      <c r="T305" s="5">
        <f t="shared" si="276"/>
        <v>9.5737821151465372</v>
      </c>
      <c r="U305" s="5">
        <f t="shared" si="277"/>
        <v>28.342970061769282</v>
      </c>
      <c r="V305" s="5">
        <f t="shared" si="278"/>
        <v>57.407240586748266</v>
      </c>
      <c r="W305" s="15">
        <f t="shared" si="279"/>
        <v>-1.0734613539272964E-2</v>
      </c>
      <c r="X305" s="15">
        <f t="shared" si="280"/>
        <v>-1.217998157191269E-2</v>
      </c>
      <c r="Y305" s="15">
        <f t="shared" si="281"/>
        <v>-9.7425357312937999E-3</v>
      </c>
      <c r="Z305" s="5">
        <f t="shared" si="296"/>
        <v>3474.7293627972845</v>
      </c>
      <c r="AA305" s="5">
        <f t="shared" si="297"/>
        <v>16924.501502406802</v>
      </c>
      <c r="AB305" s="5">
        <f t="shared" si="298"/>
        <v>100478.59214893896</v>
      </c>
      <c r="AC305" s="16">
        <f t="shared" si="282"/>
        <v>0.84260848924896048</v>
      </c>
      <c r="AD305" s="16">
        <f t="shared" si="283"/>
        <v>3.0959138732118756</v>
      </c>
      <c r="AE305" s="16">
        <f t="shared" si="284"/>
        <v>26.580160930209487</v>
      </c>
      <c r="AF305" s="15">
        <f t="shared" si="285"/>
        <v>-4.0504037456468023E-3</v>
      </c>
      <c r="AG305" s="15">
        <f t="shared" si="286"/>
        <v>2.9673830763510267E-4</v>
      </c>
      <c r="AH305" s="15">
        <f t="shared" si="287"/>
        <v>9.7937136394747881E-3</v>
      </c>
      <c r="AI305" s="1">
        <f t="shared" si="251"/>
        <v>834217.67186068895</v>
      </c>
      <c r="AJ305" s="1">
        <f t="shared" si="252"/>
        <v>370982.70609496953</v>
      </c>
      <c r="AK305" s="1">
        <f t="shared" si="253"/>
        <v>127277.69253394617</v>
      </c>
      <c r="AL305" s="14">
        <f t="shared" si="288"/>
        <v>98.407481226258511</v>
      </c>
      <c r="AM305" s="14">
        <f t="shared" si="289"/>
        <v>24.533050944995889</v>
      </c>
      <c r="AN305" s="14">
        <f t="shared" si="290"/>
        <v>7.6215053922207181</v>
      </c>
      <c r="AO305" s="11">
        <f t="shared" si="291"/>
        <v>1.6884014809644557E-3</v>
      </c>
      <c r="AP305" s="11">
        <f t="shared" si="292"/>
        <v>2.1269405559779984E-3</v>
      </c>
      <c r="AQ305" s="11">
        <f t="shared" si="293"/>
        <v>1.9294034494779806E-3</v>
      </c>
      <c r="AR305" s="1">
        <f t="shared" si="299"/>
        <v>427037.14835627039</v>
      </c>
      <c r="AS305" s="1">
        <f t="shared" si="294"/>
        <v>191048.96565590036</v>
      </c>
      <c r="AT305" s="1">
        <f t="shared" si="295"/>
        <v>65369.135137909645</v>
      </c>
      <c r="AU305" s="1">
        <f t="shared" si="254"/>
        <v>85407.429671254082</v>
      </c>
      <c r="AV305" s="1">
        <f t="shared" si="255"/>
        <v>38209.793131180071</v>
      </c>
      <c r="AW305" s="1">
        <f t="shared" si="256"/>
        <v>13073.82702758193</v>
      </c>
      <c r="AX305" s="2">
        <v>0</v>
      </c>
      <c r="AY305" s="2">
        <v>0</v>
      </c>
      <c r="AZ305" s="2">
        <v>0</v>
      </c>
      <c r="BA305" s="2">
        <f t="shared" si="306"/>
        <v>0</v>
      </c>
      <c r="BB305" s="2">
        <f t="shared" si="300"/>
        <v>0</v>
      </c>
      <c r="BC305" s="2">
        <f t="shared" si="301"/>
        <v>0</v>
      </c>
      <c r="BD305" s="2">
        <f t="shared" si="307"/>
        <v>0</v>
      </c>
      <c r="BE305" s="2">
        <f t="shared" si="302"/>
        <v>0</v>
      </c>
      <c r="BF305" s="2">
        <f t="shared" si="303"/>
        <v>0</v>
      </c>
      <c r="BG305" s="2">
        <f t="shared" si="308"/>
        <v>0</v>
      </c>
      <c r="BH305" s="2">
        <f t="shared" si="304"/>
        <v>0</v>
      </c>
      <c r="BI305" s="2">
        <f t="shared" si="305"/>
        <v>0</v>
      </c>
      <c r="BJ305" s="11">
        <f t="shared" si="309"/>
        <v>3.2356542426501517E-2</v>
      </c>
      <c r="BK305" s="11"/>
      <c r="BL305" s="11"/>
    </row>
    <row r="306" spans="1:64">
      <c r="A306" s="2">
        <f t="shared" si="257"/>
        <v>2260</v>
      </c>
      <c r="B306" s="5">
        <f t="shared" si="258"/>
        <v>1165.4055548646224</v>
      </c>
      <c r="C306" s="5">
        <f t="shared" si="259"/>
        <v>2964.169306092022</v>
      </c>
      <c r="D306" s="5">
        <f t="shared" si="260"/>
        <v>4369.9545328822414</v>
      </c>
      <c r="E306" s="15">
        <f t="shared" si="261"/>
        <v>1.1079732985233995E-8</v>
      </c>
      <c r="F306" s="15">
        <f t="shared" si="262"/>
        <v>2.1827816937731829E-8</v>
      </c>
      <c r="G306" s="15">
        <f t="shared" si="263"/>
        <v>4.4560711816256225E-8</v>
      </c>
      <c r="H306" s="5">
        <f t="shared" si="264"/>
        <v>427954.3910648101</v>
      </c>
      <c r="I306" s="5">
        <f t="shared" si="265"/>
        <v>191565.84166205174</v>
      </c>
      <c r="J306" s="5">
        <f t="shared" si="266"/>
        <v>65529.575582850717</v>
      </c>
      <c r="K306" s="5">
        <f t="shared" si="267"/>
        <v>367214.99162111233</v>
      </c>
      <c r="L306" s="5">
        <f t="shared" si="268"/>
        <v>64627.159207249621</v>
      </c>
      <c r="M306" s="5">
        <f t="shared" si="269"/>
        <v>14995.482238949089</v>
      </c>
      <c r="N306" s="15">
        <f t="shared" si="270"/>
        <v>2.1479114181284231E-3</v>
      </c>
      <c r="O306" s="15">
        <f t="shared" si="271"/>
        <v>2.7054416280813953E-3</v>
      </c>
      <c r="P306" s="15">
        <f t="shared" si="272"/>
        <v>2.454331460225001E-3</v>
      </c>
      <c r="Q306" s="5">
        <f t="shared" si="273"/>
        <v>4053.1608582664453</v>
      </c>
      <c r="R306" s="5">
        <f t="shared" si="274"/>
        <v>5363.4131580755575</v>
      </c>
      <c r="S306" s="5">
        <f t="shared" si="275"/>
        <v>3725.2219375739269</v>
      </c>
      <c r="T306" s="5">
        <f t="shared" si="276"/>
        <v>9.4710112640312367</v>
      </c>
      <c r="U306" s="5">
        <f t="shared" si="277"/>
        <v>27.997753208723658</v>
      </c>
      <c r="V306" s="5">
        <f t="shared" si="278"/>
        <v>56.84794849409689</v>
      </c>
      <c r="W306" s="15">
        <f t="shared" si="279"/>
        <v>-1.0734613539272964E-2</v>
      </c>
      <c r="X306" s="15">
        <f t="shared" si="280"/>
        <v>-1.217998157191269E-2</v>
      </c>
      <c r="Y306" s="15">
        <f t="shared" si="281"/>
        <v>-9.7425357312937999E-3</v>
      </c>
      <c r="Z306" s="5">
        <f t="shared" si="296"/>
        <v>3430.9341753263866</v>
      </c>
      <c r="AA306" s="5">
        <f t="shared" si="297"/>
        <v>16769.023440664601</v>
      </c>
      <c r="AB306" s="5">
        <f t="shared" si="298"/>
        <v>100723.23824574547</v>
      </c>
      <c r="AC306" s="16">
        <f t="shared" si="282"/>
        <v>0.83919558466799271</v>
      </c>
      <c r="AD306" s="16">
        <f t="shared" si="283"/>
        <v>3.0968325494551965</v>
      </c>
      <c r="AE306" s="16">
        <f t="shared" si="284"/>
        <v>26.840479414851114</v>
      </c>
      <c r="AF306" s="15">
        <f t="shared" si="285"/>
        <v>-4.0504037456468023E-3</v>
      </c>
      <c r="AG306" s="15">
        <f t="shared" si="286"/>
        <v>2.9673830763510267E-4</v>
      </c>
      <c r="AH306" s="15">
        <f t="shared" si="287"/>
        <v>9.7937136394747881E-3</v>
      </c>
      <c r="AI306" s="1">
        <f t="shared" si="251"/>
        <v>836203.33434587414</v>
      </c>
      <c r="AJ306" s="1">
        <f t="shared" si="252"/>
        <v>372094.22861665266</v>
      </c>
      <c r="AK306" s="1">
        <f t="shared" si="253"/>
        <v>127623.75030813349</v>
      </c>
      <c r="AL306" s="14">
        <f t="shared" si="288"/>
        <v>98.571971049928507</v>
      </c>
      <c r="AM306" s="14">
        <f t="shared" si="289"/>
        <v>24.584709482602506</v>
      </c>
      <c r="AN306" s="14">
        <f t="shared" si="290"/>
        <v>7.6360633014267441</v>
      </c>
      <c r="AO306" s="11">
        <f t="shared" si="291"/>
        <v>1.6715174661548111E-3</v>
      </c>
      <c r="AP306" s="11">
        <f t="shared" si="292"/>
        <v>2.1056711504182182E-3</v>
      </c>
      <c r="AQ306" s="11">
        <f t="shared" si="293"/>
        <v>1.9101094149832007E-3</v>
      </c>
      <c r="AR306" s="1">
        <f t="shared" si="299"/>
        <v>427954.3910648101</v>
      </c>
      <c r="AS306" s="1">
        <f t="shared" si="294"/>
        <v>191565.84166205174</v>
      </c>
      <c r="AT306" s="1">
        <f t="shared" si="295"/>
        <v>65529.575582850717</v>
      </c>
      <c r="AU306" s="1">
        <f t="shared" si="254"/>
        <v>85590.878212962023</v>
      </c>
      <c r="AV306" s="1">
        <f t="shared" si="255"/>
        <v>38313.168332410351</v>
      </c>
      <c r="AW306" s="1">
        <f t="shared" si="256"/>
        <v>13105.915116570144</v>
      </c>
      <c r="AX306" s="2">
        <v>0</v>
      </c>
      <c r="AY306" s="2">
        <v>0</v>
      </c>
      <c r="AZ306" s="2">
        <v>0</v>
      </c>
      <c r="BA306" s="2">
        <f t="shared" si="306"/>
        <v>0</v>
      </c>
      <c r="BB306" s="2">
        <f t="shared" si="300"/>
        <v>0</v>
      </c>
      <c r="BC306" s="2">
        <f t="shared" si="301"/>
        <v>0</v>
      </c>
      <c r="BD306" s="2">
        <f t="shared" si="307"/>
        <v>0</v>
      </c>
      <c r="BE306" s="2">
        <f t="shared" si="302"/>
        <v>0</v>
      </c>
      <c r="BF306" s="2">
        <f t="shared" si="303"/>
        <v>0</v>
      </c>
      <c r="BG306" s="2">
        <f t="shared" si="308"/>
        <v>0</v>
      </c>
      <c r="BH306" s="2">
        <f t="shared" si="304"/>
        <v>0</v>
      </c>
      <c r="BI306" s="2">
        <f t="shared" si="305"/>
        <v>0</v>
      </c>
      <c r="BJ306" s="11">
        <f t="shared" si="309"/>
        <v>3.2333052838854764E-2</v>
      </c>
      <c r="BK306" s="11"/>
      <c r="BL306" s="11"/>
    </row>
    <row r="307" spans="1:64">
      <c r="A307" s="2">
        <f t="shared" si="257"/>
        <v>2261</v>
      </c>
      <c r="B307" s="5">
        <f t="shared" si="258"/>
        <v>1165.4055671313856</v>
      </c>
      <c r="C307" s="5">
        <f t="shared" si="259"/>
        <v>2964.1693675582997</v>
      </c>
      <c r="D307" s="5">
        <f t="shared" si="260"/>
        <v>4369.9547178741122</v>
      </c>
      <c r="E307" s="15">
        <f t="shared" si="261"/>
        <v>1.0525746335972294E-8</v>
      </c>
      <c r="F307" s="15">
        <f t="shared" si="262"/>
        <v>2.0736426090845238E-8</v>
      </c>
      <c r="G307" s="15">
        <f t="shared" si="263"/>
        <v>4.2332676225443413E-8</v>
      </c>
      <c r="H307" s="5">
        <f t="shared" si="264"/>
        <v>428864.41632524919</v>
      </c>
      <c r="I307" s="5">
        <f t="shared" si="265"/>
        <v>192078.93638805251</v>
      </c>
      <c r="J307" s="5">
        <f t="shared" si="266"/>
        <v>65688.802252929876</v>
      </c>
      <c r="K307" s="5">
        <f t="shared" si="267"/>
        <v>367995.85347861977</v>
      </c>
      <c r="L307" s="5">
        <f t="shared" si="268"/>
        <v>64800.256857885048</v>
      </c>
      <c r="M307" s="5">
        <f t="shared" si="269"/>
        <v>15031.918290651316</v>
      </c>
      <c r="N307" s="15">
        <f t="shared" si="270"/>
        <v>2.1264432970458103E-3</v>
      </c>
      <c r="O307" s="15">
        <f t="shared" si="271"/>
        <v>2.6784041378071777E-3</v>
      </c>
      <c r="P307" s="15">
        <f t="shared" si="272"/>
        <v>2.4298019311168595E-3</v>
      </c>
      <c r="Q307" s="5">
        <f t="shared" si="273"/>
        <v>4018.1780822068213</v>
      </c>
      <c r="R307" s="5">
        <f t="shared" si="274"/>
        <v>5312.2774126395907</v>
      </c>
      <c r="S307" s="5">
        <f t="shared" si="275"/>
        <v>3697.8923526760414</v>
      </c>
      <c r="T307" s="5">
        <f t="shared" si="276"/>
        <v>9.369343618285761</v>
      </c>
      <c r="U307" s="5">
        <f t="shared" si="277"/>
        <v>27.656741090586443</v>
      </c>
      <c r="V307" s="5">
        <f t="shared" si="278"/>
        <v>56.294105324642402</v>
      </c>
      <c r="W307" s="15">
        <f t="shared" si="279"/>
        <v>-1.0734613539272964E-2</v>
      </c>
      <c r="X307" s="15">
        <f t="shared" si="280"/>
        <v>-1.217998157191269E-2</v>
      </c>
      <c r="Y307" s="15">
        <f t="shared" si="281"/>
        <v>-9.7425357312937999E-3</v>
      </c>
      <c r="Z307" s="5">
        <f t="shared" si="296"/>
        <v>3387.6176743883952</v>
      </c>
      <c r="AA307" s="5">
        <f t="shared" si="297"/>
        <v>16614.521146457049</v>
      </c>
      <c r="AB307" s="5">
        <f t="shared" si="298"/>
        <v>100965.98425725801</v>
      </c>
      <c r="AC307" s="16">
        <f t="shared" si="282"/>
        <v>0.83579650372852321</v>
      </c>
      <c r="AD307" s="16">
        <f t="shared" si="283"/>
        <v>3.0977514983049512</v>
      </c>
      <c r="AE307" s="16">
        <f t="shared" si="284"/>
        <v>27.103347384186382</v>
      </c>
      <c r="AF307" s="15">
        <f t="shared" si="285"/>
        <v>-4.0504037456468023E-3</v>
      </c>
      <c r="AG307" s="15">
        <f t="shared" si="286"/>
        <v>2.9673830763510267E-4</v>
      </c>
      <c r="AH307" s="15">
        <f t="shared" si="287"/>
        <v>9.7937136394747881E-3</v>
      </c>
      <c r="AI307" s="1">
        <f t="shared" si="251"/>
        <v>838173.87912424887</v>
      </c>
      <c r="AJ307" s="1">
        <f t="shared" si="252"/>
        <v>373197.97408739774</v>
      </c>
      <c r="AK307" s="1">
        <f t="shared" si="253"/>
        <v>127967.29039389029</v>
      </c>
      <c r="AL307" s="14">
        <f t="shared" si="288"/>
        <v>98.735088173498937</v>
      </c>
      <c r="AM307" s="14">
        <f t="shared" si="289"/>
        <v>24.635959122966444</v>
      </c>
      <c r="AN307" s="14">
        <f t="shared" si="290"/>
        <v>7.6505031606681531</v>
      </c>
      <c r="AO307" s="11">
        <f t="shared" si="291"/>
        <v>1.654802291493263E-3</v>
      </c>
      <c r="AP307" s="11">
        <f t="shared" si="292"/>
        <v>2.084614438914036E-3</v>
      </c>
      <c r="AQ307" s="11">
        <f t="shared" si="293"/>
        <v>1.8910083208333686E-3</v>
      </c>
      <c r="AR307" s="1">
        <f t="shared" si="299"/>
        <v>428864.41632524919</v>
      </c>
      <c r="AS307" s="1">
        <f t="shared" si="294"/>
        <v>192078.93638805251</v>
      </c>
      <c r="AT307" s="1">
        <f t="shared" si="295"/>
        <v>65688.802252929876</v>
      </c>
      <c r="AU307" s="1">
        <f t="shared" si="254"/>
        <v>85772.883265049837</v>
      </c>
      <c r="AV307" s="1">
        <f t="shared" si="255"/>
        <v>38415.7872776105</v>
      </c>
      <c r="AW307" s="1">
        <f t="shared" si="256"/>
        <v>13137.760450585976</v>
      </c>
      <c r="AX307" s="2">
        <v>0</v>
      </c>
      <c r="AY307" s="2">
        <v>0</v>
      </c>
      <c r="AZ307" s="2">
        <v>0</v>
      </c>
      <c r="BA307" s="2">
        <f t="shared" si="306"/>
        <v>0</v>
      </c>
      <c r="BB307" s="2">
        <f t="shared" si="300"/>
        <v>0</v>
      </c>
      <c r="BC307" s="2">
        <f t="shared" si="301"/>
        <v>0</v>
      </c>
      <c r="BD307" s="2">
        <f t="shared" si="307"/>
        <v>0</v>
      </c>
      <c r="BE307" s="2">
        <f t="shared" si="302"/>
        <v>0</v>
      </c>
      <c r="BF307" s="2">
        <f t="shared" si="303"/>
        <v>0</v>
      </c>
      <c r="BG307" s="2">
        <f t="shared" si="308"/>
        <v>0</v>
      </c>
      <c r="BH307" s="2">
        <f t="shared" si="304"/>
        <v>0</v>
      </c>
      <c r="BI307" s="2">
        <f t="shared" si="305"/>
        <v>0</v>
      </c>
      <c r="BJ307" s="11">
        <f t="shared" si="309"/>
        <v>3.2309796654644146E-2</v>
      </c>
      <c r="BK307" s="11"/>
      <c r="BL307" s="11"/>
    </row>
    <row r="308" spans="1:64">
      <c r="A308" s="2">
        <f t="shared" si="257"/>
        <v>2262</v>
      </c>
      <c r="B308" s="5">
        <f t="shared" si="258"/>
        <v>1165.4055787848108</v>
      </c>
      <c r="C308" s="5">
        <f t="shared" si="259"/>
        <v>2964.1694259512647</v>
      </c>
      <c r="D308" s="5">
        <f t="shared" si="260"/>
        <v>4369.9548936163965</v>
      </c>
      <c r="E308" s="15">
        <f t="shared" si="261"/>
        <v>9.9994590191736791E-9</v>
      </c>
      <c r="F308" s="15">
        <f t="shared" si="262"/>
        <v>1.9699604786302975E-8</v>
      </c>
      <c r="G308" s="15">
        <f t="shared" si="263"/>
        <v>4.021604241417124E-8</v>
      </c>
      <c r="H308" s="5">
        <f t="shared" si="264"/>
        <v>429767.2615548179</v>
      </c>
      <c r="I308" s="5">
        <f t="shared" si="265"/>
        <v>192588.26374190443</v>
      </c>
      <c r="J308" s="5">
        <f t="shared" si="266"/>
        <v>65846.820461453302</v>
      </c>
      <c r="K308" s="5">
        <f t="shared" si="267"/>
        <v>368770.55454200233</v>
      </c>
      <c r="L308" s="5">
        <f t="shared" si="268"/>
        <v>64972.083598122525</v>
      </c>
      <c r="M308" s="5">
        <f t="shared" si="269"/>
        <v>15068.077832483335</v>
      </c>
      <c r="N308" s="15">
        <f t="shared" si="270"/>
        <v>2.1051896537946924E-3</v>
      </c>
      <c r="O308" s="15">
        <f t="shared" si="271"/>
        <v>2.6516367151803166E-3</v>
      </c>
      <c r="P308" s="15">
        <f t="shared" si="272"/>
        <v>2.4055174551147473E-3</v>
      </c>
      <c r="Q308" s="5">
        <f t="shared" si="273"/>
        <v>3983.4127557351267</v>
      </c>
      <c r="R308" s="5">
        <f t="shared" si="274"/>
        <v>5261.4887351068483</v>
      </c>
      <c r="S308" s="5">
        <f t="shared" si="275"/>
        <v>3670.674333308481</v>
      </c>
      <c r="T308" s="5">
        <f t="shared" si="276"/>
        <v>9.2687673354268103</v>
      </c>
      <c r="U308" s="5">
        <f t="shared" si="277"/>
        <v>27.319882493763942</v>
      </c>
      <c r="V308" s="5">
        <f t="shared" si="278"/>
        <v>55.745657992055854</v>
      </c>
      <c r="W308" s="15">
        <f t="shared" si="279"/>
        <v>-1.0734613539272964E-2</v>
      </c>
      <c r="X308" s="15">
        <f t="shared" si="280"/>
        <v>-1.217998157191269E-2</v>
      </c>
      <c r="Y308" s="15">
        <f t="shared" si="281"/>
        <v>-9.7425357312937999E-3</v>
      </c>
      <c r="Z308" s="5">
        <f t="shared" si="296"/>
        <v>3344.7764008065733</v>
      </c>
      <c r="AA308" s="5">
        <f t="shared" si="297"/>
        <v>16460.998474224489</v>
      </c>
      <c r="AB308" s="5">
        <f t="shared" si="298"/>
        <v>101206.83852981475</v>
      </c>
      <c r="AC308" s="16">
        <f t="shared" si="282"/>
        <v>0.83241119043922274</v>
      </c>
      <c r="AD308" s="16">
        <f t="shared" si="283"/>
        <v>3.0986707198420325</v>
      </c>
      <c r="AE308" s="16">
        <f t="shared" si="284"/>
        <v>27.36878980713831</v>
      </c>
      <c r="AF308" s="15">
        <f t="shared" si="285"/>
        <v>-4.0504037456468023E-3</v>
      </c>
      <c r="AG308" s="15">
        <f t="shared" si="286"/>
        <v>2.9673830763510267E-4</v>
      </c>
      <c r="AH308" s="15">
        <f t="shared" si="287"/>
        <v>9.7937136394747881E-3</v>
      </c>
      <c r="AI308" s="1">
        <f t="shared" si="251"/>
        <v>840129.37447687378</v>
      </c>
      <c r="AJ308" s="1">
        <f t="shared" si="252"/>
        <v>374293.9639562685</v>
      </c>
      <c r="AK308" s="1">
        <f t="shared" si="253"/>
        <v>128308.32180508724</v>
      </c>
      <c r="AL308" s="14">
        <f t="shared" si="288"/>
        <v>98.896841353157612</v>
      </c>
      <c r="AM308" s="14">
        <f t="shared" si="289"/>
        <v>24.686802034309633</v>
      </c>
      <c r="AN308" s="14">
        <f t="shared" si="290"/>
        <v>7.6648256541521844</v>
      </c>
      <c r="AO308" s="11">
        <f t="shared" si="291"/>
        <v>1.6382542685783304E-3</v>
      </c>
      <c r="AP308" s="11">
        <f t="shared" si="292"/>
        <v>2.0637682945248955E-3</v>
      </c>
      <c r="AQ308" s="11">
        <f t="shared" si="293"/>
        <v>1.8720982376250349E-3</v>
      </c>
      <c r="AR308" s="1">
        <f t="shared" si="299"/>
        <v>429767.2615548179</v>
      </c>
      <c r="AS308" s="1">
        <f t="shared" si="294"/>
        <v>192588.26374190443</v>
      </c>
      <c r="AT308" s="1">
        <f t="shared" si="295"/>
        <v>65846.820461453302</v>
      </c>
      <c r="AU308" s="1">
        <f t="shared" si="254"/>
        <v>85953.452310963592</v>
      </c>
      <c r="AV308" s="1">
        <f t="shared" si="255"/>
        <v>38517.65274838089</v>
      </c>
      <c r="AW308" s="1">
        <f t="shared" si="256"/>
        <v>13169.364092290662</v>
      </c>
      <c r="AX308" s="2">
        <v>0</v>
      </c>
      <c r="AY308" s="2">
        <v>0</v>
      </c>
      <c r="AZ308" s="2">
        <v>0</v>
      </c>
      <c r="BA308" s="2">
        <f t="shared" si="306"/>
        <v>0</v>
      </c>
      <c r="BB308" s="2">
        <f t="shared" si="300"/>
        <v>0</v>
      </c>
      <c r="BC308" s="2">
        <f t="shared" si="301"/>
        <v>0</v>
      </c>
      <c r="BD308" s="2">
        <f t="shared" si="307"/>
        <v>0</v>
      </c>
      <c r="BE308" s="2">
        <f t="shared" si="302"/>
        <v>0</v>
      </c>
      <c r="BF308" s="2">
        <f t="shared" si="303"/>
        <v>0</v>
      </c>
      <c r="BG308" s="2">
        <f t="shared" si="308"/>
        <v>0</v>
      </c>
      <c r="BH308" s="2">
        <f t="shared" si="304"/>
        <v>0</v>
      </c>
      <c r="BI308" s="2">
        <f t="shared" si="305"/>
        <v>0</v>
      </c>
      <c r="BJ308" s="11">
        <f t="shared" si="309"/>
        <v>3.2286771569334877E-2</v>
      </c>
      <c r="BK308" s="11"/>
      <c r="BL308" s="11"/>
    </row>
    <row r="309" spans="1:64">
      <c r="A309" s="2">
        <f t="shared" si="257"/>
        <v>2263</v>
      </c>
      <c r="B309" s="5">
        <f t="shared" si="258"/>
        <v>1165.4055898555648</v>
      </c>
      <c r="C309" s="5">
        <f t="shared" si="259"/>
        <v>2964.1694814245825</v>
      </c>
      <c r="D309" s="5">
        <f t="shared" si="260"/>
        <v>4369.9550605715731</v>
      </c>
      <c r="E309" s="15">
        <f t="shared" si="261"/>
        <v>9.499486068214995E-9</v>
      </c>
      <c r="F309" s="15">
        <f t="shared" si="262"/>
        <v>1.8714624546987826E-8</v>
      </c>
      <c r="G309" s="15">
        <f t="shared" si="263"/>
        <v>3.8205240293462678E-8</v>
      </c>
      <c r="H309" s="5">
        <f t="shared" si="264"/>
        <v>430662.9643737154</v>
      </c>
      <c r="I309" s="5">
        <f t="shared" si="265"/>
        <v>193093.83786791511</v>
      </c>
      <c r="J309" s="5">
        <f t="shared" si="266"/>
        <v>66003.635578435467</v>
      </c>
      <c r="K309" s="5">
        <f t="shared" si="267"/>
        <v>369539.12708372186</v>
      </c>
      <c r="L309" s="5">
        <f t="shared" si="268"/>
        <v>65142.644196955305</v>
      </c>
      <c r="M309" s="5">
        <f t="shared" si="269"/>
        <v>15103.96209195855</v>
      </c>
      <c r="N309" s="15">
        <f t="shared" si="270"/>
        <v>2.0841483471316646E-3</v>
      </c>
      <c r="O309" s="15">
        <f t="shared" si="271"/>
        <v>2.6251366646599106E-3</v>
      </c>
      <c r="P309" s="15">
        <f t="shared" si="272"/>
        <v>2.3814755852837877E-3</v>
      </c>
      <c r="Q309" s="5">
        <f t="shared" si="273"/>
        <v>3948.8653008482092</v>
      </c>
      <c r="R309" s="5">
        <f t="shared" si="274"/>
        <v>5211.0478923322489</v>
      </c>
      <c r="S309" s="5">
        <f t="shared" si="275"/>
        <v>3643.5692524100891</v>
      </c>
      <c r="T309" s="5">
        <f t="shared" si="276"/>
        <v>9.1692707000955664</v>
      </c>
      <c r="U309" s="5">
        <f t="shared" si="277"/>
        <v>26.987126828443078</v>
      </c>
      <c r="V309" s="5">
        <f t="shared" si="278"/>
        <v>55.202553927203766</v>
      </c>
      <c r="W309" s="15">
        <f t="shared" si="279"/>
        <v>-1.0734613539272964E-2</v>
      </c>
      <c r="X309" s="15">
        <f t="shared" si="280"/>
        <v>-1.217998157191269E-2</v>
      </c>
      <c r="Y309" s="15">
        <f t="shared" si="281"/>
        <v>-9.7425357312937999E-3</v>
      </c>
      <c r="Z309" s="5">
        <f t="shared" si="296"/>
        <v>3302.4068739736149</v>
      </c>
      <c r="AA309" s="5">
        <f t="shared" si="297"/>
        <v>16308.458995183741</v>
      </c>
      <c r="AB309" s="5">
        <f t="shared" si="298"/>
        <v>101445.80949889717</v>
      </c>
      <c r="AC309" s="16">
        <f t="shared" si="282"/>
        <v>0.82903958903554942</v>
      </c>
      <c r="AD309" s="16">
        <f t="shared" si="283"/>
        <v>3.0995902141473568</v>
      </c>
      <c r="AE309" s="16">
        <f t="shared" si="284"/>
        <v>27.636831897168399</v>
      </c>
      <c r="AF309" s="15">
        <f t="shared" si="285"/>
        <v>-4.0504037456468023E-3</v>
      </c>
      <c r="AG309" s="15">
        <f t="shared" si="286"/>
        <v>2.9673830763510267E-4</v>
      </c>
      <c r="AH309" s="15">
        <f t="shared" si="287"/>
        <v>9.7937136394747881E-3</v>
      </c>
      <c r="AI309" s="1">
        <f t="shared" si="251"/>
        <v>842069.88934014994</v>
      </c>
      <c r="AJ309" s="1">
        <f t="shared" si="252"/>
        <v>375382.22030902258</v>
      </c>
      <c r="AK309" s="1">
        <f t="shared" si="253"/>
        <v>128646.85371686918</v>
      </c>
      <c r="AL309" s="14">
        <f t="shared" si="288"/>
        <v>99.057239343928373</v>
      </c>
      <c r="AM309" s="14">
        <f t="shared" si="289"/>
        <v>24.737240395247934</v>
      </c>
      <c r="AN309" s="14">
        <f t="shared" si="290"/>
        <v>7.6790314676850366</v>
      </c>
      <c r="AO309" s="11">
        <f t="shared" si="291"/>
        <v>1.621871725892547E-3</v>
      </c>
      <c r="AP309" s="11">
        <f t="shared" si="292"/>
        <v>2.0431306115796465E-3</v>
      </c>
      <c r="AQ309" s="11">
        <f t="shared" si="293"/>
        <v>1.8533772552487846E-3</v>
      </c>
      <c r="AR309" s="1">
        <f t="shared" si="299"/>
        <v>430662.9643737154</v>
      </c>
      <c r="AS309" s="1">
        <f t="shared" si="294"/>
        <v>193093.83786791511</v>
      </c>
      <c r="AT309" s="1">
        <f t="shared" si="295"/>
        <v>66003.635578435467</v>
      </c>
      <c r="AU309" s="1">
        <f t="shared" si="254"/>
        <v>86132.592874743088</v>
      </c>
      <c r="AV309" s="1">
        <f t="shared" si="255"/>
        <v>38618.76757358302</v>
      </c>
      <c r="AW309" s="1">
        <f t="shared" si="256"/>
        <v>13200.727115687094</v>
      </c>
      <c r="AX309" s="2">
        <v>0</v>
      </c>
      <c r="AY309" s="2">
        <v>0</v>
      </c>
      <c r="AZ309" s="2">
        <v>0</v>
      </c>
      <c r="BA309" s="2">
        <f t="shared" si="306"/>
        <v>0</v>
      </c>
      <c r="BB309" s="2">
        <f t="shared" si="300"/>
        <v>0</v>
      </c>
      <c r="BC309" s="2">
        <f t="shared" si="301"/>
        <v>0</v>
      </c>
      <c r="BD309" s="2">
        <f t="shared" si="307"/>
        <v>0</v>
      </c>
      <c r="BE309" s="2">
        <f t="shared" si="302"/>
        <v>0</v>
      </c>
      <c r="BF309" s="2">
        <f t="shared" si="303"/>
        <v>0</v>
      </c>
      <c r="BG309" s="2">
        <f t="shared" si="308"/>
        <v>0</v>
      </c>
      <c r="BH309" s="2">
        <f t="shared" si="304"/>
        <v>0</v>
      </c>
      <c r="BI309" s="2">
        <f t="shared" si="305"/>
        <v>0</v>
      </c>
      <c r="BJ309" s="11">
        <f t="shared" si="309"/>
        <v>3.2263975300843323E-2</v>
      </c>
      <c r="BK309" s="11"/>
      <c r="BL309" s="11"/>
    </row>
    <row r="310" spans="1:64">
      <c r="A310" s="2">
        <f t="shared" si="257"/>
        <v>2264</v>
      </c>
      <c r="B310" s="5">
        <f t="shared" si="258"/>
        <v>1165.4056003727812</v>
      </c>
      <c r="C310" s="5">
        <f t="shared" si="259"/>
        <v>2964.1695341242353</v>
      </c>
      <c r="D310" s="5">
        <f t="shared" si="260"/>
        <v>4369.9552191789971</v>
      </c>
      <c r="E310" s="15">
        <f t="shared" si="261"/>
        <v>9.0245117648042454E-9</v>
      </c>
      <c r="F310" s="15">
        <f t="shared" si="262"/>
        <v>1.7778893319638433E-8</v>
      </c>
      <c r="G310" s="15">
        <f t="shared" si="263"/>
        <v>3.629497827878954E-8</v>
      </c>
      <c r="H310" s="5">
        <f t="shared" si="264"/>
        <v>431551.56259467395</v>
      </c>
      <c r="I310" s="5">
        <f t="shared" si="265"/>
        <v>193595.67313948553</v>
      </c>
      <c r="J310" s="5">
        <f t="shared" si="266"/>
        <v>66159.253028535823</v>
      </c>
      <c r="K310" s="5">
        <f t="shared" si="267"/>
        <v>370301.60354183341</v>
      </c>
      <c r="L310" s="5">
        <f t="shared" si="268"/>
        <v>65311.943500790148</v>
      </c>
      <c r="M310" s="5">
        <f t="shared" si="269"/>
        <v>15139.572309156398</v>
      </c>
      <c r="N310" s="15">
        <f t="shared" si="270"/>
        <v>2.0633172571704606E-3</v>
      </c>
      <c r="O310" s="15">
        <f t="shared" si="271"/>
        <v>2.5989013175913289E-3</v>
      </c>
      <c r="P310" s="15">
        <f t="shared" si="272"/>
        <v>2.3576738991424318E-3</v>
      </c>
      <c r="Q310" s="5">
        <f t="shared" si="273"/>
        <v>3914.5360920977796</v>
      </c>
      <c r="R310" s="5">
        <f t="shared" si="274"/>
        <v>5160.955562541687</v>
      </c>
      <c r="S310" s="5">
        <f t="shared" si="275"/>
        <v>3616.5784363952339</v>
      </c>
      <c r="T310" s="5">
        <f t="shared" si="276"/>
        <v>9.0708421226930618</v>
      </c>
      <c r="U310" s="5">
        <f t="shared" si="277"/>
        <v>26.658424120993772</v>
      </c>
      <c r="V310" s="5">
        <f t="shared" si="278"/>
        <v>54.664741073109312</v>
      </c>
      <c r="W310" s="15">
        <f t="shared" si="279"/>
        <v>-1.0734613539272964E-2</v>
      </c>
      <c r="X310" s="15">
        <f t="shared" si="280"/>
        <v>-1.217998157191269E-2</v>
      </c>
      <c r="Y310" s="15">
        <f t="shared" si="281"/>
        <v>-9.7425357312937999E-3</v>
      </c>
      <c r="Z310" s="5">
        <f t="shared" si="296"/>
        <v>3260.5055934553079</v>
      </c>
      <c r="AA310" s="5">
        <f t="shared" si="297"/>
        <v>16156.906003218186</v>
      </c>
      <c r="AB310" s="5">
        <f t="shared" si="298"/>
        <v>101682.90568587912</v>
      </c>
      <c r="AC310" s="16">
        <f t="shared" si="282"/>
        <v>0.82568164397883037</v>
      </c>
      <c r="AD310" s="16">
        <f t="shared" si="283"/>
        <v>3.1005099813018653</v>
      </c>
      <c r="AE310" s="16">
        <f t="shared" si="284"/>
        <v>27.90749911467157</v>
      </c>
      <c r="AF310" s="15">
        <f t="shared" si="285"/>
        <v>-4.0504037456468023E-3</v>
      </c>
      <c r="AG310" s="15">
        <f t="shared" si="286"/>
        <v>2.9673830763510267E-4</v>
      </c>
      <c r="AH310" s="15">
        <f t="shared" si="287"/>
        <v>9.7937136394747881E-3</v>
      </c>
      <c r="AI310" s="1">
        <f t="shared" si="251"/>
        <v>843995.49328087806</v>
      </c>
      <c r="AJ310" s="1">
        <f t="shared" si="252"/>
        <v>376462.76585170336</v>
      </c>
      <c r="AK310" s="1">
        <f t="shared" si="253"/>
        <v>128982.89546086936</v>
      </c>
      <c r="AL310" s="14">
        <f t="shared" si="288"/>
        <v>99.216290898307903</v>
      </c>
      <c r="AM310" s="14">
        <f t="shared" si="289"/>
        <v>24.787276394214498</v>
      </c>
      <c r="AN310" s="14">
        <f t="shared" si="290"/>
        <v>7.693121288526938</v>
      </c>
      <c r="AO310" s="11">
        <f t="shared" si="291"/>
        <v>1.6056530086336215E-3</v>
      </c>
      <c r="AP310" s="11">
        <f t="shared" si="292"/>
        <v>2.0226993054638502E-3</v>
      </c>
      <c r="AQ310" s="11">
        <f t="shared" si="293"/>
        <v>1.8348434826962966E-3</v>
      </c>
      <c r="AR310" s="1">
        <f t="shared" si="299"/>
        <v>431551.56259467395</v>
      </c>
      <c r="AS310" s="1">
        <f t="shared" si="294"/>
        <v>193595.67313948553</v>
      </c>
      <c r="AT310" s="1">
        <f t="shared" si="295"/>
        <v>66159.253028535823</v>
      </c>
      <c r="AU310" s="1">
        <f t="shared" si="254"/>
        <v>86310.312518934792</v>
      </c>
      <c r="AV310" s="1">
        <f t="shared" si="255"/>
        <v>38719.13462789711</v>
      </c>
      <c r="AW310" s="1">
        <f t="shared" si="256"/>
        <v>13231.850605707165</v>
      </c>
      <c r="AX310" s="2">
        <v>0</v>
      </c>
      <c r="AY310" s="2">
        <v>0</v>
      </c>
      <c r="AZ310" s="2">
        <v>0</v>
      </c>
      <c r="BA310" s="2">
        <f t="shared" si="306"/>
        <v>0</v>
      </c>
      <c r="BB310" s="2">
        <f t="shared" si="300"/>
        <v>0</v>
      </c>
      <c r="BC310" s="2">
        <f t="shared" si="301"/>
        <v>0</v>
      </c>
      <c r="BD310" s="2">
        <f t="shared" si="307"/>
        <v>0</v>
      </c>
      <c r="BE310" s="2">
        <f t="shared" si="302"/>
        <v>0</v>
      </c>
      <c r="BF310" s="2">
        <f t="shared" si="303"/>
        <v>0</v>
      </c>
      <c r="BG310" s="2">
        <f t="shared" si="308"/>
        <v>0</v>
      </c>
      <c r="BH310" s="2">
        <f t="shared" si="304"/>
        <v>0</v>
      </c>
      <c r="BI310" s="2">
        <f t="shared" si="305"/>
        <v>0</v>
      </c>
      <c r="BJ310" s="11">
        <f t="shared" si="309"/>
        <v>3.2241405589322952E-2</v>
      </c>
      <c r="BK310" s="11"/>
      <c r="BL310" s="11"/>
    </row>
    <row r="311" spans="1:64">
      <c r="A311" s="2">
        <f t="shared" si="257"/>
        <v>2265</v>
      </c>
      <c r="B311" s="5">
        <f t="shared" si="258"/>
        <v>1165.4056103641369</v>
      </c>
      <c r="C311" s="5">
        <f t="shared" si="259"/>
        <v>2964.1695841889064</v>
      </c>
      <c r="D311" s="5">
        <f t="shared" si="260"/>
        <v>4369.9553698560549</v>
      </c>
      <c r="E311" s="15">
        <f t="shared" si="261"/>
        <v>8.573286176564033E-9</v>
      </c>
      <c r="F311" s="15">
        <f t="shared" si="262"/>
        <v>1.6889948653656511E-8</v>
      </c>
      <c r="G311" s="15">
        <f t="shared" si="263"/>
        <v>3.4480229364850064E-8</v>
      </c>
      <c r="H311" s="5">
        <f t="shared" si="264"/>
        <v>432433.09421271633</v>
      </c>
      <c r="I311" s="5">
        <f t="shared" si="265"/>
        <v>194093.78415200202</v>
      </c>
      <c r="J311" s="5">
        <f t="shared" si="266"/>
        <v>66313.678289027754</v>
      </c>
      <c r="K311" s="5">
        <f t="shared" si="267"/>
        <v>371058.01651117875</v>
      </c>
      <c r="L311" s="5">
        <f t="shared" si="268"/>
        <v>65479.986431043697</v>
      </c>
      <c r="M311" s="5">
        <f t="shared" si="269"/>
        <v>15174.909736254836</v>
      </c>
      <c r="N311" s="15">
        <f t="shared" si="270"/>
        <v>2.0426942851730079E-3</v>
      </c>
      <c r="O311" s="15">
        <f t="shared" si="271"/>
        <v>2.5729280319382042E-3</v>
      </c>
      <c r="P311" s="15">
        <f t="shared" si="272"/>
        <v>2.3341099984091063E-3</v>
      </c>
      <c r="Q311" s="5">
        <f t="shared" si="273"/>
        <v>3880.4254576138078</v>
      </c>
      <c r="R311" s="5">
        <f t="shared" si="274"/>
        <v>5111.2123373227687</v>
      </c>
      <c r="S311" s="5">
        <f t="shared" si="275"/>
        <v>3589.7031658794831</v>
      </c>
      <c r="T311" s="5">
        <f t="shared" si="276"/>
        <v>8.9734701380301942</v>
      </c>
      <c r="U311" s="5">
        <f t="shared" si="277"/>
        <v>26.333725006463833</v>
      </c>
      <c r="V311" s="5">
        <f t="shared" si="278"/>
        <v>54.132167879962623</v>
      </c>
      <c r="W311" s="15">
        <f t="shared" si="279"/>
        <v>-1.0734613539272964E-2</v>
      </c>
      <c r="X311" s="15">
        <f t="shared" si="280"/>
        <v>-1.217998157191269E-2</v>
      </c>
      <c r="Y311" s="15">
        <f t="shared" si="281"/>
        <v>-9.7425357312937999E-3</v>
      </c>
      <c r="Z311" s="5">
        <f t="shared" si="296"/>
        <v>3219.0690405534424</v>
      </c>
      <c r="AA311" s="5">
        <f t="shared" si="297"/>
        <v>16006.342520708557</v>
      </c>
      <c r="AB311" s="5">
        <f t="shared" si="298"/>
        <v>101918.13569482893</v>
      </c>
      <c r="AC311" s="16">
        <f t="shared" si="282"/>
        <v>0.82233729995534666</v>
      </c>
      <c r="AD311" s="16">
        <f t="shared" si="283"/>
        <v>3.1014300213865225</v>
      </c>
      <c r="AE311" s="16">
        <f t="shared" si="284"/>
        <v>28.180817169394558</v>
      </c>
      <c r="AF311" s="15">
        <f t="shared" si="285"/>
        <v>-4.0504037456468023E-3</v>
      </c>
      <c r="AG311" s="15">
        <f t="shared" si="286"/>
        <v>2.9673830763510267E-4</v>
      </c>
      <c r="AH311" s="15">
        <f t="shared" si="287"/>
        <v>9.7937136394747881E-3</v>
      </c>
      <c r="AI311" s="1">
        <f t="shared" si="251"/>
        <v>845906.25647172506</v>
      </c>
      <c r="AJ311" s="1">
        <f t="shared" si="252"/>
        <v>377535.62389443017</v>
      </c>
      <c r="AK311" s="1">
        <f t="shared" si="253"/>
        <v>129316.45652048959</v>
      </c>
      <c r="AL311" s="14">
        <f t="shared" si="288"/>
        <v>99.374004764934384</v>
      </c>
      <c r="AM311" s="14">
        <f t="shared" si="289"/>
        <v>24.836912228893947</v>
      </c>
      <c r="AN311" s="14">
        <f t="shared" si="290"/>
        <v>7.7070958052502059</v>
      </c>
      <c r="AO311" s="11">
        <f t="shared" si="291"/>
        <v>1.5895964785472853E-3</v>
      </c>
      <c r="AP311" s="11">
        <f t="shared" si="292"/>
        <v>2.0024723124092117E-3</v>
      </c>
      <c r="AQ311" s="11">
        <f t="shared" si="293"/>
        <v>1.8164950478693337E-3</v>
      </c>
      <c r="AR311" s="1">
        <f t="shared" si="299"/>
        <v>432433.09421271633</v>
      </c>
      <c r="AS311" s="1">
        <f t="shared" si="294"/>
        <v>194093.78415200202</v>
      </c>
      <c r="AT311" s="1">
        <f t="shared" si="295"/>
        <v>66313.678289027754</v>
      </c>
      <c r="AU311" s="1">
        <f t="shared" si="254"/>
        <v>86486.618842543277</v>
      </c>
      <c r="AV311" s="1">
        <f t="shared" si="255"/>
        <v>38818.756830400402</v>
      </c>
      <c r="AW311" s="1">
        <f t="shared" si="256"/>
        <v>13262.735657805551</v>
      </c>
      <c r="AX311" s="2">
        <v>0</v>
      </c>
      <c r="AY311" s="2">
        <v>0</v>
      </c>
      <c r="AZ311" s="2">
        <v>0</v>
      </c>
      <c r="BA311" s="2">
        <f t="shared" si="306"/>
        <v>0</v>
      </c>
      <c r="BB311" s="2">
        <f t="shared" si="300"/>
        <v>0</v>
      </c>
      <c r="BC311" s="2">
        <f t="shared" si="301"/>
        <v>0</v>
      </c>
      <c r="BD311" s="2">
        <f t="shared" si="307"/>
        <v>0</v>
      </c>
      <c r="BE311" s="2">
        <f t="shared" si="302"/>
        <v>0</v>
      </c>
      <c r="BF311" s="2">
        <f t="shared" si="303"/>
        <v>0</v>
      </c>
      <c r="BG311" s="2">
        <f t="shared" si="308"/>
        <v>0</v>
      </c>
      <c r="BH311" s="2">
        <f t="shared" si="304"/>
        <v>0</v>
      </c>
      <c r="BI311" s="2">
        <f t="shared" si="305"/>
        <v>0</v>
      </c>
      <c r="BJ311" s="11">
        <f t="shared" si="309"/>
        <v>3.2219060196956056E-2</v>
      </c>
      <c r="BK311" s="11"/>
      <c r="BL311" s="11"/>
    </row>
    <row r="312" spans="1:64">
      <c r="A312" s="2">
        <f t="shared" si="257"/>
        <v>2266</v>
      </c>
      <c r="B312" s="5">
        <f t="shared" si="258"/>
        <v>1165.4056198559249</v>
      </c>
      <c r="C312" s="5">
        <f t="shared" si="259"/>
        <v>2964.1696317503447</v>
      </c>
      <c r="D312" s="5">
        <f t="shared" si="260"/>
        <v>4369.955512999265</v>
      </c>
      <c r="E312" s="15">
        <f t="shared" si="261"/>
        <v>8.1446218677358315E-9</v>
      </c>
      <c r="F312" s="15">
        <f t="shared" si="262"/>
        <v>1.6045451220973685E-8</v>
      </c>
      <c r="G312" s="15">
        <f t="shared" si="263"/>
        <v>3.2756217896607561E-8</v>
      </c>
      <c r="H312" s="5">
        <f t="shared" si="264"/>
        <v>433307.59739510226</v>
      </c>
      <c r="I312" s="5">
        <f t="shared" si="265"/>
        <v>194588.1857158317</v>
      </c>
      <c r="J312" s="5">
        <f t="shared" si="266"/>
        <v>66466.916887800428</v>
      </c>
      <c r="K312" s="5">
        <f t="shared" si="267"/>
        <v>371808.39873474318</v>
      </c>
      <c r="L312" s="5">
        <f t="shared" si="268"/>
        <v>65646.777981774008</v>
      </c>
      <c r="M312" s="5">
        <f t="shared" si="269"/>
        <v>15209.975637070429</v>
      </c>
      <c r="N312" s="15">
        <f t="shared" si="270"/>
        <v>2.0222773533362659E-3</v>
      </c>
      <c r="O312" s="15">
        <f t="shared" si="271"/>
        <v>2.547214192018199E-3</v>
      </c>
      <c r="P312" s="15">
        <f t="shared" si="272"/>
        <v>2.310781508756854E-3</v>
      </c>
      <c r="Q312" s="5">
        <f t="shared" si="273"/>
        <v>3846.5336801156545</v>
      </c>
      <c r="R312" s="5">
        <f t="shared" si="274"/>
        <v>5061.8187235924615</v>
      </c>
      <c r="S312" s="5">
        <f t="shared" si="275"/>
        <v>3562.9446764015956</v>
      </c>
      <c r="T312" s="5">
        <f t="shared" si="276"/>
        <v>8.8771434039922337</v>
      </c>
      <c r="U312" s="5">
        <f t="shared" si="277"/>
        <v>26.012980721165288</v>
      </c>
      <c r="V312" s="5">
        <f t="shared" si="278"/>
        <v>53.60478330017969</v>
      </c>
      <c r="W312" s="15">
        <f t="shared" si="279"/>
        <v>-1.0734613539272964E-2</v>
      </c>
      <c r="X312" s="15">
        <f t="shared" si="280"/>
        <v>-1.217998157191269E-2</v>
      </c>
      <c r="Y312" s="15">
        <f t="shared" si="281"/>
        <v>-9.7425357312937999E-3</v>
      </c>
      <c r="Z312" s="5">
        <f t="shared" si="296"/>
        <v>3178.0936798286202</v>
      </c>
      <c r="AA312" s="5">
        <f t="shared" si="297"/>
        <v>15856.771304303438</v>
      </c>
      <c r="AB312" s="5">
        <f t="shared" si="298"/>
        <v>102151.50820936251</v>
      </c>
      <c r="AC312" s="16">
        <f t="shared" si="282"/>
        <v>0.81900650187542245</v>
      </c>
      <c r="AD312" s="16">
        <f t="shared" si="283"/>
        <v>3.1023503344823173</v>
      </c>
      <c r="AE312" s="16">
        <f t="shared" si="284"/>
        <v>28.456812022878005</v>
      </c>
      <c r="AF312" s="15">
        <f t="shared" si="285"/>
        <v>-4.0504037456468023E-3</v>
      </c>
      <c r="AG312" s="15">
        <f t="shared" si="286"/>
        <v>2.9673830763510267E-4</v>
      </c>
      <c r="AH312" s="15">
        <f t="shared" si="287"/>
        <v>9.7937136394747881E-3</v>
      </c>
      <c r="AI312" s="1">
        <f t="shared" si="251"/>
        <v>847802.24966709595</v>
      </c>
      <c r="AJ312" s="1">
        <f t="shared" si="252"/>
        <v>378600.81833538756</v>
      </c>
      <c r="AK312" s="1">
        <f t="shared" si="253"/>
        <v>129647.54652624618</v>
      </c>
      <c r="AL312" s="14">
        <f t="shared" si="288"/>
        <v>99.530389687287524</v>
      </c>
      <c r="AM312" s="14">
        <f t="shared" si="289"/>
        <v>24.886150105667404</v>
      </c>
      <c r="AN312" s="14">
        <f t="shared" si="290"/>
        <v>7.7209557076002611</v>
      </c>
      <c r="AO312" s="11">
        <f t="shared" si="291"/>
        <v>1.5737005137618125E-3</v>
      </c>
      <c r="AP312" s="11">
        <f t="shared" si="292"/>
        <v>1.9824475892851194E-3</v>
      </c>
      <c r="AQ312" s="11">
        <f t="shared" si="293"/>
        <v>1.7983300973906404E-3</v>
      </c>
      <c r="AR312" s="1">
        <f t="shared" si="299"/>
        <v>433307.59739510226</v>
      </c>
      <c r="AS312" s="1">
        <f t="shared" si="294"/>
        <v>194588.1857158317</v>
      </c>
      <c r="AT312" s="1">
        <f t="shared" si="295"/>
        <v>66466.916887800428</v>
      </c>
      <c r="AU312" s="1">
        <f t="shared" si="254"/>
        <v>86661.519479020455</v>
      </c>
      <c r="AV312" s="1">
        <f t="shared" si="255"/>
        <v>38917.637143166343</v>
      </c>
      <c r="AW312" s="1">
        <f t="shared" si="256"/>
        <v>13293.383377560087</v>
      </c>
      <c r="AX312" s="2">
        <v>0</v>
      </c>
      <c r="AY312" s="2">
        <v>0</v>
      </c>
      <c r="AZ312" s="2">
        <v>0</v>
      </c>
      <c r="BA312" s="2">
        <f t="shared" si="306"/>
        <v>0</v>
      </c>
      <c r="BB312" s="2">
        <f t="shared" si="300"/>
        <v>0</v>
      </c>
      <c r="BC312" s="2">
        <f t="shared" si="301"/>
        <v>0</v>
      </c>
      <c r="BD312" s="2">
        <f t="shared" si="307"/>
        <v>0</v>
      </c>
      <c r="BE312" s="2">
        <f t="shared" si="302"/>
        <v>0</v>
      </c>
      <c r="BF312" s="2">
        <f t="shared" si="303"/>
        <v>0</v>
      </c>
      <c r="BG312" s="2">
        <f t="shared" si="308"/>
        <v>0</v>
      </c>
      <c r="BH312" s="2">
        <f t="shared" si="304"/>
        <v>0</v>
      </c>
      <c r="BI312" s="2">
        <f t="shared" si="305"/>
        <v>0</v>
      </c>
      <c r="BJ312" s="11">
        <f t="shared" si="309"/>
        <v>3.2196936907741475E-2</v>
      </c>
      <c r="BK312" s="11"/>
      <c r="BL312" s="11"/>
    </row>
    <row r="313" spans="1:64">
      <c r="A313" s="2">
        <f t="shared" si="257"/>
        <v>2267</v>
      </c>
      <c r="B313" s="5">
        <f t="shared" si="258"/>
        <v>1165.4056288731235</v>
      </c>
      <c r="C313" s="5">
        <f t="shared" si="259"/>
        <v>2964.1696769337123</v>
      </c>
      <c r="D313" s="5">
        <f t="shared" si="260"/>
        <v>4369.9556489853194</v>
      </c>
      <c r="E313" s="15">
        <f t="shared" si="261"/>
        <v>7.7373907743490388E-9</v>
      </c>
      <c r="F313" s="15">
        <f t="shared" si="262"/>
        <v>1.5243178659925E-8</v>
      </c>
      <c r="G313" s="15">
        <f t="shared" si="263"/>
        <v>3.1118407001777183E-8</v>
      </c>
      <c r="H313" s="5">
        <f t="shared" si="264"/>
        <v>434175.11047146609</v>
      </c>
      <c r="I313" s="5">
        <f t="shared" si="265"/>
        <v>195078.89284942098</v>
      </c>
      <c r="J313" s="5">
        <f t="shared" si="266"/>
        <v>66618.974401393207</v>
      </c>
      <c r="K313" s="5">
        <f t="shared" si="267"/>
        <v>372552.7830951761</v>
      </c>
      <c r="L313" s="5">
        <f t="shared" si="268"/>
        <v>65812.323217347162</v>
      </c>
      <c r="M313" s="5">
        <f t="shared" si="269"/>
        <v>15244.771286606028</v>
      </c>
      <c r="N313" s="15">
        <f t="shared" si="270"/>
        <v>2.0020644045859459E-3</v>
      </c>
      <c r="O313" s="15">
        <f t="shared" si="271"/>
        <v>2.5217572082383288E-3</v>
      </c>
      <c r="P313" s="15">
        <f t="shared" si="272"/>
        <v>2.2876860795748577E-3</v>
      </c>
      <c r="Q313" s="5">
        <f t="shared" si="273"/>
        <v>3812.8609979109287</v>
      </c>
      <c r="R313" s="5">
        <f t="shared" si="274"/>
        <v>5012.7751455413618</v>
      </c>
      <c r="S313" s="5">
        <f t="shared" si="275"/>
        <v>3536.3041591416277</v>
      </c>
      <c r="T313" s="5">
        <f t="shared" si="276"/>
        <v>8.7818507002176709</v>
      </c>
      <c r="U313" s="5">
        <f t="shared" si="277"/>
        <v>25.696143095350976</v>
      </c>
      <c r="V313" s="5">
        <f t="shared" si="278"/>
        <v>53.082536783509426</v>
      </c>
      <c r="W313" s="15">
        <f t="shared" si="279"/>
        <v>-1.0734613539272964E-2</v>
      </c>
      <c r="X313" s="15">
        <f t="shared" si="280"/>
        <v>-1.217998157191269E-2</v>
      </c>
      <c r="Y313" s="15">
        <f t="shared" si="281"/>
        <v>-9.7425357312937999E-3</v>
      </c>
      <c r="Z313" s="5">
        <f t="shared" si="296"/>
        <v>3137.5759605835588</v>
      </c>
      <c r="AA313" s="5">
        <f t="shared" si="297"/>
        <v>15708.194850628754</v>
      </c>
      <c r="AB313" s="5">
        <f t="shared" si="298"/>
        <v>102383.0319895475</v>
      </c>
      <c r="AC313" s="16">
        <f t="shared" si="282"/>
        <v>0.81568919487251712</v>
      </c>
      <c r="AD313" s="16">
        <f t="shared" si="283"/>
        <v>3.1032709206702629</v>
      </c>
      <c r="AE313" s="16">
        <f t="shared" si="284"/>
        <v>28.735509890922437</v>
      </c>
      <c r="AF313" s="15">
        <f t="shared" si="285"/>
        <v>-4.0504037456468023E-3</v>
      </c>
      <c r="AG313" s="15">
        <f t="shared" si="286"/>
        <v>2.9673830763510267E-4</v>
      </c>
      <c r="AH313" s="15">
        <f t="shared" si="287"/>
        <v>9.7937136394747881E-3</v>
      </c>
      <c r="AI313" s="1">
        <f t="shared" ref="AI313:AI346" si="310">(1-$AI$5)*AI312+AU312</f>
        <v>849683.54417940683</v>
      </c>
      <c r="AJ313" s="1">
        <f t="shared" ref="AJ313:AJ346" si="311">(1-$AI$5)*AJ312+AV312</f>
        <v>379658.37364501512</v>
      </c>
      <c r="AK313" s="1">
        <f t="shared" ref="AK313:AK346" si="312">(1-$AI$5)*AK312+AW312</f>
        <v>129976.17525118164</v>
      </c>
      <c r="AL313" s="14">
        <f t="shared" si="288"/>
        <v>99.685454402419467</v>
      </c>
      <c r="AM313" s="14">
        <f t="shared" si="289"/>
        <v>24.934992239068137</v>
      </c>
      <c r="AN313" s="14">
        <f t="shared" si="290"/>
        <v>7.7347016863595632</v>
      </c>
      <c r="AO313" s="11">
        <f t="shared" si="291"/>
        <v>1.5579635086241943E-3</v>
      </c>
      <c r="AP313" s="11">
        <f t="shared" si="292"/>
        <v>1.9626231133922684E-3</v>
      </c>
      <c r="AQ313" s="11">
        <f t="shared" si="293"/>
        <v>1.7803467964167339E-3</v>
      </c>
      <c r="AR313" s="1">
        <f t="shared" si="299"/>
        <v>434175.11047146609</v>
      </c>
      <c r="AS313" s="1">
        <f t="shared" si="294"/>
        <v>195078.89284942098</v>
      </c>
      <c r="AT313" s="1">
        <f t="shared" si="295"/>
        <v>66618.974401393207</v>
      </c>
      <c r="AU313" s="1">
        <f t="shared" ref="AU313:AU346" si="313">$AU$5*AR313</f>
        <v>86835.022094293221</v>
      </c>
      <c r="AV313" s="1">
        <f t="shared" ref="AV313:AV346" si="314">$AU$5*AS313</f>
        <v>39015.778569884198</v>
      </c>
      <c r="AW313" s="1">
        <f t="shared" ref="AW313:AW346" si="315">$AU$5*AT313</f>
        <v>13323.794880278641</v>
      </c>
      <c r="AX313" s="2">
        <v>0</v>
      </c>
      <c r="AY313" s="2">
        <v>0</v>
      </c>
      <c r="AZ313" s="2">
        <v>0</v>
      </c>
      <c r="BA313" s="2">
        <f t="shared" si="306"/>
        <v>0</v>
      </c>
      <c r="BB313" s="2">
        <f t="shared" si="300"/>
        <v>0</v>
      </c>
      <c r="BC313" s="2">
        <f t="shared" si="301"/>
        <v>0</v>
      </c>
      <c r="BD313" s="2">
        <f t="shared" si="307"/>
        <v>0</v>
      </c>
      <c r="BE313" s="2">
        <f t="shared" si="302"/>
        <v>0</v>
      </c>
      <c r="BF313" s="2">
        <f t="shared" si="303"/>
        <v>0</v>
      </c>
      <c r="BG313" s="2">
        <f t="shared" si="308"/>
        <v>0</v>
      </c>
      <c r="BH313" s="2">
        <f t="shared" si="304"/>
        <v>0</v>
      </c>
      <c r="BI313" s="2">
        <f t="shared" si="305"/>
        <v>0</v>
      </c>
      <c r="BJ313" s="11">
        <f t="shared" si="309"/>
        <v>3.2175033527295421E-2</v>
      </c>
      <c r="BK313" s="11"/>
      <c r="BL313" s="11"/>
    </row>
    <row r="314" spans="1:64">
      <c r="A314" s="2">
        <f t="shared" ref="A314:A346" si="316">1+A313</f>
        <v>2268</v>
      </c>
      <c r="B314" s="5">
        <f t="shared" ref="B314:B346" si="317">B313*(1+E314)</f>
        <v>1165.4056374394625</v>
      </c>
      <c r="C314" s="5">
        <f t="shared" ref="C314:C346" si="318">C313*(1+F314)</f>
        <v>2964.1697198579118</v>
      </c>
      <c r="D314" s="5">
        <f t="shared" ref="D314:D346" si="319">D313*(1+G314)</f>
        <v>4369.955778172075</v>
      </c>
      <c r="E314" s="15">
        <f t="shared" ref="E314:E346" si="320">E313*$E$5</f>
        <v>7.3505212356315861E-9</v>
      </c>
      <c r="F314" s="15">
        <f t="shared" ref="F314:F346" si="321">F313*$E$5</f>
        <v>1.4481019726928749E-8</v>
      </c>
      <c r="G314" s="15">
        <f t="shared" ref="G314:G346" si="322">G313*$E$5</f>
        <v>2.9562486651688323E-8</v>
      </c>
      <c r="H314" s="5">
        <f t="shared" ref="H314:H346" si="323">AR314</f>
        <v>435035.67192413693</v>
      </c>
      <c r="I314" s="5">
        <f t="shared" ref="I314:I346" si="324">AS314</f>
        <v>195565.92077249705</v>
      </c>
      <c r="J314" s="5">
        <f t="shared" ref="J314:J346" si="325">AT314</f>
        <v>66769.856453062879</v>
      </c>
      <c r="K314" s="5">
        <f t="shared" ref="K314:K346" si="326">H314/B314*1000</f>
        <v>373291.20260647021</v>
      </c>
      <c r="L314" s="5">
        <f t="shared" ref="L314:L346" si="327">I314/C314*1000</f>
        <v>65976.62727013875</v>
      </c>
      <c r="M314" s="5">
        <f t="shared" ref="M314:M346" si="328">J314/D314*1000</f>
        <v>15279.297970606076</v>
      </c>
      <c r="N314" s="15">
        <f t="shared" ref="N314:N346" si="329">K314/K313-1</f>
        <v>1.9820534023644587E-3</v>
      </c>
      <c r="O314" s="15">
        <f t="shared" ref="O314:O346" si="330">L314/L313-1</f>
        <v>2.4965545168336156E-3</v>
      </c>
      <c r="P314" s="15">
        <f t="shared" ref="P314:P346" si="331">M314/M313-1</f>
        <v>2.2648213837346276E-3</v>
      </c>
      <c r="Q314" s="5">
        <f t="shared" ref="Q314:Q346" si="332">T314*H314/1000</f>
        <v>3779.4076058819433</v>
      </c>
      <c r="R314" s="5">
        <f t="shared" ref="R314:R346" si="333">U314*I314/1000</f>
        <v>4964.0819465544528</v>
      </c>
      <c r="S314" s="5">
        <f t="shared" ref="S314:S346" si="334">V314*J314/1000</f>
        <v>3509.7827616349678</v>
      </c>
      <c r="T314" s="5">
        <f t="shared" ref="T314:T346" si="335">T313*(1+W314)</f>
        <v>8.6875809267912398</v>
      </c>
      <c r="U314" s="5">
        <f t="shared" ref="U314:U346" si="336">U313*(1+X314)</f>
        <v>25.383164545980371</v>
      </c>
      <c r="V314" s="5">
        <f t="shared" ref="V314:V346" si="337">V313*(1+Y314)</f>
        <v>52.565378272188369</v>
      </c>
      <c r="W314" s="15">
        <f t="shared" ref="W314:W346" si="338">T$5-1</f>
        <v>-1.0734613539272964E-2</v>
      </c>
      <c r="X314" s="15">
        <f t="shared" ref="X314:X346" si="339">U$5-1</f>
        <v>-1.217998157191269E-2</v>
      </c>
      <c r="Y314" s="15">
        <f t="shared" ref="Y314:Y346" si="340">V$5-1</f>
        <v>-9.7425357312937999E-3</v>
      </c>
      <c r="Z314" s="5">
        <f t="shared" si="296"/>
        <v>3097.5123183075443</v>
      </c>
      <c r="AA314" s="5">
        <f t="shared" si="297"/>
        <v>15560.615401935178</v>
      </c>
      <c r="AB314" s="5">
        <f t="shared" si="298"/>
        <v>102612.71586885875</v>
      </c>
      <c r="AC314" s="16">
        <f t="shared" ref="AC314:AC346" si="341">AC313*(1+AF314)</f>
        <v>0.8123853243023218</v>
      </c>
      <c r="AD314" s="16">
        <f t="shared" ref="AD314:AD346" si="342">AD313*(1+AG314)</f>
        <v>3.1041917800313956</v>
      </c>
      <c r="AE314" s="16">
        <f t="shared" ref="AE314:AE346" si="343">AE313*(1+AH314)</f>
        <v>29.016937246078427</v>
      </c>
      <c r="AF314" s="15">
        <f t="shared" ref="AF314:AF346" si="344">AC$5-1</f>
        <v>-4.0504037456468023E-3</v>
      </c>
      <c r="AG314" s="15">
        <f t="shared" ref="AG314:AG346" si="345">AD$5-1</f>
        <v>2.9673830763510267E-4</v>
      </c>
      <c r="AH314" s="15">
        <f t="shared" ref="AH314:AH346" si="346">AE$5-1</f>
        <v>9.7937136394747881E-3</v>
      </c>
      <c r="AI314" s="1">
        <f t="shared" si="310"/>
        <v>851550.21185575938</v>
      </c>
      <c r="AJ314" s="1">
        <f t="shared" si="311"/>
        <v>380708.31485039782</v>
      </c>
      <c r="AK314" s="1">
        <f t="shared" si="312"/>
        <v>130302.35260634213</v>
      </c>
      <c r="AL314" s="14">
        <f t="shared" ref="AL314:AL346" si="347">AL313*(1+AO314)</f>
        <v>99.839207639716065</v>
      </c>
      <c r="AM314" s="14">
        <f t="shared" ref="AM314:AM346" si="348">AM313*(1+AP314)</f>
        <v>24.983440851247785</v>
      </c>
      <c r="AN314" s="14">
        <f t="shared" ref="AN314:AN346" si="349">AN313*(1+AQ314)</f>
        <v>7.7483344332144268</v>
      </c>
      <c r="AO314" s="11">
        <f t="shared" ref="AO314:AO346" si="350">AO$5*AO313</f>
        <v>1.5423838735379523E-3</v>
      </c>
      <c r="AP314" s="11">
        <f t="shared" ref="AP314:AP346" si="351">AP$5*AP313</f>
        <v>1.9429968822583456E-3</v>
      </c>
      <c r="AQ314" s="11">
        <f t="shared" ref="AQ314:AQ346" si="352">AQ$5*AQ313</f>
        <v>1.7625433284525665E-3</v>
      </c>
      <c r="AR314" s="1">
        <f t="shared" si="299"/>
        <v>435035.67192413693</v>
      </c>
      <c r="AS314" s="1">
        <f t="shared" si="294"/>
        <v>195565.92077249705</v>
      </c>
      <c r="AT314" s="1">
        <f t="shared" si="295"/>
        <v>66769.856453062879</v>
      </c>
      <c r="AU314" s="1">
        <f t="shared" si="313"/>
        <v>87007.134384827397</v>
      </c>
      <c r="AV314" s="1">
        <f t="shared" si="314"/>
        <v>39113.184154499409</v>
      </c>
      <c r="AW314" s="1">
        <f t="shared" si="315"/>
        <v>13353.971290612577</v>
      </c>
      <c r="AX314" s="2">
        <v>0</v>
      </c>
      <c r="AY314" s="2">
        <v>0</v>
      </c>
      <c r="AZ314" s="2">
        <v>0</v>
      </c>
      <c r="BA314" s="2">
        <f t="shared" si="306"/>
        <v>0</v>
      </c>
      <c r="BB314" s="2">
        <f t="shared" si="300"/>
        <v>0</v>
      </c>
      <c r="BC314" s="2">
        <f t="shared" si="301"/>
        <v>0</v>
      </c>
      <c r="BD314" s="2">
        <f t="shared" si="307"/>
        <v>0</v>
      </c>
      <c r="BE314" s="2">
        <f t="shared" si="302"/>
        <v>0</v>
      </c>
      <c r="BF314" s="2">
        <f t="shared" si="303"/>
        <v>0</v>
      </c>
      <c r="BG314" s="2">
        <f t="shared" si="308"/>
        <v>0</v>
      </c>
      <c r="BH314" s="2">
        <f t="shared" si="304"/>
        <v>0</v>
      </c>
      <c r="BI314" s="2">
        <f t="shared" si="305"/>
        <v>0</v>
      </c>
      <c r="BJ314" s="11">
        <f t="shared" si="309"/>
        <v>3.2153347882640543E-2</v>
      </c>
      <c r="BK314" s="11"/>
      <c r="BL314" s="11"/>
    </row>
    <row r="315" spans="1:64">
      <c r="A315" s="2">
        <f t="shared" si="316"/>
        <v>2269</v>
      </c>
      <c r="B315" s="5">
        <f t="shared" si="317"/>
        <v>1165.4056455774842</v>
      </c>
      <c r="C315" s="5">
        <f t="shared" si="318"/>
        <v>2964.1697606359016</v>
      </c>
      <c r="D315" s="5">
        <f t="shared" si="319"/>
        <v>4369.9559008994966</v>
      </c>
      <c r="E315" s="15">
        <f t="shared" si="320"/>
        <v>6.9829951738500065E-9</v>
      </c>
      <c r="F315" s="15">
        <f t="shared" si="321"/>
        <v>1.3756968740582312E-8</v>
      </c>
      <c r="G315" s="15">
        <f t="shared" si="322"/>
        <v>2.8084362319103905E-8</v>
      </c>
      <c r="H315" s="5">
        <f t="shared" si="323"/>
        <v>435889.32037864899</v>
      </c>
      <c r="I315" s="5">
        <f t="shared" si="324"/>
        <v>196049.28489937185</v>
      </c>
      <c r="J315" s="5">
        <f t="shared" si="325"/>
        <v>66919.568710882479</v>
      </c>
      <c r="K315" s="5">
        <f t="shared" si="326"/>
        <v>374023.69040580391</v>
      </c>
      <c r="L315" s="5">
        <f t="shared" si="327"/>
        <v>66139.695338270205</v>
      </c>
      <c r="M315" s="5">
        <f t="shared" si="328"/>
        <v>15313.556985119229</v>
      </c>
      <c r="N315" s="15">
        <f t="shared" si="329"/>
        <v>1.9622423304357373E-3</v>
      </c>
      <c r="O315" s="15">
        <f t="shared" si="330"/>
        <v>2.471603579609738E-3</v>
      </c>
      <c r="P315" s="15">
        <f t="shared" si="331"/>
        <v>2.2421851173437535E-3</v>
      </c>
      <c r="Q315" s="5">
        <f t="shared" si="332"/>
        <v>3746.1736564598232</v>
      </c>
      <c r="R315" s="5">
        <f t="shared" si="333"/>
        <v>4915.7393911081153</v>
      </c>
      <c r="S315" s="5">
        <f t="shared" si="334"/>
        <v>3483.381588482071</v>
      </c>
      <c r="T315" s="5">
        <f t="shared" si="335"/>
        <v>8.5943231029509768</v>
      </c>
      <c r="U315" s="5">
        <f t="shared" si="336"/>
        <v>25.073998069573502</v>
      </c>
      <c r="V315" s="5">
        <f t="shared" si="337"/>
        <v>52.0532581961426</v>
      </c>
      <c r="W315" s="15">
        <f t="shared" si="338"/>
        <v>-1.0734613539272964E-2</v>
      </c>
      <c r="X315" s="15">
        <f t="shared" si="339"/>
        <v>-1.217998157191269E-2</v>
      </c>
      <c r="Y315" s="15">
        <f t="shared" si="340"/>
        <v>-9.7425357312937999E-3</v>
      </c>
      <c r="Z315" s="5">
        <f t="shared" si="296"/>
        <v>3057.8991760825838</v>
      </c>
      <c r="AA315" s="5">
        <f t="shared" si="297"/>
        <v>15414.034951682979</v>
      </c>
      <c r="AB315" s="5">
        <f t="shared" si="298"/>
        <v>102840.56875118498</v>
      </c>
      <c r="AC315" s="16">
        <f t="shared" si="341"/>
        <v>0.80909483574185914</v>
      </c>
      <c r="AD315" s="16">
        <f t="shared" si="342"/>
        <v>3.1051129126467769</v>
      </c>
      <c r="AE315" s="16">
        <f t="shared" si="343"/>
        <v>29.301120820161131</v>
      </c>
      <c r="AF315" s="15">
        <f t="shared" si="344"/>
        <v>-4.0504037456468023E-3</v>
      </c>
      <c r="AG315" s="15">
        <f t="shared" si="345"/>
        <v>2.9673830763510267E-4</v>
      </c>
      <c r="AH315" s="15">
        <f t="shared" si="346"/>
        <v>9.7937136394747881E-3</v>
      </c>
      <c r="AI315" s="1">
        <f t="shared" si="310"/>
        <v>853402.32505501085</v>
      </c>
      <c r="AJ315" s="1">
        <f t="shared" si="311"/>
        <v>381750.66751985741</v>
      </c>
      <c r="AK315" s="1">
        <f t="shared" si="312"/>
        <v>130626.08863632049</v>
      </c>
      <c r="AL315" s="14">
        <f t="shared" si="347"/>
        <v>99.991658119688282</v>
      </c>
      <c r="AM315" s="14">
        <f t="shared" si="348"/>
        <v>25.031498171453027</v>
      </c>
      <c r="AN315" s="14">
        <f t="shared" si="349"/>
        <v>7.7618546406246898</v>
      </c>
      <c r="AO315" s="11">
        <f t="shared" si="350"/>
        <v>1.5269600348025727E-3</v>
      </c>
      <c r="AP315" s="11">
        <f t="shared" si="351"/>
        <v>1.9235669134357622E-3</v>
      </c>
      <c r="AQ315" s="11">
        <f t="shared" si="352"/>
        <v>1.7449178951680407E-3</v>
      </c>
      <c r="AR315" s="1">
        <f t="shared" si="299"/>
        <v>435889.32037864899</v>
      </c>
      <c r="AS315" s="1">
        <f t="shared" si="294"/>
        <v>196049.28489937185</v>
      </c>
      <c r="AT315" s="1">
        <f t="shared" si="295"/>
        <v>66919.568710882479</v>
      </c>
      <c r="AU315" s="1">
        <f t="shared" si="313"/>
        <v>87177.864075729798</v>
      </c>
      <c r="AV315" s="1">
        <f t="shared" si="314"/>
        <v>39209.85697987437</v>
      </c>
      <c r="AW315" s="1">
        <f t="shared" si="315"/>
        <v>13383.913742176497</v>
      </c>
      <c r="AX315" s="2">
        <v>0</v>
      </c>
      <c r="AY315" s="2">
        <v>0</v>
      </c>
      <c r="AZ315" s="2">
        <v>0</v>
      </c>
      <c r="BA315" s="2">
        <f t="shared" si="306"/>
        <v>0</v>
      </c>
      <c r="BB315" s="2">
        <f t="shared" si="300"/>
        <v>0</v>
      </c>
      <c r="BC315" s="2">
        <f t="shared" si="301"/>
        <v>0</v>
      </c>
      <c r="BD315" s="2">
        <f t="shared" si="307"/>
        <v>0</v>
      </c>
      <c r="BE315" s="2">
        <f t="shared" si="302"/>
        <v>0</v>
      </c>
      <c r="BF315" s="2">
        <f t="shared" si="303"/>
        <v>0</v>
      </c>
      <c r="BG315" s="2">
        <f t="shared" si="308"/>
        <v>0</v>
      </c>
      <c r="BH315" s="2">
        <f t="shared" si="304"/>
        <v>0</v>
      </c>
      <c r="BI315" s="2">
        <f t="shared" si="305"/>
        <v>0</v>
      </c>
      <c r="BJ315" s="11">
        <f t="shared" si="309"/>
        <v>3.2131877822008298E-2</v>
      </c>
      <c r="BK315" s="11"/>
      <c r="BL315" s="11"/>
    </row>
    <row r="316" spans="1:64">
      <c r="A316" s="2">
        <f t="shared" si="316"/>
        <v>2270</v>
      </c>
      <c r="B316" s="5">
        <f t="shared" si="317"/>
        <v>1165.4056533086052</v>
      </c>
      <c r="C316" s="5">
        <f t="shared" si="318"/>
        <v>2964.1697993749926</v>
      </c>
      <c r="D316" s="5">
        <f t="shared" si="319"/>
        <v>4369.95601749055</v>
      </c>
      <c r="E316" s="15">
        <f t="shared" si="320"/>
        <v>6.6338454151575061E-9</v>
      </c>
      <c r="F316" s="15">
        <f t="shared" si="321"/>
        <v>1.3069120303553195E-8</v>
      </c>
      <c r="G316" s="15">
        <f t="shared" si="322"/>
        <v>2.6680144203148707E-8</v>
      </c>
      <c r="H316" s="5">
        <f t="shared" si="323"/>
        <v>436736.09459443024</v>
      </c>
      <c r="I316" s="5">
        <f t="shared" si="324"/>
        <v>196529.00083234941</v>
      </c>
      <c r="J316" s="5">
        <f t="shared" si="325"/>
        <v>67068.116885872601</v>
      </c>
      <c r="K316" s="5">
        <f t="shared" si="326"/>
        <v>374750.27974553709</v>
      </c>
      <c r="L316" s="5">
        <f t="shared" si="327"/>
        <v>66301.532683380137</v>
      </c>
      <c r="M316" s="5">
        <f t="shared" si="328"/>
        <v>15347.549636068536</v>
      </c>
      <c r="N316" s="15">
        <f t="shared" si="329"/>
        <v>1.942629192671852E-3</v>
      </c>
      <c r="O316" s="15">
        <f t="shared" si="330"/>
        <v>2.4469018836905665E-3</v>
      </c>
      <c r="P316" s="15">
        <f t="shared" si="331"/>
        <v>2.2197749995209737E-3</v>
      </c>
      <c r="Q316" s="5">
        <f t="shared" si="332"/>
        <v>3713.1592605861501</v>
      </c>
      <c r="R316" s="5">
        <f t="shared" si="333"/>
        <v>4867.7476666432995</v>
      </c>
      <c r="S316" s="5">
        <f t="shared" si="334"/>
        <v>3457.1017020537683</v>
      </c>
      <c r="T316" s="5">
        <f t="shared" si="335"/>
        <v>8.5020663658091529</v>
      </c>
      <c r="U316" s="5">
        <f t="shared" si="336"/>
        <v>24.768597235151923</v>
      </c>
      <c r="V316" s="5">
        <f t="shared" si="337"/>
        <v>51.546127468236421</v>
      </c>
      <c r="W316" s="15">
        <f t="shared" si="338"/>
        <v>-1.0734613539272964E-2</v>
      </c>
      <c r="X316" s="15">
        <f t="shared" si="339"/>
        <v>-1.217998157191269E-2</v>
      </c>
      <c r="Y316" s="15">
        <f t="shared" si="340"/>
        <v>-9.7425357312937999E-3</v>
      </c>
      <c r="Z316" s="5">
        <f t="shared" si="296"/>
        <v>3018.7329459519478</v>
      </c>
      <c r="AA316" s="5">
        <f t="shared" si="297"/>
        <v>15268.455250063344</v>
      </c>
      <c r="AB316" s="5">
        <f t="shared" si="298"/>
        <v>103066.59960788488</v>
      </c>
      <c r="AC316" s="16">
        <f t="shared" si="341"/>
        <v>0.80581767498858681</v>
      </c>
      <c r="AD316" s="16">
        <f t="shared" si="342"/>
        <v>3.1060343185974917</v>
      </c>
      <c r="AE316" s="16">
        <f t="shared" si="343"/>
        <v>29.588087606789443</v>
      </c>
      <c r="AF316" s="15">
        <f t="shared" si="344"/>
        <v>-4.0504037456468023E-3</v>
      </c>
      <c r="AG316" s="15">
        <f t="shared" si="345"/>
        <v>2.9673830763510267E-4</v>
      </c>
      <c r="AH316" s="15">
        <f t="shared" si="346"/>
        <v>9.7937136394747881E-3</v>
      </c>
      <c r="AI316" s="1">
        <f t="shared" si="310"/>
        <v>855239.95662523969</v>
      </c>
      <c r="AJ316" s="1">
        <f t="shared" si="311"/>
        <v>382785.45774774603</v>
      </c>
      <c r="AK316" s="1">
        <f t="shared" si="312"/>
        <v>130947.39351486493</v>
      </c>
      <c r="AL316" s="14">
        <f t="shared" si="347"/>
        <v>100.14281455279307</v>
      </c>
      <c r="AM316" s="14">
        <f t="shared" si="348"/>
        <v>25.079166435512601</v>
      </c>
      <c r="AN316" s="14">
        <f t="shared" si="349"/>
        <v>7.775263001696187</v>
      </c>
      <c r="AO316" s="11">
        <f t="shared" si="350"/>
        <v>1.511690434454547E-3</v>
      </c>
      <c r="AP316" s="11">
        <f t="shared" si="351"/>
        <v>1.9043312443014046E-3</v>
      </c>
      <c r="AQ316" s="11">
        <f t="shared" si="352"/>
        <v>1.7274687162163603E-3</v>
      </c>
      <c r="AR316" s="1">
        <f t="shared" si="299"/>
        <v>436736.09459443024</v>
      </c>
      <c r="AS316" s="1">
        <f t="shared" si="294"/>
        <v>196529.00083234941</v>
      </c>
      <c r="AT316" s="1">
        <f t="shared" si="295"/>
        <v>67068.116885872601</v>
      </c>
      <c r="AU316" s="1">
        <f t="shared" si="313"/>
        <v>87347.21891888605</v>
      </c>
      <c r="AV316" s="1">
        <f t="shared" si="314"/>
        <v>39305.800166469882</v>
      </c>
      <c r="AW316" s="1">
        <f t="shared" si="315"/>
        <v>13413.623377174521</v>
      </c>
      <c r="AX316" s="2">
        <v>0</v>
      </c>
      <c r="AY316" s="2">
        <v>0</v>
      </c>
      <c r="AZ316" s="2">
        <v>0</v>
      </c>
      <c r="BA316" s="2">
        <f t="shared" si="306"/>
        <v>0</v>
      </c>
      <c r="BB316" s="2">
        <f t="shared" si="300"/>
        <v>0</v>
      </c>
      <c r="BC316" s="2">
        <f t="shared" si="301"/>
        <v>0</v>
      </c>
      <c r="BD316" s="2">
        <f t="shared" si="307"/>
        <v>0</v>
      </c>
      <c r="BE316" s="2">
        <f t="shared" si="302"/>
        <v>0</v>
      </c>
      <c r="BF316" s="2">
        <f t="shared" si="303"/>
        <v>0</v>
      </c>
      <c r="BG316" s="2">
        <f t="shared" si="308"/>
        <v>0</v>
      </c>
      <c r="BH316" s="2">
        <f t="shared" si="304"/>
        <v>0</v>
      </c>
      <c r="BI316" s="2">
        <f t="shared" si="305"/>
        <v>0</v>
      </c>
      <c r="BJ316" s="11">
        <f t="shared" si="309"/>
        <v>3.2110621214634011E-2</v>
      </c>
      <c r="BK316" s="11"/>
      <c r="BL316" s="11"/>
    </row>
    <row r="317" spans="1:64">
      <c r="A317" s="2">
        <f t="shared" si="316"/>
        <v>2271</v>
      </c>
      <c r="B317" s="5">
        <f t="shared" si="317"/>
        <v>1165.4056606531703</v>
      </c>
      <c r="C317" s="5">
        <f t="shared" si="318"/>
        <v>2964.1698361771296</v>
      </c>
      <c r="D317" s="5">
        <f t="shared" si="319"/>
        <v>4369.9561282520535</v>
      </c>
      <c r="E317" s="15">
        <f t="shared" si="320"/>
        <v>6.3021531443996307E-9</v>
      </c>
      <c r="F317" s="15">
        <f t="shared" si="321"/>
        <v>1.2415664288375536E-8</v>
      </c>
      <c r="G317" s="15">
        <f t="shared" si="322"/>
        <v>2.534613699299127E-8</v>
      </c>
      <c r="H317" s="5">
        <f t="shared" si="323"/>
        <v>437576.03345567349</v>
      </c>
      <c r="I317" s="5">
        <f t="shared" si="324"/>
        <v>197005.0843552326</v>
      </c>
      <c r="J317" s="5">
        <f t="shared" si="325"/>
        <v>67215.506730164765</v>
      </c>
      <c r="K317" s="5">
        <f t="shared" si="326"/>
        <v>375471.00398536504</v>
      </c>
      <c r="L317" s="5">
        <f t="shared" si="327"/>
        <v>66462.144628429509</v>
      </c>
      <c r="M317" s="5">
        <f t="shared" si="328"/>
        <v>15381.277238829036</v>
      </c>
      <c r="N317" s="15">
        <f t="shared" si="329"/>
        <v>1.9232120128565011E-3</v>
      </c>
      <c r="O317" s="15">
        <f t="shared" si="330"/>
        <v>2.4224469412550409E-3</v>
      </c>
      <c r="P317" s="15">
        <f t="shared" si="331"/>
        <v>2.1975887721670251E-3</v>
      </c>
      <c r="Q317" s="5">
        <f t="shared" si="332"/>
        <v>3680.3644886621651</v>
      </c>
      <c r="R317" s="5">
        <f t="shared" si="333"/>
        <v>4820.1068854146233</v>
      </c>
      <c r="S317" s="5">
        <f t="shared" si="334"/>
        <v>3430.9441231919659</v>
      </c>
      <c r="T317" s="5">
        <f t="shared" si="335"/>
        <v>8.4107999690869413</v>
      </c>
      <c r="U317" s="5">
        <f t="shared" si="336"/>
        <v>24.466916177265645</v>
      </c>
      <c r="V317" s="5">
        <f t="shared" si="337"/>
        <v>51.043937479567305</v>
      </c>
      <c r="W317" s="15">
        <f t="shared" si="338"/>
        <v>-1.0734613539272964E-2</v>
      </c>
      <c r="X317" s="15">
        <f t="shared" si="339"/>
        <v>-1.217998157191269E-2</v>
      </c>
      <c r="Y317" s="15">
        <f t="shared" si="340"/>
        <v>-9.7425357312937999E-3</v>
      </c>
      <c r="Z317" s="5">
        <f t="shared" si="296"/>
        <v>2980.0100302516439</v>
      </c>
      <c r="AA317" s="5">
        <f t="shared" si="297"/>
        <v>15123.877809455824</v>
      </c>
      <c r="AB317" s="5">
        <f t="shared" si="298"/>
        <v>103290.81747489414</v>
      </c>
      <c r="AC317" s="16">
        <f t="shared" si="341"/>
        <v>0.80255378805950461</v>
      </c>
      <c r="AD317" s="16">
        <f t="shared" si="342"/>
        <v>3.1069559979646488</v>
      </c>
      <c r="AE317" s="16">
        <f t="shared" si="343"/>
        <v>29.87786486395003</v>
      </c>
      <c r="AF317" s="15">
        <f t="shared" si="344"/>
        <v>-4.0504037456468023E-3</v>
      </c>
      <c r="AG317" s="15">
        <f t="shared" si="345"/>
        <v>2.9673830763510267E-4</v>
      </c>
      <c r="AH317" s="15">
        <f t="shared" si="346"/>
        <v>9.7937136394747881E-3</v>
      </c>
      <c r="AI317" s="1">
        <f t="shared" si="310"/>
        <v>857063.17988160183</v>
      </c>
      <c r="AJ317" s="1">
        <f t="shared" si="311"/>
        <v>383812.71213944134</v>
      </c>
      <c r="AK317" s="1">
        <f t="shared" si="312"/>
        <v>131266.27754055295</v>
      </c>
      <c r="AL317" s="14">
        <f t="shared" si="347"/>
        <v>100.2926856382835</v>
      </c>
      <c r="AM317" s="14">
        <f t="shared" si="348"/>
        <v>25.126447885334542</v>
      </c>
      <c r="AN317" s="14">
        <f t="shared" si="349"/>
        <v>7.7885602100560147</v>
      </c>
      <c r="AO317" s="11">
        <f t="shared" si="350"/>
        <v>1.4965735301100014E-3</v>
      </c>
      <c r="AP317" s="11">
        <f t="shared" si="351"/>
        <v>1.8852879318583906E-3</v>
      </c>
      <c r="AQ317" s="11">
        <f t="shared" si="352"/>
        <v>1.7101940290541967E-3</v>
      </c>
      <c r="AR317" s="1">
        <f t="shared" si="299"/>
        <v>437576.03345567349</v>
      </c>
      <c r="AS317" s="1">
        <f t="shared" si="294"/>
        <v>197005.0843552326</v>
      </c>
      <c r="AT317" s="1">
        <f t="shared" si="295"/>
        <v>67215.506730164765</v>
      </c>
      <c r="AU317" s="1">
        <f t="shared" si="313"/>
        <v>87515.206691134706</v>
      </c>
      <c r="AV317" s="1">
        <f t="shared" si="314"/>
        <v>39401.016871046522</v>
      </c>
      <c r="AW317" s="1">
        <f t="shared" si="315"/>
        <v>13443.101346032954</v>
      </c>
      <c r="AX317" s="2">
        <v>0</v>
      </c>
      <c r="AY317" s="2">
        <v>0</v>
      </c>
      <c r="AZ317" s="2">
        <v>0</v>
      </c>
      <c r="BA317" s="2">
        <f t="shared" si="306"/>
        <v>0</v>
      </c>
      <c r="BB317" s="2">
        <f t="shared" si="300"/>
        <v>0</v>
      </c>
      <c r="BC317" s="2">
        <f t="shared" si="301"/>
        <v>0</v>
      </c>
      <c r="BD317" s="2">
        <f t="shared" si="307"/>
        <v>0</v>
      </c>
      <c r="BE317" s="2">
        <f t="shared" si="302"/>
        <v>0</v>
      </c>
      <c r="BF317" s="2">
        <f t="shared" si="303"/>
        <v>0</v>
      </c>
      <c r="BG317" s="2">
        <f t="shared" si="308"/>
        <v>0</v>
      </c>
      <c r="BH317" s="2">
        <f t="shared" si="304"/>
        <v>0</v>
      </c>
      <c r="BI317" s="2">
        <f t="shared" si="305"/>
        <v>0</v>
      </c>
      <c r="BJ317" s="11">
        <f t="shared" si="309"/>
        <v>3.2089575950557253E-2</v>
      </c>
      <c r="BK317" s="11"/>
      <c r="BL317" s="11"/>
    </row>
    <row r="318" spans="1:64">
      <c r="A318" s="2">
        <f t="shared" si="316"/>
        <v>2272</v>
      </c>
      <c r="B318" s="5">
        <f t="shared" si="317"/>
        <v>1165.4056676305072</v>
      </c>
      <c r="C318" s="5">
        <f t="shared" si="318"/>
        <v>2964.1698711391605</v>
      </c>
      <c r="D318" s="5">
        <f t="shared" si="319"/>
        <v>4369.9562334754846</v>
      </c>
      <c r="E318" s="15">
        <f t="shared" si="320"/>
        <v>5.987045487179649E-9</v>
      </c>
      <c r="F318" s="15">
        <f t="shared" si="321"/>
        <v>1.1794881073956759E-8</v>
      </c>
      <c r="G318" s="15">
        <f t="shared" si="322"/>
        <v>2.4078830143341707E-8</v>
      </c>
      <c r="H318" s="5">
        <f t="shared" si="323"/>
        <v>438409.1759623891</v>
      </c>
      <c r="I318" s="5">
        <f t="shared" si="324"/>
        <v>197477.55142693481</v>
      </c>
      <c r="J318" s="5">
        <f t="shared" si="325"/>
        <v>67361.744035195195</v>
      </c>
      <c r="K318" s="5">
        <f t="shared" si="326"/>
        <v>376185.8965846278</v>
      </c>
      <c r="L318" s="5">
        <f t="shared" si="327"/>
        <v>66621.536555542334</v>
      </c>
      <c r="M318" s="5">
        <f t="shared" si="328"/>
        <v>15414.741117812408</v>
      </c>
      <c r="N318" s="15">
        <f t="shared" si="329"/>
        <v>1.9039888344896116E-3</v>
      </c>
      <c r="O318" s="15">
        <f t="shared" si="330"/>
        <v>2.3982362893033571E-3</v>
      </c>
      <c r="P318" s="15">
        <f t="shared" si="331"/>
        <v>2.1756241997181736E-3</v>
      </c>
      <c r="Q318" s="5">
        <f t="shared" si="332"/>
        <v>3647.789371485525</v>
      </c>
      <c r="R318" s="5">
        <f t="shared" si="333"/>
        <v>4772.8170863154237</v>
      </c>
      <c r="S318" s="5">
        <f t="shared" si="334"/>
        <v>3404.9098319055029</v>
      </c>
      <c r="T318" s="5">
        <f t="shared" si="335"/>
        <v>8.3205132818626648</v>
      </c>
      <c r="U318" s="5">
        <f t="shared" si="336"/>
        <v>24.168909589105017</v>
      </c>
      <c r="V318" s="5">
        <f t="shared" si="337"/>
        <v>50.546640094806691</v>
      </c>
      <c r="W318" s="15">
        <f t="shared" si="338"/>
        <v>-1.0734613539272964E-2</v>
      </c>
      <c r="X318" s="15">
        <f t="shared" si="339"/>
        <v>-1.217998157191269E-2</v>
      </c>
      <c r="Y318" s="15">
        <f t="shared" si="340"/>
        <v>-9.7425357312937999E-3</v>
      </c>
      <c r="Z318" s="5">
        <f t="shared" si="296"/>
        <v>2941.7268229054835</v>
      </c>
      <c r="AA318" s="5">
        <f t="shared" si="297"/>
        <v>14980.303909820992</v>
      </c>
      <c r="AB318" s="5">
        <f t="shared" si="298"/>
        <v>103513.23144988246</v>
      </c>
      <c r="AC318" s="16">
        <f t="shared" si="341"/>
        <v>0.79930312119026536</v>
      </c>
      <c r="AD318" s="16">
        <f t="shared" si="342"/>
        <v>3.1078779508293817</v>
      </c>
      <c r="AE318" s="16">
        <f t="shared" si="343"/>
        <v>30.170480116586482</v>
      </c>
      <c r="AF318" s="15">
        <f t="shared" si="344"/>
        <v>-4.0504037456468023E-3</v>
      </c>
      <c r="AG318" s="15">
        <f t="shared" si="345"/>
        <v>2.9673830763510267E-4</v>
      </c>
      <c r="AH318" s="15">
        <f t="shared" si="346"/>
        <v>9.7937136394747881E-3</v>
      </c>
      <c r="AI318" s="1">
        <f t="shared" si="310"/>
        <v>858872.06858457637</v>
      </c>
      <c r="AJ318" s="1">
        <f t="shared" si="311"/>
        <v>384832.45779654372</v>
      </c>
      <c r="AK318" s="1">
        <f t="shared" si="312"/>
        <v>131582.7511325306</v>
      </c>
      <c r="AL318" s="14">
        <f t="shared" si="347"/>
        <v>100.4412800630875</v>
      </c>
      <c r="AM318" s="14">
        <f t="shared" si="348"/>
        <v>25.17334476841355</v>
      </c>
      <c r="AN318" s="14">
        <f t="shared" si="349"/>
        <v>7.8017469597305205</v>
      </c>
      <c r="AO318" s="11">
        <f t="shared" si="350"/>
        <v>1.4816077948089014E-3</v>
      </c>
      <c r="AP318" s="11">
        <f t="shared" si="351"/>
        <v>1.8664350525398068E-3</v>
      </c>
      <c r="AQ318" s="11">
        <f t="shared" si="352"/>
        <v>1.6930920887636548E-3</v>
      </c>
      <c r="AR318" s="1">
        <f t="shared" si="299"/>
        <v>438409.1759623891</v>
      </c>
      <c r="AS318" s="1">
        <f t="shared" ref="AS318:AS346" si="353">AM318*AJ318^$AR$5*C318^(1-$AR$5)*(1-BB317)</f>
        <v>197477.55142693481</v>
      </c>
      <c r="AT318" s="1">
        <f t="shared" ref="AT318:AT346" si="354">AN318*AK318^$AR$5*D318^(1-$AR$5)*(1-BC317)</f>
        <v>67361.744035195195</v>
      </c>
      <c r="AU318" s="1">
        <f t="shared" si="313"/>
        <v>87681.835192477825</v>
      </c>
      <c r="AV318" s="1">
        <f t="shared" si="314"/>
        <v>39495.510285386961</v>
      </c>
      <c r="AW318" s="1">
        <f t="shared" si="315"/>
        <v>13472.348807039039</v>
      </c>
      <c r="AX318" s="2">
        <v>0</v>
      </c>
      <c r="AY318" s="2">
        <v>0</v>
      </c>
      <c r="AZ318" s="2">
        <v>0</v>
      </c>
      <c r="BA318" s="2">
        <f t="shared" si="306"/>
        <v>0</v>
      </c>
      <c r="BB318" s="2">
        <f t="shared" si="300"/>
        <v>0</v>
      </c>
      <c r="BC318" s="2">
        <f t="shared" si="301"/>
        <v>0</v>
      </c>
      <c r="BD318" s="2">
        <f t="shared" si="307"/>
        <v>0</v>
      </c>
      <c r="BE318" s="2">
        <f t="shared" si="302"/>
        <v>0</v>
      </c>
      <c r="BF318" s="2">
        <f t="shared" si="303"/>
        <v>0</v>
      </c>
      <c r="BG318" s="2">
        <f t="shared" si="308"/>
        <v>0</v>
      </c>
      <c r="BH318" s="2">
        <f t="shared" si="304"/>
        <v>0</v>
      </c>
      <c r="BI318" s="2">
        <f t="shared" si="305"/>
        <v>0</v>
      </c>
      <c r="BJ318" s="11">
        <f t="shared" si="309"/>
        <v>3.2068739940429108E-2</v>
      </c>
      <c r="BK318" s="11"/>
      <c r="BL318" s="11"/>
    </row>
    <row r="319" spans="1:64">
      <c r="A319" s="2">
        <f t="shared" si="316"/>
        <v>2273</v>
      </c>
      <c r="B319" s="5">
        <f t="shared" si="317"/>
        <v>1165.4056742589771</v>
      </c>
      <c r="C319" s="5">
        <f t="shared" si="318"/>
        <v>2964.1699043530903</v>
      </c>
      <c r="D319" s="5">
        <f t="shared" si="319"/>
        <v>4369.9563334377472</v>
      </c>
      <c r="E319" s="15">
        <f t="shared" si="320"/>
        <v>5.6876932128206659E-9</v>
      </c>
      <c r="F319" s="15">
        <f t="shared" si="321"/>
        <v>1.120513702025892E-8</v>
      </c>
      <c r="G319" s="15">
        <f t="shared" si="322"/>
        <v>2.2874888636174622E-8</v>
      </c>
      <c r="H319" s="5">
        <f t="shared" si="323"/>
        <v>439235.5612216327</v>
      </c>
      <c r="I319" s="5">
        <f t="shared" si="324"/>
        <v>197946.41817518914</v>
      </c>
      <c r="J319" s="5">
        <f t="shared" si="325"/>
        <v>67506.834629931618</v>
      </c>
      <c r="K319" s="5">
        <f t="shared" si="326"/>
        <v>376894.99109477096</v>
      </c>
      <c r="L319" s="5">
        <f t="shared" si="327"/>
        <v>66779.71390387947</v>
      </c>
      <c r="M319" s="5">
        <f t="shared" si="328"/>
        <v>15447.94260605929</v>
      </c>
      <c r="N319" s="15">
        <f t="shared" si="329"/>
        <v>1.8849577205870549E-3</v>
      </c>
      <c r="O319" s="15">
        <f t="shared" si="330"/>
        <v>2.3742674893916238E-3</v>
      </c>
      <c r="P319" s="15">
        <f t="shared" si="331"/>
        <v>2.1538790689463738E-3</v>
      </c>
      <c r="Q319" s="5">
        <f t="shared" si="332"/>
        <v>3615.4339011745606</v>
      </c>
      <c r="R319" s="5">
        <f t="shared" si="333"/>
        <v>4725.8782366784926</v>
      </c>
      <c r="S319" s="5">
        <f t="shared" si="334"/>
        <v>3378.9997680611668</v>
      </c>
      <c r="T319" s="5">
        <f t="shared" si="335"/>
        <v>8.2311957873334816</v>
      </c>
      <c r="U319" s="5">
        <f t="shared" si="336"/>
        <v>23.874532715696493</v>
      </c>
      <c r="V319" s="5">
        <f t="shared" si="337"/>
        <v>50.05418764758619</v>
      </c>
      <c r="W319" s="15">
        <f t="shared" si="338"/>
        <v>-1.0734613539272964E-2</v>
      </c>
      <c r="X319" s="15">
        <f t="shared" si="339"/>
        <v>-1.217998157191269E-2</v>
      </c>
      <c r="Y319" s="15">
        <f t="shared" si="340"/>
        <v>-9.7425357312937999E-3</v>
      </c>
      <c r="Z319" s="5">
        <f t="shared" ref="Z319:Z346" si="355">Q318*AC319*(1-AX318)</f>
        <v>2903.8797106843458</v>
      </c>
      <c r="AA319" s="5">
        <f t="shared" ref="AA319:AA346" si="356">R318*AD319*(1-AY318)</f>
        <v>14837.734604028263</v>
      </c>
      <c r="AB319" s="5">
        <f t="shared" ref="AB319:AB346" si="357">S318*AE319*(1-AZ318)</f>
        <v>103733.85068945824</v>
      </c>
      <c r="AC319" s="16">
        <f t="shared" si="341"/>
        <v>0.79606562083428911</v>
      </c>
      <c r="AD319" s="16">
        <f t="shared" si="342"/>
        <v>3.1088001772728471</v>
      </c>
      <c r="AE319" s="16">
        <f t="shared" si="343"/>
        <v>30.465961159213798</v>
      </c>
      <c r="AF319" s="15">
        <f t="shared" si="344"/>
        <v>-4.0504037456468023E-3</v>
      </c>
      <c r="AG319" s="15">
        <f t="shared" si="345"/>
        <v>2.9673830763510267E-4</v>
      </c>
      <c r="AH319" s="15">
        <f t="shared" si="346"/>
        <v>9.7937136394747881E-3</v>
      </c>
      <c r="AI319" s="1">
        <f t="shared" si="310"/>
        <v>860666.69691859651</v>
      </c>
      <c r="AJ319" s="1">
        <f t="shared" si="311"/>
        <v>385844.72230227629</v>
      </c>
      <c r="AK319" s="1">
        <f t="shared" si="312"/>
        <v>131896.82482631659</v>
      </c>
      <c r="AL319" s="14">
        <f t="shared" si="347"/>
        <v>100.58860650071493</v>
      </c>
      <c r="AM319" s="14">
        <f t="shared" si="348"/>
        <v>25.219859337348332</v>
      </c>
      <c r="AN319" s="14">
        <f t="shared" si="349"/>
        <v>7.8148239450260153</v>
      </c>
      <c r="AO319" s="11">
        <f t="shared" si="350"/>
        <v>1.4667917168608123E-3</v>
      </c>
      <c r="AP319" s="11">
        <f t="shared" si="351"/>
        <v>1.8477707020144087E-3</v>
      </c>
      <c r="AQ319" s="11">
        <f t="shared" si="352"/>
        <v>1.6761611678760182E-3</v>
      </c>
      <c r="AR319" s="1">
        <f t="shared" ref="AR319:AR346" si="358">AL319*AI319^$AR$5*B319^(1-$AR$5)*(1-BA318)</f>
        <v>439235.5612216327</v>
      </c>
      <c r="AS319" s="1">
        <f t="shared" si="353"/>
        <v>197946.41817518914</v>
      </c>
      <c r="AT319" s="1">
        <f t="shared" si="354"/>
        <v>67506.834629931618</v>
      </c>
      <c r="AU319" s="1">
        <f t="shared" si="313"/>
        <v>87847.112244326549</v>
      </c>
      <c r="AV319" s="1">
        <f t="shared" si="314"/>
        <v>39589.283635037835</v>
      </c>
      <c r="AW319" s="1">
        <f t="shared" si="315"/>
        <v>13501.366925986324</v>
      </c>
      <c r="AX319" s="2">
        <v>0</v>
      </c>
      <c r="AY319" s="2">
        <v>0</v>
      </c>
      <c r="AZ319" s="2">
        <v>0</v>
      </c>
      <c r="BA319" s="2">
        <f t="shared" si="306"/>
        <v>0</v>
      </c>
      <c r="BB319" s="2">
        <f t="shared" si="300"/>
        <v>0</v>
      </c>
      <c r="BC319" s="2">
        <f t="shared" si="301"/>
        <v>0</v>
      </c>
      <c r="BD319" s="2">
        <f t="shared" si="307"/>
        <v>0</v>
      </c>
      <c r="BE319" s="2">
        <f t="shared" si="302"/>
        <v>0</v>
      </c>
      <c r="BF319" s="2">
        <f t="shared" si="303"/>
        <v>0</v>
      </c>
      <c r="BG319" s="2">
        <f t="shared" si="308"/>
        <v>0</v>
      </c>
      <c r="BH319" s="2">
        <f t="shared" si="304"/>
        <v>0</v>
      </c>
      <c r="BI319" s="2">
        <f t="shared" si="305"/>
        <v>0</v>
      </c>
      <c r="BJ319" s="11">
        <f t="shared" si="309"/>
        <v>3.2048111115312777E-2</v>
      </c>
      <c r="BK319" s="11"/>
      <c r="BL319" s="11"/>
    </row>
    <row r="320" spans="1:64">
      <c r="A320" s="2">
        <f t="shared" si="316"/>
        <v>2274</v>
      </c>
      <c r="B320" s="5">
        <f t="shared" si="317"/>
        <v>1165.4056805560235</v>
      </c>
      <c r="C320" s="5">
        <f t="shared" si="318"/>
        <v>2964.1699359063236</v>
      </c>
      <c r="D320" s="5">
        <f t="shared" si="319"/>
        <v>4369.9564284018988</v>
      </c>
      <c r="E320" s="15">
        <f t="shared" si="320"/>
        <v>5.4033085521796321E-9</v>
      </c>
      <c r="F320" s="15">
        <f t="shared" si="321"/>
        <v>1.0644880169245973E-8</v>
      </c>
      <c r="G320" s="15">
        <f t="shared" si="322"/>
        <v>2.173114420436589E-8</v>
      </c>
      <c r="H320" s="5">
        <f t="shared" si="323"/>
        <v>440055.22843890858</v>
      </c>
      <c r="I320" s="5">
        <f t="shared" si="324"/>
        <v>198411.70089036139</v>
      </c>
      <c r="J320" s="5">
        <f t="shared" si="325"/>
        <v>67650.784379130273</v>
      </c>
      <c r="K320" s="5">
        <f t="shared" si="326"/>
        <v>377598.32115195721</v>
      </c>
      <c r="L320" s="5">
        <f t="shared" si="327"/>
        <v>66936.682167547566</v>
      </c>
      <c r="M320" s="5">
        <f t="shared" si="328"/>
        <v>15480.883044838571</v>
      </c>
      <c r="N320" s="15">
        <f t="shared" si="329"/>
        <v>1.8661167534843592E-3</v>
      </c>
      <c r="O320" s="15">
        <f t="shared" si="330"/>
        <v>2.3505381274024906E-3</v>
      </c>
      <c r="P320" s="15">
        <f t="shared" si="331"/>
        <v>2.132351188718129E-3</v>
      </c>
      <c r="Q320" s="5">
        <f t="shared" si="332"/>
        <v>3583.2980320800634</v>
      </c>
      <c r="R320" s="5">
        <f t="shared" si="333"/>
        <v>4679.2902340525816</v>
      </c>
      <c r="S320" s="5">
        <f t="shared" si="334"/>
        <v>3353.2148320695715</v>
      </c>
      <c r="T320" s="5">
        <f t="shared" si="335"/>
        <v>8.1428370815903648</v>
      </c>
      <c r="U320" s="5">
        <f t="shared" si="336"/>
        <v>23.583741347181284</v>
      </c>
      <c r="V320" s="5">
        <f t="shared" si="337"/>
        <v>49.566532935928699</v>
      </c>
      <c r="W320" s="15">
        <f t="shared" si="338"/>
        <v>-1.0734613539272964E-2</v>
      </c>
      <c r="X320" s="15">
        <f t="shared" si="339"/>
        <v>-1.217998157191269E-2</v>
      </c>
      <c r="Y320" s="15">
        <f t="shared" si="340"/>
        <v>-9.7425357312937999E-3</v>
      </c>
      <c r="Z320" s="5">
        <f t="shared" si="355"/>
        <v>2866.4650744302267</v>
      </c>
      <c r="AA320" s="5">
        <f t="shared" si="356"/>
        <v>14696.170723117884</v>
      </c>
      <c r="AB320" s="5">
        <f t="shared" si="357"/>
        <v>103952.68440642496</v>
      </c>
      <c r="AC320" s="16">
        <f t="shared" si="341"/>
        <v>0.79284123366188131</v>
      </c>
      <c r="AD320" s="16">
        <f t="shared" si="342"/>
        <v>3.1097226773762268</v>
      </c>
      <c r="AE320" s="16">
        <f t="shared" si="343"/>
        <v>30.764336058558499</v>
      </c>
      <c r="AF320" s="15">
        <f t="shared" si="344"/>
        <v>-4.0504037456468023E-3</v>
      </c>
      <c r="AG320" s="15">
        <f t="shared" si="345"/>
        <v>2.9673830763510267E-4</v>
      </c>
      <c r="AH320" s="15">
        <f t="shared" si="346"/>
        <v>9.7937136394747881E-3</v>
      </c>
      <c r="AI320" s="1">
        <f t="shared" si="310"/>
        <v>862447.13947106339</v>
      </c>
      <c r="AJ320" s="1">
        <f t="shared" si="311"/>
        <v>386849.53370708652</v>
      </c>
      <c r="AK320" s="1">
        <f t="shared" si="312"/>
        <v>132208.50926967125</v>
      </c>
      <c r="AL320" s="14">
        <f t="shared" si="347"/>
        <v>100.7346736101925</v>
      </c>
      <c r="AM320" s="14">
        <f t="shared" si="348"/>
        <v>25.265993849368886</v>
      </c>
      <c r="AN320" s="14">
        <f t="shared" si="349"/>
        <v>7.8277918604121517</v>
      </c>
      <c r="AO320" s="11">
        <f t="shared" si="350"/>
        <v>1.4521237996922042E-3</v>
      </c>
      <c r="AP320" s="11">
        <f t="shared" si="351"/>
        <v>1.8292929949942647E-3</v>
      </c>
      <c r="AQ320" s="11">
        <f t="shared" si="352"/>
        <v>1.6593995561972579E-3</v>
      </c>
      <c r="AR320" s="1">
        <f t="shared" si="358"/>
        <v>440055.22843890858</v>
      </c>
      <c r="AS320" s="1">
        <f t="shared" si="353"/>
        <v>198411.70089036139</v>
      </c>
      <c r="AT320" s="1">
        <f t="shared" si="354"/>
        <v>67650.784379130273</v>
      </c>
      <c r="AU320" s="1">
        <f t="shared" si="313"/>
        <v>88011.04568778172</v>
      </c>
      <c r="AV320" s="1">
        <f t="shared" si="314"/>
        <v>39682.340178072278</v>
      </c>
      <c r="AW320" s="1">
        <f t="shared" si="315"/>
        <v>13530.156875826055</v>
      </c>
      <c r="AX320" s="2">
        <v>0</v>
      </c>
      <c r="AY320" s="2">
        <v>0</v>
      </c>
      <c r="AZ320" s="2">
        <v>0</v>
      </c>
      <c r="BA320" s="2">
        <f t="shared" si="306"/>
        <v>0</v>
      </c>
      <c r="BB320" s="2">
        <f t="shared" si="300"/>
        <v>0</v>
      </c>
      <c r="BC320" s="2">
        <f t="shared" si="301"/>
        <v>0</v>
      </c>
      <c r="BD320" s="2">
        <f t="shared" si="307"/>
        <v>0</v>
      </c>
      <c r="BE320" s="2">
        <f t="shared" si="302"/>
        <v>0</v>
      </c>
      <c r="BF320" s="2">
        <f t="shared" si="303"/>
        <v>0</v>
      </c>
      <c r="BG320" s="2">
        <f t="shared" si="308"/>
        <v>0</v>
      </c>
      <c r="BH320" s="2">
        <f t="shared" si="304"/>
        <v>0</v>
      </c>
      <c r="BI320" s="2">
        <f t="shared" si="305"/>
        <v>0</v>
      </c>
      <c r="BJ320" s="11">
        <f t="shared" si="309"/>
        <v>3.2027687426489287E-2</v>
      </c>
      <c r="BK320" s="11"/>
      <c r="BL320" s="11"/>
    </row>
    <row r="321" spans="1:64">
      <c r="A321" s="2">
        <f t="shared" si="316"/>
        <v>2275</v>
      </c>
      <c r="B321" s="5">
        <f t="shared" si="317"/>
        <v>1165.4056865382177</v>
      </c>
      <c r="C321" s="5">
        <f t="shared" si="318"/>
        <v>2964.1699658818952</v>
      </c>
      <c r="D321" s="5">
        <f t="shared" si="319"/>
        <v>4369.9565186178443</v>
      </c>
      <c r="E321" s="15">
        <f t="shared" si="320"/>
        <v>5.1331431245706503E-9</v>
      </c>
      <c r="F321" s="15">
        <f t="shared" si="321"/>
        <v>1.0112636160783674E-8</v>
      </c>
      <c r="G321" s="15">
        <f t="shared" si="322"/>
        <v>2.0644586994147596E-8</v>
      </c>
      <c r="H321" s="5">
        <f t="shared" si="323"/>
        <v>440868.21690974856</v>
      </c>
      <c r="I321" s="5">
        <f t="shared" si="324"/>
        <v>198873.41601936019</v>
      </c>
      <c r="J321" s="5">
        <f t="shared" si="325"/>
        <v>67793.599181623504</v>
      </c>
      <c r="K321" s="5">
        <f t="shared" si="326"/>
        <v>378295.92046982941</v>
      </c>
      <c r="L321" s="5">
        <f t="shared" si="327"/>
        <v>67092.446893540968</v>
      </c>
      <c r="M321" s="5">
        <f t="shared" si="328"/>
        <v>15513.563783253767</v>
      </c>
      <c r="N321" s="15">
        <f t="shared" si="329"/>
        <v>1.8474640346493043E-3</v>
      </c>
      <c r="O321" s="15">
        <f t="shared" si="330"/>
        <v>2.3270458132882421E-3</v>
      </c>
      <c r="P321" s="15">
        <f t="shared" si="331"/>
        <v>2.1110383897702256E-3</v>
      </c>
      <c r="Q321" s="5">
        <f t="shared" si="332"/>
        <v>3551.3816816846079</v>
      </c>
      <c r="R321" s="5">
        <f t="shared" si="333"/>
        <v>4633.0529079544685</v>
      </c>
      <c r="S321" s="5">
        <f t="shared" si="334"/>
        <v>3327.5558855658096</v>
      </c>
      <c r="T321" s="5">
        <f t="shared" si="335"/>
        <v>8.0554268724062315</v>
      </c>
      <c r="U321" s="5">
        <f t="shared" si="336"/>
        <v>23.296491812175862</v>
      </c>
      <c r="V321" s="5">
        <f t="shared" si="337"/>
        <v>49.083629217724059</v>
      </c>
      <c r="W321" s="15">
        <f t="shared" si="338"/>
        <v>-1.0734613539272964E-2</v>
      </c>
      <c r="X321" s="15">
        <f t="shared" si="339"/>
        <v>-1.217998157191269E-2</v>
      </c>
      <c r="Y321" s="15">
        <f t="shared" si="340"/>
        <v>-9.7425357312937999E-3</v>
      </c>
      <c r="Z321" s="5">
        <f t="shared" si="355"/>
        <v>2829.4792902456975</v>
      </c>
      <c r="AA321" s="5">
        <f t="shared" si="356"/>
        <v>14555.612881497229</v>
      </c>
      <c r="AB321" s="5">
        <f t="shared" si="357"/>
        <v>104169.74186708455</v>
      </c>
      <c r="AC321" s="16">
        <f t="shared" si="341"/>
        <v>0.78962990655935394</v>
      </c>
      <c r="AD321" s="16">
        <f t="shared" si="342"/>
        <v>3.110645451220726</v>
      </c>
      <c r="AE321" s="16">
        <f t="shared" si="343"/>
        <v>31.065633156224589</v>
      </c>
      <c r="AF321" s="15">
        <f t="shared" si="344"/>
        <v>-4.0504037456468023E-3</v>
      </c>
      <c r="AG321" s="15">
        <f t="shared" si="345"/>
        <v>2.9673830763510267E-4</v>
      </c>
      <c r="AH321" s="15">
        <f t="shared" si="346"/>
        <v>9.7937136394747881E-3</v>
      </c>
      <c r="AI321" s="1">
        <f t="shared" si="310"/>
        <v>864213.47121173888</v>
      </c>
      <c r="AJ321" s="1">
        <f t="shared" si="311"/>
        <v>387846.92051445018</v>
      </c>
      <c r="AK321" s="1">
        <f t="shared" si="312"/>
        <v>132517.81521853019</v>
      </c>
      <c r="AL321" s="14">
        <f t="shared" si="347"/>
        <v>100.87949003502605</v>
      </c>
      <c r="AM321" s="14">
        <f t="shared" si="348"/>
        <v>25.311750565873506</v>
      </c>
      <c r="AN321" s="14">
        <f t="shared" si="349"/>
        <v>7.840651400407932</v>
      </c>
      <c r="AO321" s="11">
        <f t="shared" si="350"/>
        <v>1.4376025616952821E-3</v>
      </c>
      <c r="AP321" s="11">
        <f t="shared" si="351"/>
        <v>1.811000065044322E-3</v>
      </c>
      <c r="AQ321" s="11">
        <f t="shared" si="352"/>
        <v>1.6428055606352854E-3</v>
      </c>
      <c r="AR321" s="1">
        <f t="shared" si="358"/>
        <v>440868.21690974856</v>
      </c>
      <c r="AS321" s="1">
        <f t="shared" si="353"/>
        <v>198873.41601936019</v>
      </c>
      <c r="AT321" s="1">
        <f t="shared" si="354"/>
        <v>67793.599181623504</v>
      </c>
      <c r="AU321" s="1">
        <f t="shared" si="313"/>
        <v>88173.643381949718</v>
      </c>
      <c r="AV321" s="1">
        <f t="shared" si="314"/>
        <v>39774.683203872039</v>
      </c>
      <c r="AW321" s="1">
        <f t="shared" si="315"/>
        <v>13558.719836324701</v>
      </c>
      <c r="AX321" s="2">
        <v>0</v>
      </c>
      <c r="AY321" s="2">
        <v>0</v>
      </c>
      <c r="AZ321" s="2">
        <v>0</v>
      </c>
      <c r="BA321" s="2">
        <f t="shared" si="306"/>
        <v>0</v>
      </c>
      <c r="BB321" s="2">
        <f t="shared" si="300"/>
        <v>0</v>
      </c>
      <c r="BC321" s="2">
        <f t="shared" si="301"/>
        <v>0</v>
      </c>
      <c r="BD321" s="2">
        <f t="shared" si="307"/>
        <v>0</v>
      </c>
      <c r="BE321" s="2">
        <f t="shared" si="302"/>
        <v>0</v>
      </c>
      <c r="BF321" s="2">
        <f t="shared" si="303"/>
        <v>0</v>
      </c>
      <c r="BG321" s="2">
        <f t="shared" si="308"/>
        <v>0</v>
      </c>
      <c r="BH321" s="2">
        <f t="shared" si="304"/>
        <v>0</v>
      </c>
      <c r="BI321" s="2">
        <f t="shared" si="305"/>
        <v>0</v>
      </c>
      <c r="BJ321" s="11">
        <f t="shared" si="309"/>
        <v>3.2007466845266314E-2</v>
      </c>
      <c r="BK321" s="11"/>
      <c r="BL321" s="11"/>
    </row>
    <row r="322" spans="1:64">
      <c r="A322" s="2">
        <f t="shared" si="316"/>
        <v>2276</v>
      </c>
      <c r="B322" s="5">
        <f t="shared" si="317"/>
        <v>1165.4056922213019</v>
      </c>
      <c r="C322" s="5">
        <f t="shared" si="318"/>
        <v>2964.1699943586887</v>
      </c>
      <c r="D322" s="5">
        <f t="shared" si="319"/>
        <v>4369.9566043229952</v>
      </c>
      <c r="E322" s="15">
        <f t="shared" si="320"/>
        <v>4.8764859683421175E-9</v>
      </c>
      <c r="F322" s="15">
        <f t="shared" si="321"/>
        <v>9.6070043527444895E-9</v>
      </c>
      <c r="G322" s="15">
        <f t="shared" si="322"/>
        <v>1.9612357644440214E-8</v>
      </c>
      <c r="H322" s="5">
        <f t="shared" si="323"/>
        <v>441674.56601146038</v>
      </c>
      <c r="I322" s="5">
        <f t="shared" si="324"/>
        <v>199331.58015964908</v>
      </c>
      <c r="J322" s="5">
        <f t="shared" si="325"/>
        <v>67935.284968639113</v>
      </c>
      <c r="K322" s="5">
        <f t="shared" si="326"/>
        <v>378987.82283241983</v>
      </c>
      <c r="L322" s="5">
        <f t="shared" si="327"/>
        <v>67247.013679718235</v>
      </c>
      <c r="M322" s="5">
        <f t="shared" si="328"/>
        <v>15545.986177856752</v>
      </c>
      <c r="N322" s="15">
        <f t="shared" si="329"/>
        <v>1.8289976844876321E-3</v>
      </c>
      <c r="O322" s="15">
        <f t="shared" si="330"/>
        <v>2.3037881808443128E-3</v>
      </c>
      <c r="P322" s="15">
        <f t="shared" si="331"/>
        <v>2.0899385245047863E-3</v>
      </c>
      <c r="Q322" s="5">
        <f t="shared" si="332"/>
        <v>3519.6847314893926</v>
      </c>
      <c r="R322" s="5">
        <f t="shared" si="333"/>
        <v>4587.166021596654</v>
      </c>
      <c r="S322" s="5">
        <f t="shared" si="334"/>
        <v>3302.0237520848123</v>
      </c>
      <c r="T322" s="5">
        <f t="shared" si="335"/>
        <v>7.9689549780370763</v>
      </c>
      <c r="U322" s="5">
        <f t="shared" si="336"/>
        <v>23.012740971213347</v>
      </c>
      <c r="V322" s="5">
        <f t="shared" si="337"/>
        <v>48.605430206248805</v>
      </c>
      <c r="W322" s="15">
        <f t="shared" si="338"/>
        <v>-1.0734613539272964E-2</v>
      </c>
      <c r="X322" s="15">
        <f t="shared" si="339"/>
        <v>-1.217998157191269E-2</v>
      </c>
      <c r="Y322" s="15">
        <f t="shared" si="340"/>
        <v>-9.7425357312937999E-3</v>
      </c>
      <c r="Z322" s="5">
        <f t="shared" si="355"/>
        <v>2792.9187306493777</v>
      </c>
      <c r="AA322" s="5">
        <f t="shared" si="356"/>
        <v>14416.061482070596</v>
      </c>
      <c r="AB322" s="5">
        <f t="shared" si="357"/>
        <v>104385.03238858873</v>
      </c>
      <c r="AC322" s="16">
        <f t="shared" si="341"/>
        <v>0.78643158662815116</v>
      </c>
      <c r="AD322" s="16">
        <f t="shared" si="342"/>
        <v>3.111568498887574</v>
      </c>
      <c r="AE322" s="16">
        <f t="shared" si="343"/>
        <v>31.369881071385628</v>
      </c>
      <c r="AF322" s="15">
        <f t="shared" si="344"/>
        <v>-4.0504037456468023E-3</v>
      </c>
      <c r="AG322" s="15">
        <f t="shared" si="345"/>
        <v>2.9673830763510267E-4</v>
      </c>
      <c r="AH322" s="15">
        <f t="shared" si="346"/>
        <v>9.7937136394747881E-3</v>
      </c>
      <c r="AI322" s="1">
        <f t="shared" si="310"/>
        <v>865965.76747251477</v>
      </c>
      <c r="AJ322" s="1">
        <f t="shared" si="311"/>
        <v>388836.91166687722</v>
      </c>
      <c r="AK322" s="1">
        <f t="shared" si="312"/>
        <v>132824.75353300187</v>
      </c>
      <c r="AL322" s="14">
        <f t="shared" si="347"/>
        <v>101.02306440218995</v>
      </c>
      <c r="AM322" s="14">
        <f t="shared" si="348"/>
        <v>25.35713175197548</v>
      </c>
      <c r="AN322" s="14">
        <f t="shared" si="349"/>
        <v>7.8534032594703289</v>
      </c>
      <c r="AO322" s="11">
        <f t="shared" si="350"/>
        <v>1.4232265360783294E-3</v>
      </c>
      <c r="AP322" s="11">
        <f t="shared" si="351"/>
        <v>1.7928900643938788E-3</v>
      </c>
      <c r="AQ322" s="11">
        <f t="shared" si="352"/>
        <v>1.6263775050289326E-3</v>
      </c>
      <c r="AR322" s="1">
        <f t="shared" si="358"/>
        <v>441674.56601146038</v>
      </c>
      <c r="AS322" s="1">
        <f t="shared" si="353"/>
        <v>199331.58015964908</v>
      </c>
      <c r="AT322" s="1">
        <f t="shared" si="354"/>
        <v>67935.284968639113</v>
      </c>
      <c r="AU322" s="1">
        <f t="shared" si="313"/>
        <v>88334.913202292082</v>
      </c>
      <c r="AV322" s="1">
        <f t="shared" si="314"/>
        <v>39866.316031929819</v>
      </c>
      <c r="AW322" s="1">
        <f t="shared" si="315"/>
        <v>13587.056993727823</v>
      </c>
      <c r="AX322" s="2">
        <v>0</v>
      </c>
      <c r="AY322" s="2">
        <v>0</v>
      </c>
      <c r="AZ322" s="2">
        <v>0</v>
      </c>
      <c r="BA322" s="2">
        <f t="shared" si="306"/>
        <v>0</v>
      </c>
      <c r="BB322" s="2">
        <f t="shared" si="300"/>
        <v>0</v>
      </c>
      <c r="BC322" s="2">
        <f t="shared" si="301"/>
        <v>0</v>
      </c>
      <c r="BD322" s="2">
        <f t="shared" si="307"/>
        <v>0</v>
      </c>
      <c r="BE322" s="2">
        <f t="shared" si="302"/>
        <v>0</v>
      </c>
      <c r="BF322" s="2">
        <f t="shared" si="303"/>
        <v>0</v>
      </c>
      <c r="BG322" s="2">
        <f t="shared" si="308"/>
        <v>0</v>
      </c>
      <c r="BH322" s="2">
        <f t="shared" si="304"/>
        <v>0</v>
      </c>
      <c r="BI322" s="2">
        <f t="shared" si="305"/>
        <v>0</v>
      </c>
      <c r="BJ322" s="11">
        <f t="shared" si="309"/>
        <v>3.1987447362788773E-2</v>
      </c>
      <c r="BK322" s="11"/>
      <c r="BL322" s="11"/>
    </row>
    <row r="323" spans="1:64">
      <c r="A323" s="2">
        <f t="shared" si="316"/>
        <v>2277</v>
      </c>
      <c r="B323" s="5">
        <f t="shared" si="317"/>
        <v>1165.4056976202321</v>
      </c>
      <c r="C323" s="5">
        <f t="shared" si="318"/>
        <v>2964.1700214116427</v>
      </c>
      <c r="D323" s="5">
        <f t="shared" si="319"/>
        <v>4369.956685742889</v>
      </c>
      <c r="E323" s="15">
        <f t="shared" si="320"/>
        <v>4.6326616699250113E-9</v>
      </c>
      <c r="F323" s="15">
        <f t="shared" si="321"/>
        <v>9.1266541351072643E-9</v>
      </c>
      <c r="G323" s="15">
        <f t="shared" si="322"/>
        <v>1.8631739762218202E-8</v>
      </c>
      <c r="H323" s="5">
        <f t="shared" si="323"/>
        <v>442474.31519504782</v>
      </c>
      <c r="I323" s="5">
        <f t="shared" si="324"/>
        <v>199786.21005335535</v>
      </c>
      <c r="J323" s="5">
        <f t="shared" si="325"/>
        <v>68075.847702149229</v>
      </c>
      <c r="K323" s="5">
        <f t="shared" si="326"/>
        <v>379674.06208720617</v>
      </c>
      <c r="L323" s="5">
        <f t="shared" si="327"/>
        <v>67400.388172811392</v>
      </c>
      <c r="M323" s="5">
        <f t="shared" si="328"/>
        <v>15578.151592268332</v>
      </c>
      <c r="N323" s="15">
        <f t="shared" si="329"/>
        <v>1.8107158421545311E-3</v>
      </c>
      <c r="O323" s="15">
        <f t="shared" si="330"/>
        <v>2.2807628874590424E-3</v>
      </c>
      <c r="P323" s="15">
        <f t="shared" si="331"/>
        <v>2.0690494667616743E-3</v>
      </c>
      <c r="Q323" s="5">
        <f t="shared" si="332"/>
        <v>3488.2070278886554</v>
      </c>
      <c r="R323" s="5">
        <f t="shared" si="333"/>
        <v>4541.629273590559</v>
      </c>
      <c r="S323" s="5">
        <f t="shared" si="334"/>
        <v>3276.6192177311923</v>
      </c>
      <c r="T323" s="5">
        <f t="shared" si="335"/>
        <v>7.8834113260359828</v>
      </c>
      <c r="U323" s="5">
        <f t="shared" si="336"/>
        <v>22.732446210264769</v>
      </c>
      <c r="V323" s="5">
        <f t="shared" si="337"/>
        <v>48.131890065729522</v>
      </c>
      <c r="W323" s="15">
        <f t="shared" si="338"/>
        <v>-1.0734613539272964E-2</v>
      </c>
      <c r="X323" s="15">
        <f t="shared" si="339"/>
        <v>-1.217998157191269E-2</v>
      </c>
      <c r="Y323" s="15">
        <f t="shared" si="340"/>
        <v>-9.7425357312937999E-3</v>
      </c>
      <c r="Z323" s="5">
        <f t="shared" si="355"/>
        <v>2756.7797656980097</v>
      </c>
      <c r="AA323" s="5">
        <f t="shared" si="356"/>
        <v>14277.516721302563</v>
      </c>
      <c r="AB323" s="5">
        <f t="shared" si="357"/>
        <v>104598.56533633996</v>
      </c>
      <c r="AC323" s="16">
        <f t="shared" si="341"/>
        <v>0.78324622118397758</v>
      </c>
      <c r="AD323" s="16">
        <f t="shared" si="342"/>
        <v>3.1124918204580245</v>
      </c>
      <c r="AE323" s="16">
        <f t="shared" si="343"/>
        <v>31.677108703503158</v>
      </c>
      <c r="AF323" s="15">
        <f t="shared" si="344"/>
        <v>-4.0504037456468023E-3</v>
      </c>
      <c r="AG323" s="15">
        <f t="shared" si="345"/>
        <v>2.9673830763510267E-4</v>
      </c>
      <c r="AH323" s="15">
        <f t="shared" si="346"/>
        <v>9.7937136394747881E-3</v>
      </c>
      <c r="AI323" s="1">
        <f t="shared" si="310"/>
        <v>867704.10392755538</v>
      </c>
      <c r="AJ323" s="1">
        <f t="shared" si="311"/>
        <v>389819.53653211932</v>
      </c>
      <c r="AK323" s="1">
        <f t="shared" si="312"/>
        <v>133129.33517342951</v>
      </c>
      <c r="AL323" s="14">
        <f t="shared" si="347"/>
        <v>101.16540532114297</v>
      </c>
      <c r="AM323" s="14">
        <f t="shared" si="348"/>
        <v>25.402139676059324</v>
      </c>
      <c r="AN323" s="14">
        <f t="shared" si="349"/>
        <v>7.8660481318854609</v>
      </c>
      <c r="AO323" s="11">
        <f t="shared" si="350"/>
        <v>1.408994270717546E-3</v>
      </c>
      <c r="AP323" s="11">
        <f t="shared" si="351"/>
        <v>1.7749611637499401E-3</v>
      </c>
      <c r="AQ323" s="11">
        <f t="shared" si="352"/>
        <v>1.6101137299786431E-3</v>
      </c>
      <c r="AR323" s="1">
        <f t="shared" si="358"/>
        <v>442474.31519504782</v>
      </c>
      <c r="AS323" s="1">
        <f t="shared" si="353"/>
        <v>199786.21005335535</v>
      </c>
      <c r="AT323" s="1">
        <f t="shared" si="354"/>
        <v>68075.847702149229</v>
      </c>
      <c r="AU323" s="1">
        <f t="shared" si="313"/>
        <v>88494.863039009564</v>
      </c>
      <c r="AV323" s="1">
        <f t="shared" si="314"/>
        <v>39957.242010671071</v>
      </c>
      <c r="AW323" s="1">
        <f t="shared" si="315"/>
        <v>13615.169540429846</v>
      </c>
      <c r="AX323" s="2">
        <v>0</v>
      </c>
      <c r="AY323" s="2">
        <v>0</v>
      </c>
      <c r="AZ323" s="2">
        <v>0</v>
      </c>
      <c r="BA323" s="2">
        <f t="shared" si="306"/>
        <v>0</v>
      </c>
      <c r="BB323" s="2">
        <f t="shared" si="300"/>
        <v>0</v>
      </c>
      <c r="BC323" s="2">
        <f t="shared" si="301"/>
        <v>0</v>
      </c>
      <c r="BD323" s="2">
        <f t="shared" si="307"/>
        <v>0</v>
      </c>
      <c r="BE323" s="2">
        <f t="shared" si="302"/>
        <v>0</v>
      </c>
      <c r="BF323" s="2">
        <f t="shared" si="303"/>
        <v>0</v>
      </c>
      <c r="BG323" s="2">
        <f t="shared" si="308"/>
        <v>0</v>
      </c>
      <c r="BH323" s="2">
        <f t="shared" si="304"/>
        <v>0</v>
      </c>
      <c r="BI323" s="2">
        <f t="shared" si="305"/>
        <v>0</v>
      </c>
      <c r="BJ323" s="11">
        <f t="shared" si="309"/>
        <v>3.1967626989846981E-2</v>
      </c>
      <c r="BK323" s="11"/>
      <c r="BL323" s="11"/>
    </row>
    <row r="324" spans="1:64">
      <c r="A324" s="2">
        <f t="shared" si="316"/>
        <v>2278</v>
      </c>
      <c r="B324" s="5">
        <f t="shared" si="317"/>
        <v>1165.4057027492161</v>
      </c>
      <c r="C324" s="5">
        <f t="shared" si="318"/>
        <v>2964.1700471119493</v>
      </c>
      <c r="D324" s="5">
        <f t="shared" si="319"/>
        <v>4369.95676309179</v>
      </c>
      <c r="E324" s="15">
        <f t="shared" si="320"/>
        <v>4.4010285864287604E-9</v>
      </c>
      <c r="F324" s="15">
        <f t="shared" si="321"/>
        <v>8.6703214283519008E-9</v>
      </c>
      <c r="G324" s="15">
        <f t="shared" si="322"/>
        <v>1.770015277410729E-8</v>
      </c>
      <c r="H324" s="5">
        <f t="shared" si="323"/>
        <v>443267.50397729373</v>
      </c>
      <c r="I324" s="5">
        <f t="shared" si="324"/>
        <v>200237.32258147813</v>
      </c>
      <c r="J324" s="5">
        <f t="shared" si="325"/>
        <v>68215.293373249617</v>
      </c>
      <c r="K324" s="5">
        <f t="shared" si="326"/>
        <v>380354.67213830905</v>
      </c>
      <c r="L324" s="5">
        <f t="shared" si="327"/>
        <v>67552.576066468711</v>
      </c>
      <c r="M324" s="5">
        <f t="shared" si="328"/>
        <v>15610.061396805808</v>
      </c>
      <c r="N324" s="15">
        <f t="shared" si="329"/>
        <v>1.7926166653610132E-3</v>
      </c>
      <c r="O324" s="15">
        <f t="shared" si="330"/>
        <v>2.2579676138825278E-3</v>
      </c>
      <c r="P324" s="15">
        <f t="shared" si="331"/>
        <v>2.048369111603332E-3</v>
      </c>
      <c r="Q324" s="5">
        <f t="shared" si="332"/>
        <v>3456.9483830316217</v>
      </c>
      <c r="R324" s="5">
        <f t="shared" si="333"/>
        <v>4496.4422996252788</v>
      </c>
      <c r="S324" s="5">
        <f t="shared" si="334"/>
        <v>3251.3430318435176</v>
      </c>
      <c r="T324" s="5">
        <f t="shared" si="335"/>
        <v>7.798785952079859</v>
      </c>
      <c r="U324" s="5">
        <f t="shared" si="336"/>
        <v>22.455565434339249</v>
      </c>
      <c r="V324" s="5">
        <f t="shared" si="337"/>
        <v>47.662963406949444</v>
      </c>
      <c r="W324" s="15">
        <f t="shared" si="338"/>
        <v>-1.0734613539272964E-2</v>
      </c>
      <c r="X324" s="15">
        <f t="shared" si="339"/>
        <v>-1.217998157191269E-2</v>
      </c>
      <c r="Y324" s="15">
        <f t="shared" si="340"/>
        <v>-9.7425357312937999E-3</v>
      </c>
      <c r="Z324" s="5">
        <f t="shared" si="355"/>
        <v>2721.0587640757485</v>
      </c>
      <c r="AA324" s="5">
        <f t="shared" si="356"/>
        <v>14139.978594214383</v>
      </c>
      <c r="AB324" s="5">
        <f t="shared" si="357"/>
        <v>104810.35012143849</v>
      </c>
      <c r="AC324" s="16">
        <f t="shared" si="341"/>
        <v>0.78007375775593024</v>
      </c>
      <c r="AD324" s="16">
        <f t="shared" si="342"/>
        <v>3.1134154160133551</v>
      </c>
      <c r="AE324" s="16">
        <f t="shared" si="343"/>
        <v>31.987345235071782</v>
      </c>
      <c r="AF324" s="15">
        <f t="shared" si="344"/>
        <v>-4.0504037456468023E-3</v>
      </c>
      <c r="AG324" s="15">
        <f t="shared" si="345"/>
        <v>2.9673830763510267E-4</v>
      </c>
      <c r="AH324" s="15">
        <f t="shared" si="346"/>
        <v>9.7937136394747881E-3</v>
      </c>
      <c r="AI324" s="1">
        <f t="shared" si="310"/>
        <v>869428.55657380936</v>
      </c>
      <c r="AJ324" s="1">
        <f t="shared" si="311"/>
        <v>390794.82488957845</v>
      </c>
      <c r="AK324" s="1">
        <f t="shared" si="312"/>
        <v>133431.57119651642</v>
      </c>
      <c r="AL324" s="14">
        <f t="shared" si="347"/>
        <v>101.30652138287036</v>
      </c>
      <c r="AM324" s="14">
        <f t="shared" si="348"/>
        <v>25.446776609346472</v>
      </c>
      <c r="AN324" s="14">
        <f t="shared" si="349"/>
        <v>7.8785867116623036</v>
      </c>
      <c r="AO324" s="11">
        <f t="shared" si="350"/>
        <v>1.3949043280103706E-3</v>
      </c>
      <c r="AP324" s="11">
        <f t="shared" si="351"/>
        <v>1.7572115521124407E-3</v>
      </c>
      <c r="AQ324" s="11">
        <f t="shared" si="352"/>
        <v>1.5940125926788566E-3</v>
      </c>
      <c r="AR324" s="1">
        <f t="shared" si="358"/>
        <v>443267.50397729373</v>
      </c>
      <c r="AS324" s="1">
        <f t="shared" si="353"/>
        <v>200237.32258147813</v>
      </c>
      <c r="AT324" s="1">
        <f t="shared" si="354"/>
        <v>68215.293373249617</v>
      </c>
      <c r="AU324" s="1">
        <f t="shared" si="313"/>
        <v>88653.500795458749</v>
      </c>
      <c r="AV324" s="1">
        <f t="shared" si="314"/>
        <v>40047.464516295629</v>
      </c>
      <c r="AW324" s="1">
        <f t="shared" si="315"/>
        <v>13643.058674649925</v>
      </c>
      <c r="AX324" s="2">
        <v>0</v>
      </c>
      <c r="AY324" s="2">
        <v>0</v>
      </c>
      <c r="AZ324" s="2">
        <v>0</v>
      </c>
      <c r="BA324" s="2">
        <f t="shared" si="306"/>
        <v>0</v>
      </c>
      <c r="BB324" s="2">
        <f t="shared" si="300"/>
        <v>0</v>
      </c>
      <c r="BC324" s="2">
        <f t="shared" si="301"/>
        <v>0</v>
      </c>
      <c r="BD324" s="2">
        <f t="shared" si="307"/>
        <v>0</v>
      </c>
      <c r="BE324" s="2">
        <f t="shared" si="302"/>
        <v>0</v>
      </c>
      <c r="BF324" s="2">
        <f t="shared" si="303"/>
        <v>0</v>
      </c>
      <c r="BG324" s="2">
        <f t="shared" si="308"/>
        <v>0</v>
      </c>
      <c r="BH324" s="2">
        <f t="shared" si="304"/>
        <v>0</v>
      </c>
      <c r="BI324" s="2">
        <f t="shared" si="305"/>
        <v>0</v>
      </c>
      <c r="BJ324" s="11">
        <f t="shared" si="309"/>
        <v>3.1948003756685911E-2</v>
      </c>
      <c r="BK324" s="11"/>
      <c r="BL324" s="11"/>
    </row>
    <row r="325" spans="1:64">
      <c r="A325" s="2">
        <f t="shared" si="316"/>
        <v>2279</v>
      </c>
      <c r="B325" s="5">
        <f t="shared" si="317"/>
        <v>1165.4057076217507</v>
      </c>
      <c r="C325" s="5">
        <f t="shared" si="318"/>
        <v>2964.1700715272414</v>
      </c>
      <c r="D325" s="5">
        <f t="shared" si="319"/>
        <v>4369.9568365732466</v>
      </c>
      <c r="E325" s="15">
        <f t="shared" si="320"/>
        <v>4.1809771571073224E-9</v>
      </c>
      <c r="F325" s="15">
        <f t="shared" si="321"/>
        <v>8.2368053569343059E-9</v>
      </c>
      <c r="G325" s="15">
        <f t="shared" si="322"/>
        <v>1.6815145135401924E-8</v>
      </c>
      <c r="H325" s="5">
        <f t="shared" si="323"/>
        <v>444054.17193302041</v>
      </c>
      <c r="I325" s="5">
        <f t="shared" si="324"/>
        <v>200684.93475819466</v>
      </c>
      <c r="J325" s="5">
        <f t="shared" si="325"/>
        <v>68353.62800056905</v>
      </c>
      <c r="K325" s="5">
        <f t="shared" si="326"/>
        <v>381029.68693984172</v>
      </c>
      <c r="L325" s="5">
        <f t="shared" si="327"/>
        <v>67703.583099331052</v>
      </c>
      <c r="M325" s="5">
        <f t="shared" si="328"/>
        <v>15641.716968117551</v>
      </c>
      <c r="N325" s="15">
        <f t="shared" si="329"/>
        <v>1.7746983302131536E-3</v>
      </c>
      <c r="O325" s="15">
        <f t="shared" si="330"/>
        <v>2.235400063999915E-3</v>
      </c>
      <c r="P325" s="15">
        <f t="shared" si="331"/>
        <v>2.0278953751085016E-3</v>
      </c>
      <c r="Q325" s="5">
        <f t="shared" si="332"/>
        <v>3425.9085756721456</v>
      </c>
      <c r="R325" s="5">
        <f t="shared" si="333"/>
        <v>4451.6046741218706</v>
      </c>
      <c r="S325" s="5">
        <f t="shared" si="334"/>
        <v>3226.1959076528956</v>
      </c>
      <c r="T325" s="5">
        <f t="shared" si="335"/>
        <v>7.7150689988087704</v>
      </c>
      <c r="U325" s="5">
        <f t="shared" si="336"/>
        <v>22.182057061162116</v>
      </c>
      <c r="V325" s="5">
        <f t="shared" si="337"/>
        <v>47.198605282897887</v>
      </c>
      <c r="W325" s="15">
        <f t="shared" si="338"/>
        <v>-1.0734613539272964E-2</v>
      </c>
      <c r="X325" s="15">
        <f t="shared" si="339"/>
        <v>-1.217998157191269E-2</v>
      </c>
      <c r="Y325" s="15">
        <f t="shared" si="340"/>
        <v>-9.7425357312937999E-3</v>
      </c>
      <c r="Z325" s="5">
        <f t="shared" si="355"/>
        <v>2685.7520941512316</v>
      </c>
      <c r="AA325" s="5">
        <f t="shared" si="356"/>
        <v>14003.446899313394</v>
      </c>
      <c r="AB325" s="5">
        <f t="shared" si="357"/>
        <v>105020.39619817691</v>
      </c>
      <c r="AC325" s="16">
        <f t="shared" si="341"/>
        <v>0.77691414408563486</v>
      </c>
      <c r="AD325" s="16">
        <f t="shared" si="342"/>
        <v>3.1143392856348679</v>
      </c>
      <c r="AE325" s="16">
        <f t="shared" si="343"/>
        <v>32.300620134391096</v>
      </c>
      <c r="AF325" s="15">
        <f t="shared" si="344"/>
        <v>-4.0504037456468023E-3</v>
      </c>
      <c r="AG325" s="15">
        <f t="shared" si="345"/>
        <v>2.9673830763510267E-4</v>
      </c>
      <c r="AH325" s="15">
        <f t="shared" si="346"/>
        <v>9.7937136394747881E-3</v>
      </c>
      <c r="AI325" s="1">
        <f t="shared" si="310"/>
        <v>871139.20171188726</v>
      </c>
      <c r="AJ325" s="1">
        <f t="shared" si="311"/>
        <v>391762.80691691628</v>
      </c>
      <c r="AK325" s="1">
        <f t="shared" si="312"/>
        <v>133731.4727515147</v>
      </c>
      <c r="AL325" s="14">
        <f t="shared" si="347"/>
        <v>101.44642115895168</v>
      </c>
      <c r="AM325" s="14">
        <f t="shared" si="348"/>
        <v>25.491044825470222</v>
      </c>
      <c r="AN325" s="14">
        <f t="shared" si="349"/>
        <v>7.8910196924288964</v>
      </c>
      <c r="AO325" s="11">
        <f t="shared" si="350"/>
        <v>1.3809552847302668E-3</v>
      </c>
      <c r="AP325" s="11">
        <f t="shared" si="351"/>
        <v>1.7396394365913163E-3</v>
      </c>
      <c r="AQ325" s="11">
        <f t="shared" si="352"/>
        <v>1.578072466752068E-3</v>
      </c>
      <c r="AR325" s="1">
        <f t="shared" si="358"/>
        <v>444054.17193302041</v>
      </c>
      <c r="AS325" s="1">
        <f t="shared" si="353"/>
        <v>200684.93475819466</v>
      </c>
      <c r="AT325" s="1">
        <f t="shared" si="354"/>
        <v>68353.62800056905</v>
      </c>
      <c r="AU325" s="1">
        <f t="shared" si="313"/>
        <v>88810.834386604081</v>
      </c>
      <c r="AV325" s="1">
        <f t="shared" si="314"/>
        <v>40136.986951638937</v>
      </c>
      <c r="AW325" s="1">
        <f t="shared" si="315"/>
        <v>13670.72560011381</v>
      </c>
      <c r="AX325" s="2">
        <v>0</v>
      </c>
      <c r="AY325" s="2">
        <v>0</v>
      </c>
      <c r="AZ325" s="2">
        <v>0</v>
      </c>
      <c r="BA325" s="2">
        <f t="shared" si="306"/>
        <v>0</v>
      </c>
      <c r="BB325" s="2">
        <f t="shared" si="300"/>
        <v>0</v>
      </c>
      <c r="BC325" s="2">
        <f t="shared" si="301"/>
        <v>0</v>
      </c>
      <c r="BD325" s="2">
        <f t="shared" si="307"/>
        <v>0</v>
      </c>
      <c r="BE325" s="2">
        <f t="shared" si="302"/>
        <v>0</v>
      </c>
      <c r="BF325" s="2">
        <f t="shared" si="303"/>
        <v>0</v>
      </c>
      <c r="BG325" s="2">
        <f t="shared" si="308"/>
        <v>0</v>
      </c>
      <c r="BH325" s="2">
        <f t="shared" si="304"/>
        <v>0</v>
      </c>
      <c r="BI325" s="2">
        <f t="shared" si="305"/>
        <v>0</v>
      </c>
      <c r="BJ325" s="11">
        <f t="shared" si="309"/>
        <v>3.1928575712836665E-2</v>
      </c>
      <c r="BK325" s="11"/>
      <c r="BL325" s="11"/>
    </row>
    <row r="326" spans="1:64">
      <c r="A326" s="2">
        <f t="shared" si="316"/>
        <v>2280</v>
      </c>
      <c r="B326" s="5">
        <f t="shared" si="317"/>
        <v>1165.4057122506588</v>
      </c>
      <c r="C326" s="5">
        <f t="shared" si="318"/>
        <v>2964.1700947217687</v>
      </c>
      <c r="D326" s="5">
        <f t="shared" si="319"/>
        <v>4369.9569063806321</v>
      </c>
      <c r="E326" s="15">
        <f t="shared" si="320"/>
        <v>3.971928299251956E-9</v>
      </c>
      <c r="F326" s="15">
        <f t="shared" si="321"/>
        <v>7.8249650890875896E-9</v>
      </c>
      <c r="G326" s="15">
        <f t="shared" si="322"/>
        <v>1.5974387878631828E-8</v>
      </c>
      <c r="H326" s="5">
        <f t="shared" si="323"/>
        <v>444834.35868749738</v>
      </c>
      <c r="I326" s="5">
        <f t="shared" si="324"/>
        <v>201129.06372526294</v>
      </c>
      <c r="J326" s="5">
        <f t="shared" si="325"/>
        <v>68490.857628708181</v>
      </c>
      <c r="K326" s="5">
        <f t="shared" si="326"/>
        <v>381699.14048938622</v>
      </c>
      <c r="L326" s="5">
        <f t="shared" si="327"/>
        <v>67853.415053140488</v>
      </c>
      <c r="M326" s="5">
        <f t="shared" si="328"/>
        <v>15673.119688824338</v>
      </c>
      <c r="N326" s="15">
        <f t="shared" si="329"/>
        <v>1.7569590309907124E-3</v>
      </c>
      <c r="O326" s="15">
        <f t="shared" si="330"/>
        <v>2.2130579645927018E-3</v>
      </c>
      <c r="P326" s="15">
        <f t="shared" si="331"/>
        <v>2.0076261941572859E-3</v>
      </c>
      <c r="Q326" s="5">
        <f t="shared" si="332"/>
        <v>3395.0873520058631</v>
      </c>
      <c r="R326" s="5">
        <f t="shared" si="333"/>
        <v>4407.1159118631804</v>
      </c>
      <c r="S326" s="5">
        <f t="shared" si="334"/>
        <v>3201.178522935757</v>
      </c>
      <c r="T326" s="5">
        <f t="shared" si="335"/>
        <v>7.632250714677733</v>
      </c>
      <c r="U326" s="5">
        <f t="shared" si="336"/>
        <v>21.911880014930045</v>
      </c>
      <c r="V326" s="5">
        <f t="shared" si="337"/>
        <v>46.738771184462024</v>
      </c>
      <c r="W326" s="15">
        <f t="shared" si="338"/>
        <v>-1.0734613539272964E-2</v>
      </c>
      <c r="X326" s="15">
        <f t="shared" si="339"/>
        <v>-1.217998157191269E-2</v>
      </c>
      <c r="Y326" s="15">
        <f t="shared" si="340"/>
        <v>-9.7425357312937999E-3</v>
      </c>
      <c r="Z326" s="5">
        <f t="shared" si="355"/>
        <v>2650.8561250031034</v>
      </c>
      <c r="AA326" s="5">
        <f t="shared" si="356"/>
        <v>13867.921243455279</v>
      </c>
      <c r="AB326" s="5">
        <f t="shared" si="357"/>
        <v>105228.7130615817</v>
      </c>
      <c r="AC326" s="16">
        <f t="shared" si="341"/>
        <v>0.77376732812638438</v>
      </c>
      <c r="AD326" s="16">
        <f t="shared" si="342"/>
        <v>3.1152634294038886</v>
      </c>
      <c r="AE326" s="16">
        <f t="shared" si="343"/>
        <v>32.616963158364776</v>
      </c>
      <c r="AF326" s="15">
        <f t="shared" si="344"/>
        <v>-4.0504037456468023E-3</v>
      </c>
      <c r="AG326" s="15">
        <f t="shared" si="345"/>
        <v>2.9673830763510267E-4</v>
      </c>
      <c r="AH326" s="15">
        <f t="shared" si="346"/>
        <v>9.7937136394747881E-3</v>
      </c>
      <c r="AI326" s="1">
        <f t="shared" si="310"/>
        <v>872836.11592730274</v>
      </c>
      <c r="AJ326" s="1">
        <f t="shared" si="311"/>
        <v>392723.51317686361</v>
      </c>
      <c r="AK326" s="1">
        <f t="shared" si="312"/>
        <v>134029.05107647704</v>
      </c>
      <c r="AL326" s="14">
        <f t="shared" si="347"/>
        <v>101.58511320065394</v>
      </c>
      <c r="AM326" s="14">
        <f t="shared" si="348"/>
        <v>25.534946600059946</v>
      </c>
      <c r="AN326" s="14">
        <f t="shared" si="349"/>
        <v>7.9033477673310051</v>
      </c>
      <c r="AO326" s="11">
        <f t="shared" si="350"/>
        <v>1.3671457318829641E-3</v>
      </c>
      <c r="AP326" s="11">
        <f t="shared" si="351"/>
        <v>1.7222430422254031E-3</v>
      </c>
      <c r="AQ326" s="11">
        <f t="shared" si="352"/>
        <v>1.5622917420845474E-3</v>
      </c>
      <c r="AR326" s="1">
        <f t="shared" si="358"/>
        <v>444834.35868749738</v>
      </c>
      <c r="AS326" s="1">
        <f t="shared" si="353"/>
        <v>201129.06372526294</v>
      </c>
      <c r="AT326" s="1">
        <f t="shared" si="354"/>
        <v>68490.857628708181</v>
      </c>
      <c r="AU326" s="1">
        <f t="shared" si="313"/>
        <v>88966.871737499489</v>
      </c>
      <c r="AV326" s="1">
        <f t="shared" si="314"/>
        <v>40225.812745052594</v>
      </c>
      <c r="AW326" s="1">
        <f t="shared" si="315"/>
        <v>13698.171525741636</v>
      </c>
      <c r="AX326" s="2">
        <v>0</v>
      </c>
      <c r="AY326" s="2">
        <v>0</v>
      </c>
      <c r="AZ326" s="2">
        <v>0</v>
      </c>
      <c r="BA326" s="2">
        <f t="shared" si="306"/>
        <v>0</v>
      </c>
      <c r="BB326" s="2">
        <f t="shared" ref="BB326:BB346" si="359">BB$5*AY326^2</f>
        <v>0</v>
      </c>
      <c r="BC326" s="2">
        <f t="shared" ref="BC326:BC346" si="360">BC$5*AZ326^2</f>
        <v>0</v>
      </c>
      <c r="BD326" s="2">
        <f t="shared" si="307"/>
        <v>0</v>
      </c>
      <c r="BE326" s="2">
        <f t="shared" ref="BE326:BE346" si="361">BB326*AS326</f>
        <v>0</v>
      </c>
      <c r="BF326" s="2">
        <f t="shared" ref="BF326:BF346" si="362">BC326*AT326</f>
        <v>0</v>
      </c>
      <c r="BG326" s="2">
        <f t="shared" si="308"/>
        <v>0</v>
      </c>
      <c r="BH326" s="2">
        <f t="shared" ref="BH326:BH346" si="363">2*BB$5*AY326*AS326/AA326*1000</f>
        <v>0</v>
      </c>
      <c r="BI326" s="2">
        <f t="shared" ref="BI326:BI346" si="364">2*BC$5*AZ326*AT326/AB326*1000</f>
        <v>0</v>
      </c>
      <c r="BJ326" s="11">
        <f t="shared" si="309"/>
        <v>3.1909340926906199E-2</v>
      </c>
      <c r="BK326" s="11"/>
      <c r="BL326" s="11"/>
    </row>
    <row r="327" spans="1:64">
      <c r="A327" s="2">
        <f t="shared" si="316"/>
        <v>2281</v>
      </c>
      <c r="B327" s="5">
        <f t="shared" si="317"/>
        <v>1165.4057166481214</v>
      </c>
      <c r="C327" s="5">
        <f t="shared" si="318"/>
        <v>2964.1701167565698</v>
      </c>
      <c r="D327" s="5">
        <f t="shared" si="319"/>
        <v>4369.9569726976497</v>
      </c>
      <c r="E327" s="15">
        <f t="shared" si="320"/>
        <v>3.7733318842893578E-9</v>
      </c>
      <c r="F327" s="15">
        <f t="shared" si="321"/>
        <v>7.4337168346332098E-9</v>
      </c>
      <c r="G327" s="15">
        <f t="shared" si="322"/>
        <v>1.5175668484700237E-8</v>
      </c>
      <c r="H327" s="5">
        <f t="shared" si="323"/>
        <v>445608.10390902602</v>
      </c>
      <c r="I327" s="5">
        <f t="shared" si="324"/>
        <v>201569.72674651962</v>
      </c>
      <c r="J327" s="5">
        <f t="shared" si="325"/>
        <v>68626.988326707666</v>
      </c>
      <c r="K327" s="5">
        <f t="shared" si="326"/>
        <v>382363.06682162214</v>
      </c>
      <c r="L327" s="5">
        <f t="shared" si="327"/>
        <v>68002.07775088145</v>
      </c>
      <c r="M327" s="5">
        <f t="shared" si="328"/>
        <v>15704.270947167483</v>
      </c>
      <c r="N327" s="15">
        <f t="shared" si="329"/>
        <v>1.7393969800001408E-3</v>
      </c>
      <c r="O327" s="15">
        <f t="shared" si="330"/>
        <v>2.1909390651086991E-3</v>
      </c>
      <c r="P327" s="15">
        <f t="shared" si="331"/>
        <v>1.9875595262222046E-3</v>
      </c>
      <c r="Q327" s="5">
        <f t="shared" si="332"/>
        <v>3364.4844264951316</v>
      </c>
      <c r="R327" s="5">
        <f t="shared" si="333"/>
        <v>4362.9754695992033</v>
      </c>
      <c r="S327" s="5">
        <f t="shared" si="334"/>
        <v>3176.2915206607386</v>
      </c>
      <c r="T327" s="5">
        <f t="shared" si="335"/>
        <v>7.5503214528208273</v>
      </c>
      <c r="U327" s="5">
        <f t="shared" si="336"/>
        <v>21.644993720142235</v>
      </c>
      <c r="V327" s="5">
        <f t="shared" si="337"/>
        <v>46.283417036160635</v>
      </c>
      <c r="W327" s="15">
        <f t="shared" si="338"/>
        <v>-1.0734613539272964E-2</v>
      </c>
      <c r="X327" s="15">
        <f t="shared" si="339"/>
        <v>-1.217998157191269E-2</v>
      </c>
      <c r="Y327" s="15">
        <f t="shared" si="340"/>
        <v>-9.7425357312937999E-3</v>
      </c>
      <c r="Z327" s="5">
        <f t="shared" si="355"/>
        <v>2616.3672274144224</v>
      </c>
      <c r="AA327" s="5">
        <f t="shared" si="356"/>
        <v>13733.401046639001</v>
      </c>
      <c r="AB327" s="5">
        <f t="shared" si="357"/>
        <v>105435.31024500083</v>
      </c>
      <c r="AC327" s="16">
        <f t="shared" si="341"/>
        <v>0.77063325804228211</v>
      </c>
      <c r="AD327" s="16">
        <f t="shared" si="342"/>
        <v>3.1161878474017675</v>
      </c>
      <c r="AE327" s="16">
        <f t="shared" si="343"/>
        <v>32.936404355327099</v>
      </c>
      <c r="AF327" s="15">
        <f t="shared" si="344"/>
        <v>-4.0504037456468023E-3</v>
      </c>
      <c r="AG327" s="15">
        <f t="shared" si="345"/>
        <v>2.9673830763510267E-4</v>
      </c>
      <c r="AH327" s="15">
        <f t="shared" si="346"/>
        <v>9.7937136394747881E-3</v>
      </c>
      <c r="AI327" s="1">
        <f t="shared" si="310"/>
        <v>874519.37607207196</v>
      </c>
      <c r="AJ327" s="1">
        <f t="shared" si="311"/>
        <v>393676.97460422979</v>
      </c>
      <c r="AK327" s="1">
        <f t="shared" si="312"/>
        <v>134324.31749457098</v>
      </c>
      <c r="AL327" s="14">
        <f t="shared" si="347"/>
        <v>101.72260603804972</v>
      </c>
      <c r="AM327" s="14">
        <f t="shared" si="348"/>
        <v>25.578484210334341</v>
      </c>
      <c r="AN327" s="14">
        <f t="shared" si="349"/>
        <v>7.9155716289332112</v>
      </c>
      <c r="AO327" s="11">
        <f t="shared" si="350"/>
        <v>1.3534742745641346E-3</v>
      </c>
      <c r="AP327" s="11">
        <f t="shared" si="351"/>
        <v>1.7050206118031492E-3</v>
      </c>
      <c r="AQ327" s="11">
        <f t="shared" si="352"/>
        <v>1.5466688246637019E-3</v>
      </c>
      <c r="AR327" s="1">
        <f t="shared" si="358"/>
        <v>445608.10390902602</v>
      </c>
      <c r="AS327" s="1">
        <f t="shared" si="353"/>
        <v>201569.72674651962</v>
      </c>
      <c r="AT327" s="1">
        <f t="shared" si="354"/>
        <v>68626.988326707666</v>
      </c>
      <c r="AU327" s="1">
        <f t="shared" si="313"/>
        <v>89121.620781805206</v>
      </c>
      <c r="AV327" s="1">
        <f t="shared" si="314"/>
        <v>40313.945349303925</v>
      </c>
      <c r="AW327" s="1">
        <f t="shared" si="315"/>
        <v>13725.397665341534</v>
      </c>
      <c r="AX327" s="2">
        <v>0</v>
      </c>
      <c r="AY327" s="2">
        <v>0</v>
      </c>
      <c r="AZ327" s="2">
        <v>0</v>
      </c>
      <c r="BA327" s="2">
        <f t="shared" ref="BA327:BA346" si="365">BA$5*AX327^2</f>
        <v>0</v>
      </c>
      <c r="BB327" s="2">
        <f t="shared" si="359"/>
        <v>0</v>
      </c>
      <c r="BC327" s="2">
        <f t="shared" si="360"/>
        <v>0</v>
      </c>
      <c r="BD327" s="2">
        <f t="shared" ref="BD327:BD346" si="366">BA327*AR327</f>
        <v>0</v>
      </c>
      <c r="BE327" s="2">
        <f t="shared" si="361"/>
        <v>0</v>
      </c>
      <c r="BF327" s="2">
        <f t="shared" si="362"/>
        <v>0</v>
      </c>
      <c r="BG327" s="2">
        <f t="shared" ref="BG327:BG346" si="367">2*BA$5*AX327*AR327/Z327*1000</f>
        <v>0</v>
      </c>
      <c r="BH327" s="2">
        <f t="shared" si="363"/>
        <v>0</v>
      </c>
      <c r="BI327" s="2">
        <f t="shared" si="364"/>
        <v>0</v>
      </c>
      <c r="BJ327" s="11">
        <f t="shared" si="309"/>
        <v>3.1890297486417002E-2</v>
      </c>
      <c r="BK327" s="11"/>
      <c r="BL327" s="11"/>
    </row>
    <row r="328" spans="1:64">
      <c r="A328" s="2">
        <f t="shared" si="316"/>
        <v>2282</v>
      </c>
      <c r="B328" s="5">
        <f t="shared" si="317"/>
        <v>1165.4057208257107</v>
      </c>
      <c r="C328" s="5">
        <f t="shared" si="318"/>
        <v>2964.1701376896308</v>
      </c>
      <c r="D328" s="5">
        <f t="shared" si="319"/>
        <v>4369.957035698817</v>
      </c>
      <c r="E328" s="15">
        <f t="shared" si="320"/>
        <v>3.5846652900748897E-9</v>
      </c>
      <c r="F328" s="15">
        <f t="shared" si="321"/>
        <v>7.0620309929015493E-9</v>
      </c>
      <c r="G328" s="15">
        <f t="shared" si="322"/>
        <v>1.4416885060465224E-8</v>
      </c>
      <c r="H328" s="5">
        <f t="shared" si="323"/>
        <v>446375.44730167516</v>
      </c>
      <c r="I328" s="5">
        <f t="shared" si="324"/>
        <v>202006.94120247618</v>
      </c>
      <c r="J328" s="5">
        <f t="shared" si="325"/>
        <v>68762.026186545612</v>
      </c>
      <c r="K328" s="5">
        <f t="shared" si="326"/>
        <v>383021.50000208529</v>
      </c>
      <c r="L328" s="5">
        <f t="shared" si="327"/>
        <v>68149.577054955051</v>
      </c>
      <c r="M328" s="5">
        <f t="shared" si="328"/>
        <v>15735.172136663721</v>
      </c>
      <c r="N328" s="15">
        <f t="shared" si="329"/>
        <v>1.7220104073762954E-3</v>
      </c>
      <c r="O328" s="15">
        <f t="shared" si="330"/>
        <v>2.1690411374479801E-3</v>
      </c>
      <c r="P328" s="15">
        <f t="shared" si="331"/>
        <v>1.9676933491656889E-3</v>
      </c>
      <c r="Q328" s="5">
        <f t="shared" si="332"/>
        <v>3334.0994826816241</v>
      </c>
      <c r="R328" s="5">
        <f t="shared" si="333"/>
        <v>4319.1827476281178</v>
      </c>
      <c r="S328" s="5">
        <f t="shared" si="334"/>
        <v>3151.5355096295971</v>
      </c>
      <c r="T328" s="5">
        <f t="shared" si="335"/>
        <v>7.4692716699275135</v>
      </c>
      <c r="U328" s="5">
        <f t="shared" si="336"/>
        <v>21.381358095506737</v>
      </c>
      <c r="V328" s="5">
        <f t="shared" si="337"/>
        <v>45.832499191919467</v>
      </c>
      <c r="W328" s="15">
        <f t="shared" si="338"/>
        <v>-1.0734613539272964E-2</v>
      </c>
      <c r="X328" s="15">
        <f t="shared" si="339"/>
        <v>-1.217998157191269E-2</v>
      </c>
      <c r="Y328" s="15">
        <f t="shared" si="340"/>
        <v>-9.7425357312937999E-3</v>
      </c>
      <c r="Z328" s="5">
        <f t="shared" si="355"/>
        <v>2582.2817748367215</v>
      </c>
      <c r="AA328" s="5">
        <f t="shared" si="356"/>
        <v>13599.885546734273</v>
      </c>
      <c r="AB328" s="5">
        <f t="shared" si="357"/>
        <v>105640.19731773702</v>
      </c>
      <c r="AC328" s="16">
        <f t="shared" si="341"/>
        <v>0.76751188220738764</v>
      </c>
      <c r="AD328" s="16">
        <f t="shared" si="342"/>
        <v>3.1171125397098787</v>
      </c>
      <c r="AE328" s="16">
        <f t="shared" si="343"/>
        <v>33.258974067897121</v>
      </c>
      <c r="AF328" s="15">
        <f t="shared" si="344"/>
        <v>-4.0504037456468023E-3</v>
      </c>
      <c r="AG328" s="15">
        <f t="shared" si="345"/>
        <v>2.9673830763510267E-4</v>
      </c>
      <c r="AH328" s="15">
        <f t="shared" si="346"/>
        <v>9.7937136394747881E-3</v>
      </c>
      <c r="AI328" s="1">
        <f t="shared" si="310"/>
        <v>876189.05924666999</v>
      </c>
      <c r="AJ328" s="1">
        <f t="shared" si="311"/>
        <v>394623.22249311075</v>
      </c>
      <c r="AK328" s="1">
        <f t="shared" si="312"/>
        <v>134617.28341045542</v>
      </c>
      <c r="AL328" s="14">
        <f t="shared" si="347"/>
        <v>101.85890817915971</v>
      </c>
      <c r="AM328" s="14">
        <f t="shared" si="348"/>
        <v>25.621659934703672</v>
      </c>
      <c r="AN328" s="14">
        <f t="shared" si="349"/>
        <v>7.9276919691223968</v>
      </c>
      <c r="AO328" s="11">
        <f t="shared" si="350"/>
        <v>1.3399395318184932E-3</v>
      </c>
      <c r="AP328" s="11">
        <f t="shared" si="351"/>
        <v>1.6879704056851177E-3</v>
      </c>
      <c r="AQ328" s="11">
        <f t="shared" si="352"/>
        <v>1.5312021364170649E-3</v>
      </c>
      <c r="AR328" s="1">
        <f t="shared" si="358"/>
        <v>446375.44730167516</v>
      </c>
      <c r="AS328" s="1">
        <f t="shared" si="353"/>
        <v>202006.94120247618</v>
      </c>
      <c r="AT328" s="1">
        <f t="shared" si="354"/>
        <v>68762.026186545612</v>
      </c>
      <c r="AU328" s="1">
        <f t="shared" si="313"/>
        <v>89275.089460335032</v>
      </c>
      <c r="AV328" s="1">
        <f t="shared" si="314"/>
        <v>40401.388240495238</v>
      </c>
      <c r="AW328" s="1">
        <f t="shared" si="315"/>
        <v>13752.405237309124</v>
      </c>
      <c r="AX328" s="2">
        <v>0</v>
      </c>
      <c r="AY328" s="2">
        <v>0</v>
      </c>
      <c r="AZ328" s="2">
        <v>0</v>
      </c>
      <c r="BA328" s="2">
        <f t="shared" si="365"/>
        <v>0</v>
      </c>
      <c r="BB328" s="2">
        <f t="shared" si="359"/>
        <v>0</v>
      </c>
      <c r="BC328" s="2">
        <f t="shared" si="360"/>
        <v>0</v>
      </c>
      <c r="BD328" s="2">
        <f t="shared" si="366"/>
        <v>0</v>
      </c>
      <c r="BE328" s="2">
        <f t="shared" si="361"/>
        <v>0</v>
      </c>
      <c r="BF328" s="2">
        <f t="shared" si="362"/>
        <v>0</v>
      </c>
      <c r="BG328" s="2">
        <f t="shared" si="367"/>
        <v>0</v>
      </c>
      <c r="BH328" s="2">
        <f t="shared" si="363"/>
        <v>0</v>
      </c>
      <c r="BI328" s="2">
        <f t="shared" si="364"/>
        <v>0</v>
      </c>
      <c r="BJ328" s="11">
        <f t="shared" ref="BJ328:BJ346" si="368">SUM(H328:J328)*SUM(B327:D327)/SUM(H327:J327)/SUM(B328:D328)-1+BJ$5</f>
        <v>3.1871443497616808E-2</v>
      </c>
      <c r="BK328" s="11"/>
      <c r="BL328" s="11"/>
    </row>
    <row r="329" spans="1:64">
      <c r="A329" s="2">
        <f t="shared" si="316"/>
        <v>2283</v>
      </c>
      <c r="B329" s="5">
        <f t="shared" si="317"/>
        <v>1165.4057247944206</v>
      </c>
      <c r="C329" s="5">
        <f t="shared" si="318"/>
        <v>2964.1701575760389</v>
      </c>
      <c r="D329" s="5">
        <f t="shared" si="319"/>
        <v>4369.9570955499266</v>
      </c>
      <c r="E329" s="15">
        <f t="shared" si="320"/>
        <v>3.4054320255711452E-9</v>
      </c>
      <c r="F329" s="15">
        <f t="shared" si="321"/>
        <v>6.7089294432564718E-9</v>
      </c>
      <c r="G329" s="15">
        <f t="shared" si="322"/>
        <v>1.3696040807441962E-8</v>
      </c>
      <c r="H329" s="5">
        <f t="shared" si="323"/>
        <v>447136.4285981775</v>
      </c>
      <c r="I329" s="5">
        <f t="shared" si="324"/>
        <v>202440.72458500738</v>
      </c>
      <c r="J329" s="5">
        <f t="shared" si="325"/>
        <v>68895.977321663711</v>
      </c>
      <c r="K329" s="5">
        <f t="shared" si="326"/>
        <v>383674.47412106465</v>
      </c>
      <c r="L329" s="5">
        <f t="shared" si="327"/>
        <v>68295.918865384578</v>
      </c>
      <c r="M329" s="5">
        <f t="shared" si="328"/>
        <v>15765.824655766708</v>
      </c>
      <c r="N329" s="15">
        <f t="shared" si="329"/>
        <v>1.7047975609092436E-3</v>
      </c>
      <c r="O329" s="15">
        <f t="shared" si="330"/>
        <v>2.1473619757246265E-3</v>
      </c>
      <c r="P329" s="15">
        <f t="shared" si="331"/>
        <v>1.9480256610326929E-3</v>
      </c>
      <c r="Q329" s="5">
        <f t="shared" si="332"/>
        <v>3303.9321739867082</v>
      </c>
      <c r="R329" s="5">
        <f t="shared" si="333"/>
        <v>4275.7370913529176</v>
      </c>
      <c r="S329" s="5">
        <f t="shared" si="334"/>
        <v>3126.9110651120477</v>
      </c>
      <c r="T329" s="5">
        <f t="shared" si="335"/>
        <v>7.3890919251310017</v>
      </c>
      <c r="U329" s="5">
        <f t="shared" si="336"/>
        <v>21.120933547920998</v>
      </c>
      <c r="V329" s="5">
        <f t="shared" si="337"/>
        <v>45.3859744308877</v>
      </c>
      <c r="W329" s="15">
        <f t="shared" si="338"/>
        <v>-1.0734613539272964E-2</v>
      </c>
      <c r="X329" s="15">
        <f t="shared" si="339"/>
        <v>-1.217998157191269E-2</v>
      </c>
      <c r="Y329" s="15">
        <f t="shared" si="340"/>
        <v>-9.7425357312937999E-3</v>
      </c>
      <c r="Z329" s="5">
        <f t="shared" si="355"/>
        <v>2548.5961443241495</v>
      </c>
      <c r="AA329" s="5">
        <f t="shared" si="356"/>
        <v>13467.373804141829</v>
      </c>
      <c r="AB329" s="5">
        <f t="shared" si="357"/>
        <v>105843.38388272678</v>
      </c>
      <c r="AC329" s="16">
        <f t="shared" si="341"/>
        <v>0.76440314920486641</v>
      </c>
      <c r="AD329" s="16">
        <f t="shared" si="342"/>
        <v>3.1180375064096202</v>
      </c>
      <c r="AE329" s="16">
        <f t="shared" si="343"/>
        <v>33.584702935860825</v>
      </c>
      <c r="AF329" s="15">
        <f t="shared" si="344"/>
        <v>-4.0504037456468023E-3</v>
      </c>
      <c r="AG329" s="15">
        <f t="shared" si="345"/>
        <v>2.9673830763510267E-4</v>
      </c>
      <c r="AH329" s="15">
        <f t="shared" si="346"/>
        <v>9.7937136394747881E-3</v>
      </c>
      <c r="AI329" s="1">
        <f t="shared" si="310"/>
        <v>877845.24278233806</v>
      </c>
      <c r="AJ329" s="1">
        <f t="shared" si="311"/>
        <v>395562.2884842949</v>
      </c>
      <c r="AK329" s="1">
        <f t="shared" si="312"/>
        <v>134907.960306719</v>
      </c>
      <c r="AL329" s="14">
        <f t="shared" si="347"/>
        <v>101.99402810911947</v>
      </c>
      <c r="AM329" s="14">
        <f t="shared" si="348"/>
        <v>25.664476052380834</v>
      </c>
      <c r="AN329" s="14">
        <f t="shared" si="349"/>
        <v>7.9397094790135743</v>
      </c>
      <c r="AO329" s="11">
        <f t="shared" si="350"/>
        <v>1.3265401365003082E-3</v>
      </c>
      <c r="AP329" s="11">
        <f t="shared" si="351"/>
        <v>1.6710907016282664E-3</v>
      </c>
      <c r="AQ329" s="11">
        <f t="shared" si="352"/>
        <v>1.5158901150528943E-3</v>
      </c>
      <c r="AR329" s="1">
        <f t="shared" si="358"/>
        <v>447136.4285981775</v>
      </c>
      <c r="AS329" s="1">
        <f t="shared" si="353"/>
        <v>202440.72458500738</v>
      </c>
      <c r="AT329" s="1">
        <f t="shared" si="354"/>
        <v>68895.977321663711</v>
      </c>
      <c r="AU329" s="1">
        <f t="shared" si="313"/>
        <v>89427.285719635503</v>
      </c>
      <c r="AV329" s="1">
        <f t="shared" si="314"/>
        <v>40488.144917001482</v>
      </c>
      <c r="AW329" s="1">
        <f t="shared" si="315"/>
        <v>13779.195464332743</v>
      </c>
      <c r="AX329" s="2">
        <v>0</v>
      </c>
      <c r="AY329" s="2">
        <v>0</v>
      </c>
      <c r="AZ329" s="2">
        <v>0</v>
      </c>
      <c r="BA329" s="2">
        <f t="shared" si="365"/>
        <v>0</v>
      </c>
      <c r="BB329" s="2">
        <f t="shared" si="359"/>
        <v>0</v>
      </c>
      <c r="BC329" s="2">
        <f t="shared" si="360"/>
        <v>0</v>
      </c>
      <c r="BD329" s="2">
        <f t="shared" si="366"/>
        <v>0</v>
      </c>
      <c r="BE329" s="2">
        <f t="shared" si="361"/>
        <v>0</v>
      </c>
      <c r="BF329" s="2">
        <f t="shared" si="362"/>
        <v>0</v>
      </c>
      <c r="BG329" s="2">
        <f t="shared" si="367"/>
        <v>0</v>
      </c>
      <c r="BH329" s="2">
        <f t="shared" si="363"/>
        <v>0</v>
      </c>
      <c r="BI329" s="2">
        <f t="shared" si="364"/>
        <v>0</v>
      </c>
      <c r="BJ329" s="11">
        <f t="shared" si="368"/>
        <v>3.1852777085299183E-2</v>
      </c>
      <c r="BK329" s="11"/>
      <c r="BL329" s="11"/>
    </row>
    <row r="330" spans="1:64">
      <c r="A330" s="2">
        <f t="shared" si="316"/>
        <v>2284</v>
      </c>
      <c r="B330" s="5">
        <f t="shared" si="317"/>
        <v>1165.405728564695</v>
      </c>
      <c r="C330" s="5">
        <f t="shared" si="318"/>
        <v>2964.1701764681275</v>
      </c>
      <c r="D330" s="5">
        <f t="shared" si="319"/>
        <v>4369.9571524084813</v>
      </c>
      <c r="E330" s="15">
        <f t="shared" si="320"/>
        <v>3.2351604242925876E-9</v>
      </c>
      <c r="F330" s="15">
        <f t="shared" si="321"/>
        <v>6.3734829710936477E-9</v>
      </c>
      <c r="G330" s="15">
        <f t="shared" si="322"/>
        <v>1.3011238767069864E-8</v>
      </c>
      <c r="H330" s="5">
        <f t="shared" si="323"/>
        <v>447891.08755298232</v>
      </c>
      <c r="I330" s="5">
        <f t="shared" si="324"/>
        <v>202871.09449213475</v>
      </c>
      <c r="J330" s="5">
        <f t="shared" si="325"/>
        <v>69028.847865521748</v>
      </c>
      <c r="K330" s="5">
        <f t="shared" si="326"/>
        <v>384322.02328763361</v>
      </c>
      <c r="L330" s="5">
        <f t="shared" si="327"/>
        <v>68441.109118053413</v>
      </c>
      <c r="M330" s="5">
        <f t="shared" si="328"/>
        <v>15796.229907535095</v>
      </c>
      <c r="N330" s="15">
        <f t="shared" si="329"/>
        <v>1.6877567058699583E-3</v>
      </c>
      <c r="O330" s="15">
        <f t="shared" si="330"/>
        <v>2.1258993960533434E-3</v>
      </c>
      <c r="P330" s="15">
        <f t="shared" si="331"/>
        <v>1.928554479848632E-3</v>
      </c>
      <c r="Q330" s="5">
        <f t="shared" si="332"/>
        <v>3273.9821244996488</v>
      </c>
      <c r="R330" s="5">
        <f t="shared" si="333"/>
        <v>4232.6377928137936</v>
      </c>
      <c r="S330" s="5">
        <f t="shared" si="334"/>
        <v>3102.418729474457</v>
      </c>
      <c r="T330" s="5">
        <f t="shared" si="335"/>
        <v>7.3097728789085581</v>
      </c>
      <c r="U330" s="5">
        <f t="shared" si="336"/>
        <v>20.863680966525727</v>
      </c>
      <c r="V330" s="5">
        <f t="shared" si="337"/>
        <v>44.943799953295191</v>
      </c>
      <c r="W330" s="15">
        <f t="shared" si="338"/>
        <v>-1.0734613539272964E-2</v>
      </c>
      <c r="X330" s="15">
        <f t="shared" si="339"/>
        <v>-1.217998157191269E-2</v>
      </c>
      <c r="Y330" s="15">
        <f t="shared" si="340"/>
        <v>-9.7425357312937999E-3</v>
      </c>
      <c r="Z330" s="5">
        <f t="shared" si="355"/>
        <v>2515.3067174383441</v>
      </c>
      <c r="AA330" s="5">
        <f t="shared" si="356"/>
        <v>13335.864706386139</v>
      </c>
      <c r="AB330" s="5">
        <f t="shared" si="357"/>
        <v>106044.87957426412</v>
      </c>
      <c r="AC330" s="16">
        <f t="shared" si="341"/>
        <v>0.7613070078261428</v>
      </c>
      <c r="AD330" s="16">
        <f t="shared" si="342"/>
        <v>3.1189627475824149</v>
      </c>
      <c r="AE330" s="16">
        <f t="shared" si="343"/>
        <v>33.913621899081477</v>
      </c>
      <c r="AF330" s="15">
        <f t="shared" si="344"/>
        <v>-4.0504037456468023E-3</v>
      </c>
      <c r="AG330" s="15">
        <f t="shared" si="345"/>
        <v>2.9673830763510267E-4</v>
      </c>
      <c r="AH330" s="15">
        <f t="shared" si="346"/>
        <v>9.7937136394747881E-3</v>
      </c>
      <c r="AI330" s="1">
        <f t="shared" si="310"/>
        <v>879488.00422373984</v>
      </c>
      <c r="AJ330" s="1">
        <f t="shared" si="311"/>
        <v>396494.20455286693</v>
      </c>
      <c r="AK330" s="1">
        <f t="shared" si="312"/>
        <v>135196.35974037985</v>
      </c>
      <c r="AL330" s="14">
        <f t="shared" si="347"/>
        <v>102.12797428936985</v>
      </c>
      <c r="AM330" s="14">
        <f t="shared" si="348"/>
        <v>25.706934843001196</v>
      </c>
      <c r="AN330" s="14">
        <f t="shared" si="349"/>
        <v>7.9516248488580468</v>
      </c>
      <c r="AO330" s="11">
        <f t="shared" si="350"/>
        <v>1.3132747351353052E-3</v>
      </c>
      <c r="AP330" s="11">
        <f t="shared" si="351"/>
        <v>1.6543797946119837E-3</v>
      </c>
      <c r="AQ330" s="11">
        <f t="shared" si="352"/>
        <v>1.5007312139023654E-3</v>
      </c>
      <c r="AR330" s="1">
        <f t="shared" si="358"/>
        <v>447891.08755298232</v>
      </c>
      <c r="AS330" s="1">
        <f t="shared" si="353"/>
        <v>202871.09449213475</v>
      </c>
      <c r="AT330" s="1">
        <f t="shared" si="354"/>
        <v>69028.847865521748</v>
      </c>
      <c r="AU330" s="1">
        <f t="shared" si="313"/>
        <v>89578.217510596471</v>
      </c>
      <c r="AV330" s="1">
        <f t="shared" si="314"/>
        <v>40574.218898426952</v>
      </c>
      <c r="AW330" s="1">
        <f t="shared" si="315"/>
        <v>13805.76957310435</v>
      </c>
      <c r="AX330" s="2">
        <v>0</v>
      </c>
      <c r="AY330" s="2">
        <v>0</v>
      </c>
      <c r="AZ330" s="2">
        <v>0</v>
      </c>
      <c r="BA330" s="2">
        <f t="shared" si="365"/>
        <v>0</v>
      </c>
      <c r="BB330" s="2">
        <f t="shared" si="359"/>
        <v>0</v>
      </c>
      <c r="BC330" s="2">
        <f t="shared" si="360"/>
        <v>0</v>
      </c>
      <c r="BD330" s="2">
        <f t="shared" si="366"/>
        <v>0</v>
      </c>
      <c r="BE330" s="2">
        <f t="shared" si="361"/>
        <v>0</v>
      </c>
      <c r="BF330" s="2">
        <f t="shared" si="362"/>
        <v>0</v>
      </c>
      <c r="BG330" s="2">
        <f t="shared" si="367"/>
        <v>0</v>
      </c>
      <c r="BH330" s="2">
        <f t="shared" si="363"/>
        <v>0</v>
      </c>
      <c r="BI330" s="2">
        <f t="shared" si="364"/>
        <v>0</v>
      </c>
      <c r="BJ330" s="11">
        <f t="shared" si="368"/>
        <v>3.1834296392628775E-2</v>
      </c>
      <c r="BK330" s="11"/>
      <c r="BL330" s="11"/>
    </row>
    <row r="331" spans="1:64">
      <c r="A331" s="2">
        <f t="shared" si="316"/>
        <v>2285</v>
      </c>
      <c r="B331" s="5">
        <f t="shared" si="317"/>
        <v>1165.4057321464559</v>
      </c>
      <c r="C331" s="5">
        <f t="shared" si="318"/>
        <v>2964.1701944156111</v>
      </c>
      <c r="D331" s="5">
        <f t="shared" si="319"/>
        <v>4369.9572064241102</v>
      </c>
      <c r="E331" s="15">
        <f t="shared" si="320"/>
        <v>3.0734024030779582E-9</v>
      </c>
      <c r="F331" s="15">
        <f t="shared" si="321"/>
        <v>6.0548088225389649E-9</v>
      </c>
      <c r="G331" s="15">
        <f t="shared" si="322"/>
        <v>1.2360676828716369E-8</v>
      </c>
      <c r="H331" s="5">
        <f t="shared" si="323"/>
        <v>448639.46393546031</v>
      </c>
      <c r="I331" s="5">
        <f t="shared" si="324"/>
        <v>203298.06862290404</v>
      </c>
      <c r="J331" s="5">
        <f t="shared" si="325"/>
        <v>69160.643970180725</v>
      </c>
      <c r="K331" s="5">
        <f t="shared" si="326"/>
        <v>384964.18162381242</v>
      </c>
      <c r="L331" s="5">
        <f t="shared" si="327"/>
        <v>68585.153782974478</v>
      </c>
      <c r="M331" s="5">
        <f t="shared" si="328"/>
        <v>15826.389299307155</v>
      </c>
      <c r="N331" s="15">
        <f t="shared" si="329"/>
        <v>1.6708861248324602E-3</v>
      </c>
      <c r="O331" s="15">
        <f t="shared" si="330"/>
        <v>2.1046512363294134E-3</v>
      </c>
      <c r="P331" s="15">
        <f t="shared" si="331"/>
        <v>1.909277843422208E-3</v>
      </c>
      <c r="Q331" s="5">
        <f t="shared" si="332"/>
        <v>3244.2489297536731</v>
      </c>
      <c r="R331" s="5">
        <f t="shared" si="333"/>
        <v>4189.884092196321</v>
      </c>
      <c r="S331" s="5">
        <f t="shared" si="334"/>
        <v>3078.0590128023323</v>
      </c>
      <c r="T331" s="5">
        <f t="shared" si="335"/>
        <v>7.2313052919936158</v>
      </c>
      <c r="U331" s="5">
        <f t="shared" si="336"/>
        <v>20.609561716831177</v>
      </c>
      <c r="V331" s="5">
        <f t="shared" si="337"/>
        <v>44.505933376350093</v>
      </c>
      <c r="W331" s="15">
        <f t="shared" si="338"/>
        <v>-1.0734613539272964E-2</v>
      </c>
      <c r="X331" s="15">
        <f t="shared" si="339"/>
        <v>-1.217998157191269E-2</v>
      </c>
      <c r="Y331" s="15">
        <f t="shared" si="340"/>
        <v>-9.7425357312937999E-3</v>
      </c>
      <c r="Z331" s="5">
        <f t="shared" si="355"/>
        <v>2482.4098811245863</v>
      </c>
      <c r="AA331" s="5">
        <f t="shared" si="356"/>
        <v>13205.35697264087</v>
      </c>
      <c r="AB331" s="5">
        <f t="shared" si="357"/>
        <v>106244.69405576879</v>
      </c>
      <c r="AC331" s="16">
        <f t="shared" si="341"/>
        <v>0.75822340707005664</v>
      </c>
      <c r="AD331" s="16">
        <f t="shared" si="342"/>
        <v>3.1198882633097096</v>
      </c>
      <c r="AE331" s="16">
        <f t="shared" si="343"/>
        <v>34.245762200438499</v>
      </c>
      <c r="AF331" s="15">
        <f t="shared" si="344"/>
        <v>-4.0504037456468023E-3</v>
      </c>
      <c r="AG331" s="15">
        <f t="shared" si="345"/>
        <v>2.9673830763510267E-4</v>
      </c>
      <c r="AH331" s="15">
        <f t="shared" si="346"/>
        <v>9.7937136394747881E-3</v>
      </c>
      <c r="AI331" s="1">
        <f t="shared" si="310"/>
        <v>881117.42131196242</v>
      </c>
      <c r="AJ331" s="1">
        <f t="shared" si="311"/>
        <v>397419.00299600721</v>
      </c>
      <c r="AK331" s="1">
        <f t="shared" si="312"/>
        <v>135482.4933394462</v>
      </c>
      <c r="AL331" s="14">
        <f t="shared" si="347"/>
        <v>102.26075515687079</v>
      </c>
      <c r="AM331" s="14">
        <f t="shared" si="348"/>
        <v>25.749038586251004</v>
      </c>
      <c r="AN331" s="14">
        <f t="shared" si="349"/>
        <v>7.9634387679538507</v>
      </c>
      <c r="AO331" s="11">
        <f t="shared" si="350"/>
        <v>1.3001419877839522E-3</v>
      </c>
      <c r="AP331" s="11">
        <f t="shared" si="351"/>
        <v>1.6378359966658638E-3</v>
      </c>
      <c r="AQ331" s="11">
        <f t="shared" si="352"/>
        <v>1.4857239017633417E-3</v>
      </c>
      <c r="AR331" s="1">
        <f t="shared" si="358"/>
        <v>448639.46393546031</v>
      </c>
      <c r="AS331" s="1">
        <f t="shared" si="353"/>
        <v>203298.06862290404</v>
      </c>
      <c r="AT331" s="1">
        <f t="shared" si="354"/>
        <v>69160.643970180725</v>
      </c>
      <c r="AU331" s="1">
        <f t="shared" si="313"/>
        <v>89727.892787092074</v>
      </c>
      <c r="AV331" s="1">
        <f t="shared" si="314"/>
        <v>40659.613724580813</v>
      </c>
      <c r="AW331" s="1">
        <f t="shared" si="315"/>
        <v>13832.128794036145</v>
      </c>
      <c r="AX331" s="2">
        <v>0</v>
      </c>
      <c r="AY331" s="2">
        <v>0</v>
      </c>
      <c r="AZ331" s="2">
        <v>0</v>
      </c>
      <c r="BA331" s="2">
        <f t="shared" si="365"/>
        <v>0</v>
      </c>
      <c r="BB331" s="2">
        <f t="shared" si="359"/>
        <v>0</v>
      </c>
      <c r="BC331" s="2">
        <f t="shared" si="360"/>
        <v>0</v>
      </c>
      <c r="BD331" s="2">
        <f t="shared" si="366"/>
        <v>0</v>
      </c>
      <c r="BE331" s="2">
        <f t="shared" si="361"/>
        <v>0</v>
      </c>
      <c r="BF331" s="2">
        <f t="shared" si="362"/>
        <v>0</v>
      </c>
      <c r="BG331" s="2">
        <f t="shared" si="367"/>
        <v>0</v>
      </c>
      <c r="BH331" s="2">
        <f t="shared" si="363"/>
        <v>0</v>
      </c>
      <c r="BI331" s="2">
        <f t="shared" si="364"/>
        <v>0</v>
      </c>
      <c r="BJ331" s="11">
        <f t="shared" si="368"/>
        <v>3.1815999580963455E-2</v>
      </c>
      <c r="BK331" s="11"/>
      <c r="BL331" s="11"/>
    </row>
    <row r="332" spans="1:64">
      <c r="A332" s="2">
        <f t="shared" si="316"/>
        <v>2286</v>
      </c>
      <c r="B332" s="5">
        <f t="shared" si="317"/>
        <v>1165.4057355491286</v>
      </c>
      <c r="C332" s="5">
        <f t="shared" si="318"/>
        <v>2964.170211465721</v>
      </c>
      <c r="D332" s="5">
        <f t="shared" si="319"/>
        <v>4369.9572577389581</v>
      </c>
      <c r="E332" s="15">
        <f t="shared" si="320"/>
        <v>2.9197322829240603E-9</v>
      </c>
      <c r="F332" s="15">
        <f t="shared" si="321"/>
        <v>5.7520683814120161E-9</v>
      </c>
      <c r="G332" s="15">
        <f t="shared" si="322"/>
        <v>1.174264298728055E-8</v>
      </c>
      <c r="H332" s="5">
        <f t="shared" si="323"/>
        <v>449381.59752326319</v>
      </c>
      <c r="I332" s="5">
        <f t="shared" si="324"/>
        <v>203721.66477235535</v>
      </c>
      <c r="J332" s="5">
        <f t="shared" si="325"/>
        <v>69291.371804913782</v>
      </c>
      <c r="K332" s="5">
        <f t="shared" si="326"/>
        <v>385600.98325886362</v>
      </c>
      <c r="L332" s="5">
        <f t="shared" si="327"/>
        <v>68728.058862591148</v>
      </c>
      <c r="M332" s="5">
        <f t="shared" si="328"/>
        <v>15856.304242381892</v>
      </c>
      <c r="N332" s="15">
        <f t="shared" si="329"/>
        <v>1.6541841175070626E-3</v>
      </c>
      <c r="O332" s="15">
        <f t="shared" si="330"/>
        <v>2.0836153560122028E-3</v>
      </c>
      <c r="P332" s="15">
        <f t="shared" si="331"/>
        <v>1.8901938091493431E-3</v>
      </c>
      <c r="Q332" s="5">
        <f t="shared" si="332"/>
        <v>3214.7321574899947</v>
      </c>
      <c r="R332" s="5">
        <f t="shared" si="333"/>
        <v>4147.4751793155292</v>
      </c>
      <c r="S332" s="5">
        <f t="shared" si="334"/>
        <v>3053.8323935165254</v>
      </c>
      <c r="T332" s="5">
        <f t="shared" si="335"/>
        <v>7.1536800242995646</v>
      </c>
      <c r="U332" s="5">
        <f t="shared" si="336"/>
        <v>20.358537634914978</v>
      </c>
      <c r="V332" s="5">
        <f t="shared" si="337"/>
        <v>44.07233273017642</v>
      </c>
      <c r="W332" s="15">
        <f t="shared" si="338"/>
        <v>-1.0734613539272964E-2</v>
      </c>
      <c r="X332" s="15">
        <f t="shared" si="339"/>
        <v>-1.217998157191269E-2</v>
      </c>
      <c r="Y332" s="15">
        <f t="shared" si="340"/>
        <v>-9.7425357312937999E-3</v>
      </c>
      <c r="Z332" s="5">
        <f t="shared" si="355"/>
        <v>2449.9020285597871</v>
      </c>
      <c r="AA332" s="5">
        <f t="shared" si="356"/>
        <v>13075.849158187113</v>
      </c>
      <c r="AB332" s="5">
        <f t="shared" si="357"/>
        <v>106442.83701759884</v>
      </c>
      <c r="AC332" s="16">
        <f t="shared" si="341"/>
        <v>0.75515229614202306</v>
      </c>
      <c r="AD332" s="16">
        <f t="shared" si="342"/>
        <v>3.1208140536729747</v>
      </c>
      <c r="AE332" s="16">
        <f t="shared" si="343"/>
        <v>34.581155388795146</v>
      </c>
      <c r="AF332" s="15">
        <f t="shared" si="344"/>
        <v>-4.0504037456468023E-3</v>
      </c>
      <c r="AG332" s="15">
        <f t="shared" si="345"/>
        <v>2.9673830763510267E-4</v>
      </c>
      <c r="AH332" s="15">
        <f t="shared" si="346"/>
        <v>9.7937136394747881E-3</v>
      </c>
      <c r="AI332" s="1">
        <f t="shared" si="310"/>
        <v>882733.57196785836</v>
      </c>
      <c r="AJ332" s="1">
        <f t="shared" si="311"/>
        <v>398336.71642098727</v>
      </c>
      <c r="AK332" s="1">
        <f t="shared" si="312"/>
        <v>135766.37279953773</v>
      </c>
      <c r="AL332" s="14">
        <f t="shared" si="347"/>
        <v>102.3923791233379</v>
      </c>
      <c r="AM332" s="14">
        <f t="shared" si="348"/>
        <v>25.790789561504344</v>
      </c>
      <c r="AN332" s="14">
        <f t="shared" si="349"/>
        <v>7.9751519245584506</v>
      </c>
      <c r="AO332" s="11">
        <f t="shared" si="350"/>
        <v>1.2871405679061127E-3</v>
      </c>
      <c r="AP332" s="11">
        <f t="shared" si="351"/>
        <v>1.6214576366992051E-3</v>
      </c>
      <c r="AQ332" s="11">
        <f t="shared" si="352"/>
        <v>1.4708666627457083E-3</v>
      </c>
      <c r="AR332" s="1">
        <f t="shared" si="358"/>
        <v>449381.59752326319</v>
      </c>
      <c r="AS332" s="1">
        <f t="shared" si="353"/>
        <v>203721.66477235535</v>
      </c>
      <c r="AT332" s="1">
        <f t="shared" si="354"/>
        <v>69291.371804913782</v>
      </c>
      <c r="AU332" s="1">
        <f t="shared" si="313"/>
        <v>89876.319504652638</v>
      </c>
      <c r="AV332" s="1">
        <f t="shared" si="314"/>
        <v>40744.332954471072</v>
      </c>
      <c r="AW332" s="1">
        <f t="shared" si="315"/>
        <v>13858.274360982758</v>
      </c>
      <c r="AX332" s="2">
        <v>0</v>
      </c>
      <c r="AY332" s="2">
        <v>0</v>
      </c>
      <c r="AZ332" s="2">
        <v>0</v>
      </c>
      <c r="BA332" s="2">
        <f t="shared" si="365"/>
        <v>0</v>
      </c>
      <c r="BB332" s="2">
        <f t="shared" si="359"/>
        <v>0</v>
      </c>
      <c r="BC332" s="2">
        <f t="shared" si="360"/>
        <v>0</v>
      </c>
      <c r="BD332" s="2">
        <f t="shared" si="366"/>
        <v>0</v>
      </c>
      <c r="BE332" s="2">
        <f t="shared" si="361"/>
        <v>0</v>
      </c>
      <c r="BF332" s="2">
        <f t="shared" si="362"/>
        <v>0</v>
      </c>
      <c r="BG332" s="2">
        <f t="shared" si="367"/>
        <v>0</v>
      </c>
      <c r="BH332" s="2">
        <f t="shared" si="363"/>
        <v>0</v>
      </c>
      <c r="BI332" s="2">
        <f t="shared" si="364"/>
        <v>0</v>
      </c>
      <c r="BJ332" s="11">
        <f t="shared" si="368"/>
        <v>3.179788482968357E-2</v>
      </c>
      <c r="BK332" s="11"/>
      <c r="BL332" s="11"/>
    </row>
    <row r="333" spans="1:64">
      <c r="A333" s="2">
        <f t="shared" si="316"/>
        <v>2287</v>
      </c>
      <c r="B333" s="5">
        <f t="shared" si="317"/>
        <v>1165.4057387816677</v>
      </c>
      <c r="C333" s="5">
        <f t="shared" si="318"/>
        <v>2964.170227663325</v>
      </c>
      <c r="D333" s="5">
        <f t="shared" si="319"/>
        <v>4369.9573064880633</v>
      </c>
      <c r="E333" s="15">
        <f t="shared" si="320"/>
        <v>2.773745668777857E-9</v>
      </c>
      <c r="F333" s="15">
        <f t="shared" si="321"/>
        <v>5.4644649623414151E-9</v>
      </c>
      <c r="G333" s="15">
        <f t="shared" si="322"/>
        <v>1.1155510837916522E-8</v>
      </c>
      <c r="H333" s="5">
        <f t="shared" si="323"/>
        <v>450117.52809583017</v>
      </c>
      <c r="I333" s="5">
        <f t="shared" si="324"/>
        <v>204141.90082658239</v>
      </c>
      <c r="J333" s="5">
        <f t="shared" si="325"/>
        <v>69421.037554844195</v>
      </c>
      <c r="K333" s="5">
        <f t="shared" si="326"/>
        <v>386232.4623237137</v>
      </c>
      <c r="L333" s="5">
        <f t="shared" si="327"/>
        <v>68869.830390108458</v>
      </c>
      <c r="M333" s="5">
        <f t="shared" si="328"/>
        <v>15885.976151706329</v>
      </c>
      <c r="N333" s="15">
        <f t="shared" si="329"/>
        <v>1.6376490005631794E-3</v>
      </c>
      <c r="O333" s="15">
        <f t="shared" si="330"/>
        <v>2.0627896359004527E-3</v>
      </c>
      <c r="P333" s="15">
        <f t="shared" si="331"/>
        <v>1.8713004538049027E-3</v>
      </c>
      <c r="Q333" s="5">
        <f t="shared" si="332"/>
        <v>3185.4313484098138</v>
      </c>
      <c r="R333" s="5">
        <f t="shared" si="333"/>
        <v>4105.4101950759086</v>
      </c>
      <c r="S333" s="5">
        <f t="shared" si="334"/>
        <v>3029.7393189830691</v>
      </c>
      <c r="T333" s="5">
        <f t="shared" si="335"/>
        <v>7.0768880338550924</v>
      </c>
      <c r="U333" s="5">
        <f t="shared" si="336"/>
        <v>20.110571021690621</v>
      </c>
      <c r="V333" s="5">
        <f t="shared" si="337"/>
        <v>43.642956453791207</v>
      </c>
      <c r="W333" s="15">
        <f t="shared" si="338"/>
        <v>-1.0734613539272964E-2</v>
      </c>
      <c r="X333" s="15">
        <f t="shared" si="339"/>
        <v>-1.217998157191269E-2</v>
      </c>
      <c r="Y333" s="15">
        <f t="shared" si="340"/>
        <v>-9.7425357312937999E-3</v>
      </c>
      <c r="Z333" s="5">
        <f t="shared" si="355"/>
        <v>2417.7795599728915</v>
      </c>
      <c r="AA333" s="5">
        <f t="shared" si="356"/>
        <v>12947.339658804505</v>
      </c>
      <c r="AB333" s="5">
        <f t="shared" si="357"/>
        <v>106639.31817490667</v>
      </c>
      <c r="AC333" s="16">
        <f t="shared" si="341"/>
        <v>0.75209362445319561</v>
      </c>
      <c r="AD333" s="16">
        <f t="shared" si="342"/>
        <v>3.1217401187537055</v>
      </c>
      <c r="AE333" s="16">
        <f t="shared" si="343"/>
        <v>34.919833321995185</v>
      </c>
      <c r="AF333" s="15">
        <f t="shared" si="344"/>
        <v>-4.0504037456468023E-3</v>
      </c>
      <c r="AG333" s="15">
        <f t="shared" si="345"/>
        <v>2.9673830763510267E-4</v>
      </c>
      <c r="AH333" s="15">
        <f t="shared" si="346"/>
        <v>9.7937136394747881E-3</v>
      </c>
      <c r="AI333" s="1">
        <f t="shared" si="310"/>
        <v>884336.53427572513</v>
      </c>
      <c r="AJ333" s="1">
        <f t="shared" si="311"/>
        <v>399247.37773335964</v>
      </c>
      <c r="AK333" s="1">
        <f t="shared" si="312"/>
        <v>136048.00988056671</v>
      </c>
      <c r="AL333" s="14">
        <f t="shared" si="347"/>
        <v>102.52285457450182</v>
      </c>
      <c r="AM333" s="14">
        <f t="shared" si="348"/>
        <v>25.832190047468437</v>
      </c>
      <c r="AN333" s="14">
        <f t="shared" si="349"/>
        <v>7.9867650058036546</v>
      </c>
      <c r="AO333" s="11">
        <f t="shared" si="350"/>
        <v>1.2742691622270516E-3</v>
      </c>
      <c r="AP333" s="11">
        <f t="shared" si="351"/>
        <v>1.6052430603322131E-3</v>
      </c>
      <c r="AQ333" s="11">
        <f t="shared" si="352"/>
        <v>1.4561579961182513E-3</v>
      </c>
      <c r="AR333" s="1">
        <f t="shared" si="358"/>
        <v>450117.52809583017</v>
      </c>
      <c r="AS333" s="1">
        <f t="shared" si="353"/>
        <v>204141.90082658239</v>
      </c>
      <c r="AT333" s="1">
        <f t="shared" si="354"/>
        <v>69421.037554844195</v>
      </c>
      <c r="AU333" s="1">
        <f t="shared" si="313"/>
        <v>90023.505619166041</v>
      </c>
      <c r="AV333" s="1">
        <f t="shared" si="314"/>
        <v>40828.380165316485</v>
      </c>
      <c r="AW333" s="1">
        <f t="shared" si="315"/>
        <v>13884.207510968839</v>
      </c>
      <c r="AX333" s="2">
        <v>0</v>
      </c>
      <c r="AY333" s="2">
        <v>0</v>
      </c>
      <c r="AZ333" s="2">
        <v>0</v>
      </c>
      <c r="BA333" s="2">
        <f t="shared" si="365"/>
        <v>0</v>
      </c>
      <c r="BB333" s="2">
        <f t="shared" si="359"/>
        <v>0</v>
      </c>
      <c r="BC333" s="2">
        <f t="shared" si="360"/>
        <v>0</v>
      </c>
      <c r="BD333" s="2">
        <f t="shared" si="366"/>
        <v>0</v>
      </c>
      <c r="BE333" s="2">
        <f t="shared" si="361"/>
        <v>0</v>
      </c>
      <c r="BF333" s="2">
        <f t="shared" si="362"/>
        <v>0</v>
      </c>
      <c r="BG333" s="2">
        <f t="shared" si="367"/>
        <v>0</v>
      </c>
      <c r="BH333" s="2">
        <f t="shared" si="363"/>
        <v>0</v>
      </c>
      <c r="BI333" s="2">
        <f t="shared" si="364"/>
        <v>0</v>
      </c>
      <c r="BJ333" s="11">
        <f t="shared" si="368"/>
        <v>3.1779950336012525E-2</v>
      </c>
      <c r="BK333" s="11"/>
      <c r="BL333" s="11"/>
    </row>
    <row r="334" spans="1:64">
      <c r="A334" s="2">
        <f t="shared" si="316"/>
        <v>2288</v>
      </c>
      <c r="B334" s="5">
        <f t="shared" si="317"/>
        <v>1165.4057418525799</v>
      </c>
      <c r="C334" s="5">
        <f t="shared" si="318"/>
        <v>2964.1702430510491</v>
      </c>
      <c r="D334" s="5">
        <f t="shared" si="319"/>
        <v>4369.9573527997145</v>
      </c>
      <c r="E334" s="15">
        <f t="shared" si="320"/>
        <v>2.6350583853389641E-9</v>
      </c>
      <c r="F334" s="15">
        <f t="shared" si="321"/>
        <v>5.1912417142243443E-9</v>
      </c>
      <c r="G334" s="15">
        <f t="shared" si="322"/>
        <v>1.0597735296020695E-8</v>
      </c>
      <c r="H334" s="5">
        <f t="shared" si="323"/>
        <v>450847.29542804405</v>
      </c>
      <c r="I334" s="5">
        <f t="shared" si="324"/>
        <v>204558.79475788749</v>
      </c>
      <c r="J334" s="5">
        <f t="shared" si="325"/>
        <v>69549.647419612054</v>
      </c>
      <c r="K334" s="5">
        <f t="shared" si="326"/>
        <v>386858.6529455033</v>
      </c>
      <c r="L334" s="5">
        <f t="shared" si="327"/>
        <v>69010.474427856461</v>
      </c>
      <c r="M334" s="5">
        <f t="shared" si="328"/>
        <v>15915.406445569421</v>
      </c>
      <c r="N334" s="15">
        <f t="shared" si="329"/>
        <v>1.621279107463458E-3</v>
      </c>
      <c r="O334" s="15">
        <f t="shared" si="330"/>
        <v>2.0421719779377678E-3</v>
      </c>
      <c r="P334" s="15">
        <f t="shared" si="331"/>
        <v>1.8525958733690562E-3</v>
      </c>
      <c r="Q334" s="5">
        <f t="shared" si="332"/>
        <v>3156.3460169144032</v>
      </c>
      <c r="R334" s="5">
        <f t="shared" si="333"/>
        <v>4063.6882329075943</v>
      </c>
      <c r="S334" s="5">
        <f t="shared" si="334"/>
        <v>3005.7802061166722</v>
      </c>
      <c r="T334" s="5">
        <f t="shared" si="335"/>
        <v>7.0009203757509528</v>
      </c>
      <c r="U334" s="5">
        <f t="shared" si="336"/>
        <v>19.865624637245787</v>
      </c>
      <c r="V334" s="5">
        <f t="shared" si="337"/>
        <v>43.217763391120847</v>
      </c>
      <c r="W334" s="15">
        <f t="shared" si="338"/>
        <v>-1.0734613539272964E-2</v>
      </c>
      <c r="X334" s="15">
        <f t="shared" si="339"/>
        <v>-1.217998157191269E-2</v>
      </c>
      <c r="Y334" s="15">
        <f t="shared" si="340"/>
        <v>-9.7425357312937999E-3</v>
      </c>
      <c r="Z334" s="5">
        <f t="shared" si="355"/>
        <v>2386.0388834382147</v>
      </c>
      <c r="AA334" s="5">
        <f t="shared" si="356"/>
        <v>12819.826715095231</v>
      </c>
      <c r="AB334" s="5">
        <f t="shared" si="357"/>
        <v>106834.14726553748</v>
      </c>
      <c r="AC334" s="16">
        <f t="shared" si="341"/>
        <v>0.74904734161963327</v>
      </c>
      <c r="AD334" s="16">
        <f t="shared" si="342"/>
        <v>3.1226664586334212</v>
      </c>
      <c r="AE334" s="16">
        <f t="shared" si="343"/>
        <v>35.261828169888993</v>
      </c>
      <c r="AF334" s="15">
        <f t="shared" si="344"/>
        <v>-4.0504037456468023E-3</v>
      </c>
      <c r="AG334" s="15">
        <f t="shared" si="345"/>
        <v>2.9673830763510267E-4</v>
      </c>
      <c r="AH334" s="15">
        <f t="shared" si="346"/>
        <v>9.7937136394747881E-3</v>
      </c>
      <c r="AI334" s="1">
        <f t="shared" si="310"/>
        <v>885926.38646731875</v>
      </c>
      <c r="AJ334" s="1">
        <f t="shared" si="311"/>
        <v>400151.0201253402</v>
      </c>
      <c r="AK334" s="1">
        <f t="shared" si="312"/>
        <v>136327.41640347888</v>
      </c>
      <c r="AL334" s="14">
        <f t="shared" si="347"/>
        <v>102.65218986938953</v>
      </c>
      <c r="AM334" s="14">
        <f t="shared" si="348"/>
        <v>25.87324232183725</v>
      </c>
      <c r="AN334" s="14">
        <f t="shared" si="349"/>
        <v>7.9982786976127107</v>
      </c>
      <c r="AO334" s="11">
        <f t="shared" si="350"/>
        <v>1.2615264706047811E-3</v>
      </c>
      <c r="AP334" s="11">
        <f t="shared" si="351"/>
        <v>1.5891906297288909E-3</v>
      </c>
      <c r="AQ334" s="11">
        <f t="shared" si="352"/>
        <v>1.4415964161570687E-3</v>
      </c>
      <c r="AR334" s="1">
        <f t="shared" si="358"/>
        <v>450847.29542804405</v>
      </c>
      <c r="AS334" s="1">
        <f t="shared" si="353"/>
        <v>204558.79475788749</v>
      </c>
      <c r="AT334" s="1">
        <f t="shared" si="354"/>
        <v>69549.647419612054</v>
      </c>
      <c r="AU334" s="1">
        <f t="shared" si="313"/>
        <v>90169.459085608818</v>
      </c>
      <c r="AV334" s="1">
        <f t="shared" si="314"/>
        <v>40911.758951577503</v>
      </c>
      <c r="AW334" s="1">
        <f t="shared" si="315"/>
        <v>13909.929483922411</v>
      </c>
      <c r="AX334" s="2">
        <v>0</v>
      </c>
      <c r="AY334" s="2">
        <v>0</v>
      </c>
      <c r="AZ334" s="2">
        <v>0</v>
      </c>
      <c r="BA334" s="2">
        <f t="shared" si="365"/>
        <v>0</v>
      </c>
      <c r="BB334" s="2">
        <f t="shared" si="359"/>
        <v>0</v>
      </c>
      <c r="BC334" s="2">
        <f t="shared" si="360"/>
        <v>0</v>
      </c>
      <c r="BD334" s="2">
        <f t="shared" si="366"/>
        <v>0</v>
      </c>
      <c r="BE334" s="2">
        <f t="shared" si="361"/>
        <v>0</v>
      </c>
      <c r="BF334" s="2">
        <f t="shared" si="362"/>
        <v>0</v>
      </c>
      <c r="BG334" s="2">
        <f t="shared" si="367"/>
        <v>0</v>
      </c>
      <c r="BH334" s="2">
        <f t="shared" si="363"/>
        <v>0</v>
      </c>
      <c r="BI334" s="2">
        <f t="shared" si="364"/>
        <v>0</v>
      </c>
      <c r="BJ334" s="11">
        <f t="shared" si="368"/>
        <v>3.1762194314852693E-2</v>
      </c>
      <c r="BK334" s="11"/>
      <c r="BL334" s="11"/>
    </row>
    <row r="335" spans="1:64">
      <c r="A335" s="2">
        <f t="shared" si="316"/>
        <v>2289</v>
      </c>
      <c r="B335" s="5">
        <f t="shared" si="317"/>
        <v>1165.4057447699465</v>
      </c>
      <c r="C335" s="5">
        <f t="shared" si="318"/>
        <v>2964.1702576693874</v>
      </c>
      <c r="D335" s="5">
        <f t="shared" si="319"/>
        <v>4369.9573967957831</v>
      </c>
      <c r="E335" s="15">
        <f t="shared" si="320"/>
        <v>2.5033054660720158E-9</v>
      </c>
      <c r="F335" s="15">
        <f t="shared" si="321"/>
        <v>4.931679628513127E-9</v>
      </c>
      <c r="G335" s="15">
        <f t="shared" si="322"/>
        <v>1.006784853121966E-8</v>
      </c>
      <c r="H335" s="5">
        <f t="shared" si="323"/>
        <v>451570.93928403209</v>
      </c>
      <c r="I335" s="5">
        <f t="shared" si="324"/>
        <v>204972.36462002236</v>
      </c>
      <c r="J335" s="5">
        <f t="shared" si="325"/>
        <v>69677.207612066326</v>
      </c>
      <c r="K335" s="5">
        <f t="shared" si="326"/>
        <v>387479.58924226271</v>
      </c>
      <c r="L335" s="5">
        <f t="shared" si="327"/>
        <v>69149.997065682794</v>
      </c>
      <c r="M335" s="5">
        <f t="shared" si="328"/>
        <v>15944.596545301854</v>
      </c>
      <c r="N335" s="15">
        <f t="shared" si="329"/>
        <v>1.6050727882952476E-3</v>
      </c>
      <c r="O335" s="15">
        <f t="shared" si="330"/>
        <v>2.0217603049836885E-3</v>
      </c>
      <c r="P335" s="15">
        <f t="shared" si="331"/>
        <v>1.8340781828138919E-3</v>
      </c>
      <c r="Q335" s="5">
        <f t="shared" si="332"/>
        <v>3127.4756518333252</v>
      </c>
      <c r="R335" s="5">
        <f t="shared" si="333"/>
        <v>4022.3083401786666</v>
      </c>
      <c r="S335" s="5">
        <f t="shared" si="334"/>
        <v>2981.9554419776919</v>
      </c>
      <c r="T335" s="5">
        <f t="shared" si="335"/>
        <v>6.9257682010980446</v>
      </c>
      <c r="U335" s="5">
        <f t="shared" si="336"/>
        <v>19.623661695249599</v>
      </c>
      <c r="V335" s="5">
        <f t="shared" si="337"/>
        <v>42.796712787056251</v>
      </c>
      <c r="W335" s="15">
        <f t="shared" si="338"/>
        <v>-1.0734613539272964E-2</v>
      </c>
      <c r="X335" s="15">
        <f t="shared" si="339"/>
        <v>-1.217998157191269E-2</v>
      </c>
      <c r="Y335" s="15">
        <f t="shared" si="340"/>
        <v>-9.7425357312937999E-3</v>
      </c>
      <c r="Z335" s="5">
        <f t="shared" si="355"/>
        <v>2354.6764156422933</v>
      </c>
      <c r="AA335" s="5">
        <f t="shared" si="356"/>
        <v>12693.308416741504</v>
      </c>
      <c r="AB335" s="5">
        <f t="shared" si="357"/>
        <v>107027.33404797215</v>
      </c>
      <c r="AC335" s="16">
        <f t="shared" si="341"/>
        <v>0.74601339746147033</v>
      </c>
      <c r="AD335" s="16">
        <f t="shared" si="342"/>
        <v>3.123593073393665</v>
      </c>
      <c r="AE335" s="16">
        <f t="shared" si="343"/>
        <v>35.607172417389251</v>
      </c>
      <c r="AF335" s="15">
        <f t="shared" si="344"/>
        <v>-4.0504037456468023E-3</v>
      </c>
      <c r="AG335" s="15">
        <f t="shared" si="345"/>
        <v>2.9673830763510267E-4</v>
      </c>
      <c r="AH335" s="15">
        <f t="shared" si="346"/>
        <v>9.7937136394747881E-3</v>
      </c>
      <c r="AI335" s="1">
        <f t="shared" si="310"/>
        <v>887503.20690619573</v>
      </c>
      <c r="AJ335" s="1">
        <f t="shared" si="311"/>
        <v>401047.67706438375</v>
      </c>
      <c r="AK335" s="1">
        <f t="shared" si="312"/>
        <v>136604.60424705342</v>
      </c>
      <c r="AL335" s="14">
        <f t="shared" si="347"/>
        <v>102.78039333962745</v>
      </c>
      <c r="AM335" s="14">
        <f t="shared" si="348"/>
        <v>25.913948660953231</v>
      </c>
      <c r="AN335" s="14">
        <f t="shared" si="349"/>
        <v>8.0096936846195543</v>
      </c>
      <c r="AO335" s="11">
        <f t="shared" si="350"/>
        <v>1.2489112058987333E-3</v>
      </c>
      <c r="AP335" s="11">
        <f t="shared" si="351"/>
        <v>1.5732987234316021E-3</v>
      </c>
      <c r="AQ335" s="11">
        <f t="shared" si="352"/>
        <v>1.427180451995498E-3</v>
      </c>
      <c r="AR335" s="1">
        <f t="shared" si="358"/>
        <v>451570.93928403209</v>
      </c>
      <c r="AS335" s="1">
        <f t="shared" si="353"/>
        <v>204972.36462002236</v>
      </c>
      <c r="AT335" s="1">
        <f t="shared" si="354"/>
        <v>69677.207612066326</v>
      </c>
      <c r="AU335" s="1">
        <f t="shared" si="313"/>
        <v>90314.187856806428</v>
      </c>
      <c r="AV335" s="1">
        <f t="shared" si="314"/>
        <v>40994.472924004476</v>
      </c>
      <c r="AW335" s="1">
        <f t="shared" si="315"/>
        <v>13935.441522413266</v>
      </c>
      <c r="AX335" s="2">
        <v>0</v>
      </c>
      <c r="AY335" s="2">
        <v>0</v>
      </c>
      <c r="AZ335" s="2">
        <v>0</v>
      </c>
      <c r="BA335" s="2">
        <f t="shared" si="365"/>
        <v>0</v>
      </c>
      <c r="BB335" s="2">
        <f t="shared" si="359"/>
        <v>0</v>
      </c>
      <c r="BC335" s="2">
        <f t="shared" si="360"/>
        <v>0</v>
      </c>
      <c r="BD335" s="2">
        <f t="shared" si="366"/>
        <v>0</v>
      </c>
      <c r="BE335" s="2">
        <f t="shared" si="361"/>
        <v>0</v>
      </c>
      <c r="BF335" s="2">
        <f t="shared" si="362"/>
        <v>0</v>
      </c>
      <c r="BG335" s="2">
        <f t="shared" si="367"/>
        <v>0</v>
      </c>
      <c r="BH335" s="2">
        <f t="shared" si="363"/>
        <v>0</v>
      </c>
      <c r="BI335" s="2">
        <f t="shared" si="364"/>
        <v>0</v>
      </c>
      <c r="BJ335" s="11">
        <f t="shared" si="368"/>
        <v>3.1744614998610005E-2</v>
      </c>
      <c r="BK335" s="11"/>
      <c r="BL335" s="11"/>
    </row>
    <row r="336" spans="1:64">
      <c r="A336" s="2">
        <f t="shared" si="316"/>
        <v>2290</v>
      </c>
      <c r="B336" s="5">
        <f t="shared" si="317"/>
        <v>1165.4057475414447</v>
      </c>
      <c r="C336" s="5">
        <f t="shared" si="318"/>
        <v>2964.1702715568085</v>
      </c>
      <c r="D336" s="5">
        <f t="shared" si="319"/>
        <v>4369.9574385920487</v>
      </c>
      <c r="E336" s="15">
        <f t="shared" si="320"/>
        <v>2.3781401927684147E-9</v>
      </c>
      <c r="F336" s="15">
        <f t="shared" si="321"/>
        <v>4.6850956470874707E-9</v>
      </c>
      <c r="G336" s="15">
        <f t="shared" si="322"/>
        <v>9.5644561046586765E-9</v>
      </c>
      <c r="H336" s="5">
        <f t="shared" si="323"/>
        <v>452288.49941111379</v>
      </c>
      <c r="I336" s="5">
        <f t="shared" si="324"/>
        <v>205382.62854352072</v>
      </c>
      <c r="J336" s="5">
        <f t="shared" si="325"/>
        <v>69803.724356985273</v>
      </c>
      <c r="K336" s="5">
        <f t="shared" si="326"/>
        <v>388095.30531771237</v>
      </c>
      <c r="L336" s="5">
        <f t="shared" si="327"/>
        <v>69288.40441937634</v>
      </c>
      <c r="M336" s="5">
        <f t="shared" si="328"/>
        <v>15973.547874982338</v>
      </c>
      <c r="N336" s="15">
        <f t="shared" si="329"/>
        <v>1.5890284096091722E-3</v>
      </c>
      <c r="O336" s="15">
        <f t="shared" si="330"/>
        <v>2.0015525606180695E-3</v>
      </c>
      <c r="P336" s="15">
        <f t="shared" si="331"/>
        <v>1.8157455159324432E-3</v>
      </c>
      <c r="Q336" s="5">
        <f t="shared" si="332"/>
        <v>3098.819717140892</v>
      </c>
      <c r="R336" s="5">
        <f t="shared" si="333"/>
        <v>3981.2695195838342</v>
      </c>
      <c r="S336" s="5">
        <f t="shared" si="334"/>
        <v>2958.2653843626849</v>
      </c>
      <c r="T336" s="5">
        <f t="shared" si="335"/>
        <v>6.8514227559966709</v>
      </c>
      <c r="U336" s="5">
        <f t="shared" si="336"/>
        <v>19.384645857428008</v>
      </c>
      <c r="V336" s="5">
        <f t="shared" si="337"/>
        <v>42.379764283546436</v>
      </c>
      <c r="W336" s="15">
        <f t="shared" si="338"/>
        <v>-1.0734613539272964E-2</v>
      </c>
      <c r="X336" s="15">
        <f t="shared" si="339"/>
        <v>-1.217998157191269E-2</v>
      </c>
      <c r="Y336" s="15">
        <f t="shared" si="340"/>
        <v>-9.7425357312937999E-3</v>
      </c>
      <c r="Z336" s="5">
        <f t="shared" si="355"/>
        <v>2323.6885826247635</v>
      </c>
      <c r="AA336" s="5">
        <f t="shared" si="356"/>
        <v>12567.782706696245</v>
      </c>
      <c r="AB336" s="5">
        <f t="shared" si="357"/>
        <v>107218.88829930982</v>
      </c>
      <c r="AC336" s="16">
        <f t="shared" si="341"/>
        <v>0.74299174200208973</v>
      </c>
      <c r="AD336" s="16">
        <f t="shared" si="342"/>
        <v>3.1245199631160046</v>
      </c>
      <c r="AE336" s="16">
        <f t="shared" si="343"/>
        <v>35.955898867556563</v>
      </c>
      <c r="AF336" s="15">
        <f t="shared" si="344"/>
        <v>-4.0504037456468023E-3</v>
      </c>
      <c r="AG336" s="15">
        <f t="shared" si="345"/>
        <v>2.9673830763510267E-4</v>
      </c>
      <c r="AH336" s="15">
        <f t="shared" si="346"/>
        <v>9.7937136394747881E-3</v>
      </c>
      <c r="AI336" s="1">
        <f t="shared" si="310"/>
        <v>889067.07407238265</v>
      </c>
      <c r="AJ336" s="1">
        <f t="shared" si="311"/>
        <v>401937.38228194986</v>
      </c>
      <c r="AK336" s="1">
        <f t="shared" si="312"/>
        <v>136879.58534476135</v>
      </c>
      <c r="AL336" s="14">
        <f t="shared" si="347"/>
        <v>102.9074732887661</v>
      </c>
      <c r="AM336" s="14">
        <f t="shared" si="348"/>
        <v>25.954311339477108</v>
      </c>
      <c r="AN336" s="14">
        <f t="shared" si="349"/>
        <v>8.021010650090183</v>
      </c>
      <c r="AO336" s="11">
        <f t="shared" si="350"/>
        <v>1.2364220938397459E-3</v>
      </c>
      <c r="AP336" s="11">
        <f t="shared" si="351"/>
        <v>1.557565736197286E-3</v>
      </c>
      <c r="AQ336" s="11">
        <f t="shared" si="352"/>
        <v>1.4129086474755431E-3</v>
      </c>
      <c r="AR336" s="1">
        <f t="shared" si="358"/>
        <v>452288.49941111379</v>
      </c>
      <c r="AS336" s="1">
        <f t="shared" si="353"/>
        <v>205382.62854352072</v>
      </c>
      <c r="AT336" s="1">
        <f t="shared" si="354"/>
        <v>69803.724356985273</v>
      </c>
      <c r="AU336" s="1">
        <f t="shared" si="313"/>
        <v>90457.699882222762</v>
      </c>
      <c r="AV336" s="1">
        <f t="shared" si="314"/>
        <v>41076.525708704146</v>
      </c>
      <c r="AW336" s="1">
        <f t="shared" si="315"/>
        <v>13960.744871397055</v>
      </c>
      <c r="AX336" s="2">
        <v>0</v>
      </c>
      <c r="AY336" s="2">
        <v>0</v>
      </c>
      <c r="AZ336" s="2">
        <v>0</v>
      </c>
      <c r="BA336" s="2">
        <f t="shared" si="365"/>
        <v>0</v>
      </c>
      <c r="BB336" s="2">
        <f t="shared" si="359"/>
        <v>0</v>
      </c>
      <c r="BC336" s="2">
        <f t="shared" si="360"/>
        <v>0</v>
      </c>
      <c r="BD336" s="2">
        <f t="shared" si="366"/>
        <v>0</v>
      </c>
      <c r="BE336" s="2">
        <f t="shared" si="361"/>
        <v>0</v>
      </c>
      <c r="BF336" s="2">
        <f t="shared" si="362"/>
        <v>0</v>
      </c>
      <c r="BG336" s="2">
        <f t="shared" si="367"/>
        <v>0</v>
      </c>
      <c r="BH336" s="2">
        <f t="shared" si="363"/>
        <v>0</v>
      </c>
      <c r="BI336" s="2">
        <f t="shared" si="364"/>
        <v>0</v>
      </c>
      <c r="BJ336" s="11">
        <f t="shared" si="368"/>
        <v>3.172721063703185E-2</v>
      </c>
      <c r="BK336" s="11"/>
      <c r="BL336" s="11"/>
    </row>
    <row r="337" spans="1:64">
      <c r="A337" s="2">
        <f t="shared" si="316"/>
        <v>2291</v>
      </c>
      <c r="B337" s="5">
        <f t="shared" si="317"/>
        <v>1165.4057501743682</v>
      </c>
      <c r="C337" s="5">
        <f t="shared" si="318"/>
        <v>2964.1702847498586</v>
      </c>
      <c r="D337" s="5">
        <f t="shared" si="319"/>
        <v>4369.9574782985019</v>
      </c>
      <c r="E337" s="15">
        <f t="shared" si="320"/>
        <v>2.2592331831299939E-9</v>
      </c>
      <c r="F337" s="15">
        <f t="shared" si="321"/>
        <v>4.4508408647330969E-9</v>
      </c>
      <c r="G337" s="15">
        <f t="shared" si="322"/>
        <v>9.0862332994257425E-9</v>
      </c>
      <c r="H337" s="5">
        <f t="shared" si="323"/>
        <v>453000.01553388505</v>
      </c>
      <c r="I337" s="5">
        <f t="shared" si="324"/>
        <v>205789.60473111828</v>
      </c>
      <c r="J337" s="5">
        <f t="shared" si="325"/>
        <v>69929.203889822267</v>
      </c>
      <c r="K337" s="5">
        <f t="shared" si="326"/>
        <v>388705.83525618189</v>
      </c>
      <c r="L337" s="5">
        <f t="shared" si="327"/>
        <v>69425.702629120206</v>
      </c>
      <c r="M337" s="5">
        <f t="shared" si="328"/>
        <v>16002.261861149755</v>
      </c>
      <c r="N337" s="15">
        <f t="shared" si="329"/>
        <v>1.5731443542450485E-3</v>
      </c>
      <c r="O337" s="15">
        <f t="shared" si="330"/>
        <v>1.9815467089248084E-3</v>
      </c>
      <c r="P337" s="15">
        <f t="shared" si="331"/>
        <v>1.7975960251377376E-3</v>
      </c>
      <c r="Q337" s="5">
        <f t="shared" si="332"/>
        <v>3070.3776526608776</v>
      </c>
      <c r="R337" s="5">
        <f t="shared" si="333"/>
        <v>3940.5707305095548</v>
      </c>
      <c r="S337" s="5">
        <f t="shared" si="334"/>
        <v>2934.710362388375</v>
      </c>
      <c r="T337" s="5">
        <f t="shared" si="335"/>
        <v>6.7778753805168659</v>
      </c>
      <c r="U337" s="5">
        <f t="shared" si="336"/>
        <v>19.148541228106481</v>
      </c>
      <c r="V337" s="5">
        <f t="shared" si="337"/>
        <v>41.966877915730173</v>
      </c>
      <c r="W337" s="15">
        <f t="shared" si="338"/>
        <v>-1.0734613539272964E-2</v>
      </c>
      <c r="X337" s="15">
        <f t="shared" si="339"/>
        <v>-1.217998157191269E-2</v>
      </c>
      <c r="Y337" s="15">
        <f t="shared" si="340"/>
        <v>-9.7425357312937999E-3</v>
      </c>
      <c r="Z337" s="5">
        <f t="shared" si="355"/>
        <v>2293.0718204938375</v>
      </c>
      <c r="AA337" s="5">
        <f t="shared" si="356"/>
        <v>12443.24738530757</v>
      </c>
      <c r="AB337" s="5">
        <f t="shared" si="357"/>
        <v>107408.81981329477</v>
      </c>
      <c r="AC337" s="16">
        <f t="shared" si="341"/>
        <v>0.73998232546729981</v>
      </c>
      <c r="AD337" s="16">
        <f t="shared" si="342"/>
        <v>3.1254471278820315</v>
      </c>
      <c r="AE337" s="16">
        <f t="shared" si="343"/>
        <v>36.308040644715327</v>
      </c>
      <c r="AF337" s="15">
        <f t="shared" si="344"/>
        <v>-4.0504037456468023E-3</v>
      </c>
      <c r="AG337" s="15">
        <f t="shared" si="345"/>
        <v>2.9673830763510267E-4</v>
      </c>
      <c r="AH337" s="15">
        <f t="shared" si="346"/>
        <v>9.7937136394747881E-3</v>
      </c>
      <c r="AI337" s="1">
        <f t="shared" si="310"/>
        <v>890618.06654736726</v>
      </c>
      <c r="AJ337" s="1">
        <f t="shared" si="311"/>
        <v>402820.169762459</v>
      </c>
      <c r="AK337" s="1">
        <f t="shared" si="312"/>
        <v>137152.37168168227</v>
      </c>
      <c r="AL337" s="14">
        <f t="shared" si="347"/>
        <v>103.03343799162559</v>
      </c>
      <c r="AM337" s="14">
        <f t="shared" si="348"/>
        <v>25.994332630065585</v>
      </c>
      <c r="AN337" s="14">
        <f t="shared" si="349"/>
        <v>8.0322302758460999</v>
      </c>
      <c r="AO337" s="11">
        <f t="shared" si="350"/>
        <v>1.2240578729013484E-3</v>
      </c>
      <c r="AP337" s="11">
        <f t="shared" si="351"/>
        <v>1.5419900788353131E-3</v>
      </c>
      <c r="AQ337" s="11">
        <f t="shared" si="352"/>
        <v>1.3987795610007877E-3</v>
      </c>
      <c r="AR337" s="1">
        <f t="shared" si="358"/>
        <v>453000.01553388505</v>
      </c>
      <c r="AS337" s="1">
        <f t="shared" si="353"/>
        <v>205789.60473111828</v>
      </c>
      <c r="AT337" s="1">
        <f t="shared" si="354"/>
        <v>69929.203889822267</v>
      </c>
      <c r="AU337" s="1">
        <f t="shared" si="313"/>
        <v>90600.003106777018</v>
      </c>
      <c r="AV337" s="1">
        <f t="shared" si="314"/>
        <v>41157.920946223661</v>
      </c>
      <c r="AW337" s="1">
        <f t="shared" si="315"/>
        <v>13985.840777964455</v>
      </c>
      <c r="AX337" s="2">
        <v>0</v>
      </c>
      <c r="AY337" s="2">
        <v>0</v>
      </c>
      <c r="AZ337" s="2">
        <v>0</v>
      </c>
      <c r="BA337" s="2">
        <f t="shared" si="365"/>
        <v>0</v>
      </c>
      <c r="BB337" s="2">
        <f t="shared" si="359"/>
        <v>0</v>
      </c>
      <c r="BC337" s="2">
        <f t="shared" si="360"/>
        <v>0</v>
      </c>
      <c r="BD337" s="2">
        <f t="shared" si="366"/>
        <v>0</v>
      </c>
      <c r="BE337" s="2">
        <f t="shared" si="361"/>
        <v>0</v>
      </c>
      <c r="BF337" s="2">
        <f t="shared" si="362"/>
        <v>0</v>
      </c>
      <c r="BG337" s="2">
        <f t="shared" si="367"/>
        <v>0</v>
      </c>
      <c r="BH337" s="2">
        <f t="shared" si="363"/>
        <v>0</v>
      </c>
      <c r="BI337" s="2">
        <f t="shared" si="364"/>
        <v>0</v>
      </c>
      <c r="BJ337" s="11">
        <f t="shared" si="368"/>
        <v>3.1709979497031887E-2</v>
      </c>
      <c r="BK337" s="11"/>
      <c r="BL337" s="11"/>
    </row>
    <row r="338" spans="1:64">
      <c r="A338" s="2">
        <f t="shared" si="316"/>
        <v>2292</v>
      </c>
      <c r="B338" s="5">
        <f t="shared" si="317"/>
        <v>1165.4057526756455</v>
      </c>
      <c r="C338" s="5">
        <f t="shared" si="318"/>
        <v>2964.1702972832563</v>
      </c>
      <c r="D338" s="5">
        <f t="shared" si="319"/>
        <v>4369.9575160196327</v>
      </c>
      <c r="E338" s="15">
        <f t="shared" si="320"/>
        <v>2.146271523973494E-9</v>
      </c>
      <c r="F338" s="15">
        <f t="shared" si="321"/>
        <v>4.2282988214964422E-9</v>
      </c>
      <c r="G338" s="15">
        <f t="shared" si="322"/>
        <v>8.6319216344544554E-9</v>
      </c>
      <c r="H338" s="5">
        <f t="shared" si="323"/>
        <v>453705.52734844922</v>
      </c>
      <c r="I338" s="5">
        <f t="shared" si="324"/>
        <v>206193.31145326109</v>
      </c>
      <c r="J338" s="5">
        <f t="shared" si="325"/>
        <v>70053.652455477873</v>
      </c>
      <c r="K338" s="5">
        <f t="shared" si="326"/>
        <v>389311.21311765484</v>
      </c>
      <c r="L338" s="5">
        <f t="shared" si="327"/>
        <v>69561.897857974938</v>
      </c>
      <c r="M338" s="5">
        <f t="shared" si="328"/>
        <v>16030.739932521381</v>
      </c>
      <c r="N338" s="15">
        <f t="shared" si="329"/>
        <v>1.5574190211833372E-3</v>
      </c>
      <c r="O338" s="15">
        <f t="shared" si="330"/>
        <v>1.9617407342968907E-3</v>
      </c>
      <c r="P338" s="15">
        <f t="shared" si="331"/>
        <v>1.7796278812787225E-3</v>
      </c>
      <c r="Q338" s="5">
        <f t="shared" si="332"/>
        <v>3042.1488747596591</v>
      </c>
      <c r="R338" s="5">
        <f t="shared" si="333"/>
        <v>3900.2108903757794</v>
      </c>
      <c r="S338" s="5">
        <f t="shared" si="334"/>
        <v>2911.290677069057</v>
      </c>
      <c r="T338" s="5">
        <f t="shared" si="335"/>
        <v>6.705117507689665</v>
      </c>
      <c r="U338" s="5">
        <f t="shared" si="336"/>
        <v>18.915312348819135</v>
      </c>
      <c r="V338" s="5">
        <f t="shared" si="337"/>
        <v>41.558014108105326</v>
      </c>
      <c r="W338" s="15">
        <f t="shared" si="338"/>
        <v>-1.0734613539272964E-2</v>
      </c>
      <c r="X338" s="15">
        <f t="shared" si="339"/>
        <v>-1.217998157191269E-2</v>
      </c>
      <c r="Y338" s="15">
        <f t="shared" si="340"/>
        <v>-9.7425357312937999E-3</v>
      </c>
      <c r="Z338" s="5">
        <f t="shared" si="355"/>
        <v>2262.8225761168542</v>
      </c>
      <c r="AA338" s="5">
        <f t="shared" si="356"/>
        <v>12319.700114377172</v>
      </c>
      <c r="AB338" s="5">
        <f t="shared" si="357"/>
        <v>107597.13839838267</v>
      </c>
      <c r="AC338" s="16">
        <f t="shared" si="341"/>
        <v>0.73698509828451464</v>
      </c>
      <c r="AD338" s="16">
        <f t="shared" si="342"/>
        <v>3.1263745677733623</v>
      </c>
      <c r="AE338" s="16">
        <f t="shared" si="343"/>
        <v>36.663631197600083</v>
      </c>
      <c r="AF338" s="15">
        <f t="shared" si="344"/>
        <v>-4.0504037456468023E-3</v>
      </c>
      <c r="AG338" s="15">
        <f t="shared" si="345"/>
        <v>2.9673830763510267E-4</v>
      </c>
      <c r="AH338" s="15">
        <f t="shared" si="346"/>
        <v>9.7937136394747881E-3</v>
      </c>
      <c r="AI338" s="1">
        <f t="shared" si="310"/>
        <v>892156.26299940748</v>
      </c>
      <c r="AJ338" s="1">
        <f t="shared" si="311"/>
        <v>403696.07373243675</v>
      </c>
      <c r="AK338" s="1">
        <f t="shared" si="312"/>
        <v>137422.97529147851</v>
      </c>
      <c r="AL338" s="14">
        <f t="shared" si="347"/>
        <v>103.15829569366188</v>
      </c>
      <c r="AM338" s="14">
        <f t="shared" si="348"/>
        <v>26.034014803056877</v>
      </c>
      <c r="AN338" s="14">
        <f t="shared" si="349"/>
        <v>8.0433532421898146</v>
      </c>
      <c r="AO338" s="11">
        <f t="shared" si="350"/>
        <v>1.2118172941723349E-3</v>
      </c>
      <c r="AP338" s="11">
        <f t="shared" si="351"/>
        <v>1.5265701780469599E-3</v>
      </c>
      <c r="AQ338" s="11">
        <f t="shared" si="352"/>
        <v>1.3847917653907799E-3</v>
      </c>
      <c r="AR338" s="1">
        <f t="shared" si="358"/>
        <v>453705.52734844922</v>
      </c>
      <c r="AS338" s="1">
        <f t="shared" si="353"/>
        <v>206193.31145326109</v>
      </c>
      <c r="AT338" s="1">
        <f t="shared" si="354"/>
        <v>70053.652455477873</v>
      </c>
      <c r="AU338" s="1">
        <f t="shared" si="313"/>
        <v>90741.10546968985</v>
      </c>
      <c r="AV338" s="1">
        <f t="shared" si="314"/>
        <v>41238.662290652224</v>
      </c>
      <c r="AW338" s="1">
        <f t="shared" si="315"/>
        <v>14010.730491095575</v>
      </c>
      <c r="AX338" s="2">
        <v>0</v>
      </c>
      <c r="AY338" s="2">
        <v>0</v>
      </c>
      <c r="AZ338" s="2">
        <v>0</v>
      </c>
      <c r="BA338" s="2">
        <f t="shared" si="365"/>
        <v>0</v>
      </c>
      <c r="BB338" s="2">
        <f t="shared" si="359"/>
        <v>0</v>
      </c>
      <c r="BC338" s="2">
        <f t="shared" si="360"/>
        <v>0</v>
      </c>
      <c r="BD338" s="2">
        <f t="shared" si="366"/>
        <v>0</v>
      </c>
      <c r="BE338" s="2">
        <f t="shared" si="361"/>
        <v>0</v>
      </c>
      <c r="BF338" s="2">
        <f t="shared" si="362"/>
        <v>0</v>
      </c>
      <c r="BG338" s="2">
        <f t="shared" si="367"/>
        <v>0</v>
      </c>
      <c r="BH338" s="2">
        <f t="shared" si="363"/>
        <v>0</v>
      </c>
      <c r="BI338" s="2">
        <f t="shared" si="364"/>
        <v>0</v>
      </c>
      <c r="BJ338" s="11">
        <f t="shared" si="368"/>
        <v>3.1692919862536612E-2</v>
      </c>
      <c r="BK338" s="11"/>
      <c r="BL338" s="11"/>
    </row>
    <row r="339" spans="1:64">
      <c r="A339" s="2">
        <f t="shared" si="316"/>
        <v>2293</v>
      </c>
      <c r="B339" s="5">
        <f t="shared" si="317"/>
        <v>1165.4057550518587</v>
      </c>
      <c r="C339" s="5">
        <f t="shared" si="318"/>
        <v>2964.1703091899844</v>
      </c>
      <c r="D339" s="5">
        <f t="shared" si="319"/>
        <v>4369.9575518547072</v>
      </c>
      <c r="E339" s="15">
        <f t="shared" si="320"/>
        <v>2.0389579477748191E-9</v>
      </c>
      <c r="F339" s="15">
        <f t="shared" si="321"/>
        <v>4.01688388042162E-9</v>
      </c>
      <c r="G339" s="15">
        <f t="shared" si="322"/>
        <v>8.2003255527317319E-9</v>
      </c>
      <c r="H339" s="5">
        <f t="shared" si="323"/>
        <v>454405.07451678097</v>
      </c>
      <c r="I339" s="5">
        <f t="shared" si="324"/>
        <v>206593.76704369998</v>
      </c>
      <c r="J339" s="5">
        <f t="shared" si="325"/>
        <v>70177.076307098367</v>
      </c>
      <c r="K339" s="5">
        <f t="shared" si="326"/>
        <v>389911.47293292766</v>
      </c>
      <c r="L339" s="5">
        <f t="shared" si="327"/>
        <v>69696.996290390482</v>
      </c>
      <c r="M339" s="5">
        <f t="shared" si="328"/>
        <v>16058.983519717178</v>
      </c>
      <c r="N339" s="15">
        <f t="shared" si="329"/>
        <v>1.5418508253739471E-3</v>
      </c>
      <c r="O339" s="15">
        <f t="shared" si="330"/>
        <v>1.9421326412252249E-3</v>
      </c>
      <c r="P339" s="15">
        <f t="shared" si="331"/>
        <v>1.7618392734635169E-3</v>
      </c>
      <c r="Q339" s="5">
        <f t="shared" si="332"/>
        <v>3014.1327770277844</v>
      </c>
      <c r="R339" s="5">
        <f t="shared" si="333"/>
        <v>3860.1888759544363</v>
      </c>
      <c r="S339" s="5">
        <f t="shared" si="334"/>
        <v>2888.0066018874245</v>
      </c>
      <c r="T339" s="5">
        <f t="shared" si="335"/>
        <v>6.6331406625092031</v>
      </c>
      <c r="U339" s="5">
        <f t="shared" si="336"/>
        <v>18.684924192983544</v>
      </c>
      <c r="V339" s="5">
        <f t="shared" si="337"/>
        <v>41.1531336707355</v>
      </c>
      <c r="W339" s="15">
        <f t="shared" si="338"/>
        <v>-1.0734613539272964E-2</v>
      </c>
      <c r="X339" s="15">
        <f t="shared" si="339"/>
        <v>-1.217998157191269E-2</v>
      </c>
      <c r="Y339" s="15">
        <f t="shared" si="340"/>
        <v>-9.7425357312937999E-3</v>
      </c>
      <c r="Z339" s="5">
        <f t="shared" si="355"/>
        <v>2232.9373077864925</v>
      </c>
      <c r="AA339" s="5">
        <f t="shared" si="356"/>
        <v>12197.138421152993</v>
      </c>
      <c r="AB339" s="5">
        <f t="shared" si="357"/>
        <v>107783.8538758479</v>
      </c>
      <c r="AC339" s="16">
        <f t="shared" si="341"/>
        <v>0.73400001108193713</v>
      </c>
      <c r="AD339" s="16">
        <f t="shared" si="342"/>
        <v>3.1273022828716366</v>
      </c>
      <c r="AE339" s="16">
        <f t="shared" si="343"/>
        <v>37.022704302532695</v>
      </c>
      <c r="AF339" s="15">
        <f t="shared" si="344"/>
        <v>-4.0504037456468023E-3</v>
      </c>
      <c r="AG339" s="15">
        <f t="shared" si="345"/>
        <v>2.9673830763510267E-4</v>
      </c>
      <c r="AH339" s="15">
        <f t="shared" si="346"/>
        <v>9.7937136394747881E-3</v>
      </c>
      <c r="AI339" s="1">
        <f t="shared" si="310"/>
        <v>893681.74216915655</v>
      </c>
      <c r="AJ339" s="1">
        <f t="shared" si="311"/>
        <v>404565.12864984531</v>
      </c>
      <c r="AK339" s="1">
        <f t="shared" si="312"/>
        <v>137691.40825342623</v>
      </c>
      <c r="AL339" s="14">
        <f t="shared" si="347"/>
        <v>103.28205461035321</v>
      </c>
      <c r="AM339" s="14">
        <f t="shared" si="348"/>
        <v>26.073360126163923</v>
      </c>
      <c r="AN339" s="14">
        <f t="shared" si="349"/>
        <v>8.05438022783237</v>
      </c>
      <c r="AO339" s="11">
        <f t="shared" si="350"/>
        <v>1.1996991212306115E-3</v>
      </c>
      <c r="AP339" s="11">
        <f t="shared" si="351"/>
        <v>1.5113044762664902E-3</v>
      </c>
      <c r="AQ339" s="11">
        <f t="shared" si="352"/>
        <v>1.3709438477368721E-3</v>
      </c>
      <c r="AR339" s="1">
        <f t="shared" si="358"/>
        <v>454405.07451678097</v>
      </c>
      <c r="AS339" s="1">
        <f t="shared" si="353"/>
        <v>206593.76704369998</v>
      </c>
      <c r="AT339" s="1">
        <f t="shared" si="354"/>
        <v>70177.076307098367</v>
      </c>
      <c r="AU339" s="1">
        <f t="shared" si="313"/>
        <v>90881.014903356205</v>
      </c>
      <c r="AV339" s="1">
        <f t="shared" si="314"/>
        <v>41318.753408739998</v>
      </c>
      <c r="AW339" s="1">
        <f t="shared" si="315"/>
        <v>14035.415261419674</v>
      </c>
      <c r="AX339" s="2">
        <v>0</v>
      </c>
      <c r="AY339" s="2">
        <v>0</v>
      </c>
      <c r="AZ339" s="2">
        <v>0</v>
      </c>
      <c r="BA339" s="2">
        <f t="shared" si="365"/>
        <v>0</v>
      </c>
      <c r="BB339" s="2">
        <f t="shared" si="359"/>
        <v>0</v>
      </c>
      <c r="BC339" s="2">
        <f t="shared" si="360"/>
        <v>0</v>
      </c>
      <c r="BD339" s="2">
        <f t="shared" si="366"/>
        <v>0</v>
      </c>
      <c r="BE339" s="2">
        <f t="shared" si="361"/>
        <v>0</v>
      </c>
      <c r="BF339" s="2">
        <f t="shared" si="362"/>
        <v>0</v>
      </c>
      <c r="BG339" s="2">
        <f t="shared" si="367"/>
        <v>0</v>
      </c>
      <c r="BH339" s="2">
        <f t="shared" si="363"/>
        <v>0</v>
      </c>
      <c r="BI339" s="2">
        <f t="shared" si="364"/>
        <v>0</v>
      </c>
      <c r="BJ339" s="11">
        <f t="shared" si="368"/>
        <v>3.1676030034311936E-2</v>
      </c>
      <c r="BK339" s="11"/>
      <c r="BL339" s="11"/>
    </row>
    <row r="340" spans="1:64">
      <c r="A340" s="2">
        <f t="shared" si="316"/>
        <v>2294</v>
      </c>
      <c r="B340" s="5">
        <f t="shared" si="317"/>
        <v>1165.4057573092614</v>
      </c>
      <c r="C340" s="5">
        <f t="shared" si="318"/>
        <v>2964.170320501376</v>
      </c>
      <c r="D340" s="5">
        <f t="shared" si="319"/>
        <v>4369.9575858980279</v>
      </c>
      <c r="E340" s="15">
        <f t="shared" si="320"/>
        <v>1.937010050386078E-9</v>
      </c>
      <c r="F340" s="15">
        <f t="shared" si="321"/>
        <v>3.8160396864005389E-9</v>
      </c>
      <c r="G340" s="15">
        <f t="shared" si="322"/>
        <v>7.7903092750951451E-9</v>
      </c>
      <c r="H340" s="5">
        <f t="shared" si="323"/>
        <v>455098.69666122651</v>
      </c>
      <c r="I340" s="5">
        <f t="shared" si="324"/>
        <v>206990.98989517137</v>
      </c>
      <c r="J340" s="5">
        <f t="shared" si="325"/>
        <v>70299.481704899285</v>
      </c>
      <c r="K340" s="5">
        <f t="shared" si="326"/>
        <v>390506.64869888563</v>
      </c>
      <c r="L340" s="5">
        <f t="shared" si="327"/>
        <v>69831.004130747722</v>
      </c>
      <c r="M340" s="5">
        <f t="shared" si="328"/>
        <v>16086.994054989831</v>
      </c>
      <c r="N340" s="15">
        <f t="shared" si="329"/>
        <v>1.526438197576141E-3</v>
      </c>
      <c r="O340" s="15">
        <f t="shared" si="330"/>
        <v>1.9227204541054643E-3</v>
      </c>
      <c r="P340" s="15">
        <f t="shared" si="331"/>
        <v>1.7442284088691196E-3</v>
      </c>
      <c r="Q340" s="5">
        <f t="shared" si="332"/>
        <v>2986.328730950092</v>
      </c>
      <c r="R340" s="5">
        <f t="shared" si="333"/>
        <v>3820.5035246648417</v>
      </c>
      <c r="S340" s="5">
        <f t="shared" si="334"/>
        <v>2864.8583833587431</v>
      </c>
      <c r="T340" s="5">
        <f t="shared" si="335"/>
        <v>6.56193646094553</v>
      </c>
      <c r="U340" s="5">
        <f t="shared" si="336"/>
        <v>18.457342160640419</v>
      </c>
      <c r="V340" s="5">
        <f t="shared" si="337"/>
        <v>40.75219779549365</v>
      </c>
      <c r="W340" s="15">
        <f t="shared" si="338"/>
        <v>-1.0734613539272964E-2</v>
      </c>
      <c r="X340" s="15">
        <f t="shared" si="339"/>
        <v>-1.217998157191269E-2</v>
      </c>
      <c r="Y340" s="15">
        <f t="shared" si="340"/>
        <v>-9.7425357312937999E-3</v>
      </c>
      <c r="Z340" s="5">
        <f t="shared" si="355"/>
        <v>2203.4124858631071</v>
      </c>
      <c r="AA340" s="5">
        <f t="shared" si="356"/>
        <v>12075.559702256442</v>
      </c>
      <c r="AB340" s="5">
        <f t="shared" si="357"/>
        <v>107968.97607793208</v>
      </c>
      <c r="AC340" s="16">
        <f t="shared" si="341"/>
        <v>0.73102701468774611</v>
      </c>
      <c r="AD340" s="16">
        <f t="shared" si="342"/>
        <v>3.1282302732585192</v>
      </c>
      <c r="AE340" s="16">
        <f t="shared" si="343"/>
        <v>37.385294066630649</v>
      </c>
      <c r="AF340" s="15">
        <f t="shared" si="344"/>
        <v>-4.0504037456468023E-3</v>
      </c>
      <c r="AG340" s="15">
        <f t="shared" si="345"/>
        <v>2.9673830763510267E-4</v>
      </c>
      <c r="AH340" s="15">
        <f t="shared" si="346"/>
        <v>9.7937136394747881E-3</v>
      </c>
      <c r="AI340" s="1">
        <f t="shared" si="310"/>
        <v>895194.58285559714</v>
      </c>
      <c r="AJ340" s="1">
        <f t="shared" si="311"/>
        <v>405427.36919360078</v>
      </c>
      <c r="AK340" s="1">
        <f t="shared" si="312"/>
        <v>137957.68268950327</v>
      </c>
      <c r="AL340" s="14">
        <f t="shared" si="347"/>
        <v>103.40472292660661</v>
      </c>
      <c r="AM340" s="14">
        <f t="shared" si="348"/>
        <v>26.112370864175205</v>
      </c>
      <c r="AN340" s="14">
        <f t="shared" si="349"/>
        <v>8.0653119098228441</v>
      </c>
      <c r="AO340" s="11">
        <f t="shared" si="350"/>
        <v>1.1877021300183055E-3</v>
      </c>
      <c r="AP340" s="11">
        <f t="shared" si="351"/>
        <v>1.4961914315038253E-3</v>
      </c>
      <c r="AQ340" s="11">
        <f t="shared" si="352"/>
        <v>1.3572344092595034E-3</v>
      </c>
      <c r="AR340" s="1">
        <f t="shared" si="358"/>
        <v>455098.69666122651</v>
      </c>
      <c r="AS340" s="1">
        <f t="shared" si="353"/>
        <v>206990.98989517137</v>
      </c>
      <c r="AT340" s="1">
        <f t="shared" si="354"/>
        <v>70299.481704899285</v>
      </c>
      <c r="AU340" s="1">
        <f t="shared" si="313"/>
        <v>91019.739332245314</v>
      </c>
      <c r="AV340" s="1">
        <f t="shared" si="314"/>
        <v>41398.197979034274</v>
      </c>
      <c r="AW340" s="1">
        <f t="shared" si="315"/>
        <v>14059.896340979858</v>
      </c>
      <c r="AX340" s="2">
        <v>0</v>
      </c>
      <c r="AY340" s="2">
        <v>0</v>
      </c>
      <c r="AZ340" s="2">
        <v>0</v>
      </c>
      <c r="BA340" s="2">
        <f t="shared" si="365"/>
        <v>0</v>
      </c>
      <c r="BB340" s="2">
        <f t="shared" si="359"/>
        <v>0</v>
      </c>
      <c r="BC340" s="2">
        <f t="shared" si="360"/>
        <v>0</v>
      </c>
      <c r="BD340" s="2">
        <f t="shared" si="366"/>
        <v>0</v>
      </c>
      <c r="BE340" s="2">
        <f t="shared" si="361"/>
        <v>0</v>
      </c>
      <c r="BF340" s="2">
        <f t="shared" si="362"/>
        <v>0</v>
      </c>
      <c r="BG340" s="2">
        <f t="shared" si="367"/>
        <v>0</v>
      </c>
      <c r="BH340" s="2">
        <f t="shared" si="363"/>
        <v>0</v>
      </c>
      <c r="BI340" s="2">
        <f t="shared" si="364"/>
        <v>0</v>
      </c>
      <c r="BJ340" s="11">
        <f t="shared" si="368"/>
        <v>3.1659308329803765E-2</v>
      </c>
      <c r="BK340" s="11"/>
      <c r="BL340" s="11"/>
    </row>
    <row r="341" spans="1:64">
      <c r="A341" s="2">
        <f t="shared" si="316"/>
        <v>2295</v>
      </c>
      <c r="B341" s="5">
        <f t="shared" si="317"/>
        <v>1165.405759453794</v>
      </c>
      <c r="C341" s="5">
        <f t="shared" si="318"/>
        <v>2964.1703312471977</v>
      </c>
      <c r="D341" s="5">
        <f t="shared" si="319"/>
        <v>4369.9576182391829</v>
      </c>
      <c r="E341" s="15">
        <f t="shared" si="320"/>
        <v>1.840159547866774E-9</v>
      </c>
      <c r="F341" s="15">
        <f t="shared" si="321"/>
        <v>3.6252377020805117E-9</v>
      </c>
      <c r="G341" s="15">
        <f t="shared" si="322"/>
        <v>7.4007938113403873E-9</v>
      </c>
      <c r="H341" s="5">
        <f t="shared" si="323"/>
        <v>455786.43335914169</v>
      </c>
      <c r="I341" s="5">
        <f t="shared" si="324"/>
        <v>207384.99845516265</v>
      </c>
      <c r="J341" s="5">
        <f t="shared" si="325"/>
        <v>70420.874915014239</v>
      </c>
      <c r="K341" s="5">
        <f t="shared" si="326"/>
        <v>391096.77437389799</v>
      </c>
      <c r="L341" s="5">
        <f t="shared" si="327"/>
        <v>69963.927601928255</v>
      </c>
      <c r="M341" s="5">
        <f t="shared" si="328"/>
        <v>16114.77297196063</v>
      </c>
      <c r="N341" s="15">
        <f t="shared" si="329"/>
        <v>1.5111795842108755E-3</v>
      </c>
      <c r="O341" s="15">
        <f t="shared" si="330"/>
        <v>1.9035022170332816E-3</v>
      </c>
      <c r="P341" s="15">
        <f t="shared" si="331"/>
        <v>1.7267935125631073E-3</v>
      </c>
      <c r="Q341" s="5">
        <f t="shared" si="332"/>
        <v>2958.7360865644946</v>
      </c>
      <c r="R341" s="5">
        <f t="shared" si="333"/>
        <v>3781.1536358461753</v>
      </c>
      <c r="S341" s="5">
        <f t="shared" si="334"/>
        <v>2841.846241588376</v>
      </c>
      <c r="T341" s="5">
        <f t="shared" si="335"/>
        <v>6.4914966089680153</v>
      </c>
      <c r="U341" s="5">
        <f t="shared" si="336"/>
        <v>18.232532073257332</v>
      </c>
      <c r="V341" s="5">
        <f t="shared" si="337"/>
        <v>40.3551680523423</v>
      </c>
      <c r="W341" s="15">
        <f t="shared" si="338"/>
        <v>-1.0734613539272964E-2</v>
      </c>
      <c r="X341" s="15">
        <f t="shared" si="339"/>
        <v>-1.217998157191269E-2</v>
      </c>
      <c r="Y341" s="15">
        <f t="shared" si="340"/>
        <v>-9.7425357312937999E-3</v>
      </c>
      <c r="Z341" s="5">
        <f t="shared" si="355"/>
        <v>2174.2445933937238</v>
      </c>
      <c r="AA341" s="5">
        <f t="shared" si="356"/>
        <v>11954.961227544563</v>
      </c>
      <c r="AB341" s="5">
        <f t="shared" si="357"/>
        <v>108152.51484603148</v>
      </c>
      <c r="AC341" s="16">
        <f t="shared" si="341"/>
        <v>0.72806606012928587</v>
      </c>
      <c r="AD341" s="16">
        <f t="shared" si="342"/>
        <v>3.1291585390156986</v>
      </c>
      <c r="AE341" s="16">
        <f t="shared" si="343"/>
        <v>37.751434931046788</v>
      </c>
      <c r="AF341" s="15">
        <f t="shared" si="344"/>
        <v>-4.0504037456468023E-3</v>
      </c>
      <c r="AG341" s="15">
        <f t="shared" si="345"/>
        <v>2.9673830763510267E-4</v>
      </c>
      <c r="AH341" s="15">
        <f t="shared" si="346"/>
        <v>9.7937136394747881E-3</v>
      </c>
      <c r="AI341" s="1">
        <f t="shared" si="310"/>
        <v>896694.86390228278</v>
      </c>
      <c r="AJ341" s="1">
        <f t="shared" si="311"/>
        <v>406282.83025327499</v>
      </c>
      <c r="AK341" s="1">
        <f t="shared" si="312"/>
        <v>138221.8107615328</v>
      </c>
      <c r="AL341" s="14">
        <f t="shared" si="347"/>
        <v>103.52630879618376</v>
      </c>
      <c r="AM341" s="14">
        <f t="shared" si="348"/>
        <v>26.151049278663002</v>
      </c>
      <c r="AN341" s="14">
        <f t="shared" si="349"/>
        <v>8.0761489634798131</v>
      </c>
      <c r="AO341" s="11">
        <f t="shared" si="350"/>
        <v>1.1758251087181223E-3</v>
      </c>
      <c r="AP341" s="11">
        <f t="shared" si="351"/>
        <v>1.4812295171887869E-3</v>
      </c>
      <c r="AQ341" s="11">
        <f t="shared" si="352"/>
        <v>1.3436620651669084E-3</v>
      </c>
      <c r="AR341" s="1">
        <f t="shared" si="358"/>
        <v>455786.43335914169</v>
      </c>
      <c r="AS341" s="1">
        <f t="shared" si="353"/>
        <v>207384.99845516265</v>
      </c>
      <c r="AT341" s="1">
        <f t="shared" si="354"/>
        <v>70420.874915014239</v>
      </c>
      <c r="AU341" s="1">
        <f t="shared" si="313"/>
        <v>91157.286671828348</v>
      </c>
      <c r="AV341" s="1">
        <f t="shared" si="314"/>
        <v>41476.999691032535</v>
      </c>
      <c r="AW341" s="1">
        <f t="shared" si="315"/>
        <v>14084.174983002849</v>
      </c>
      <c r="AX341" s="2">
        <v>0</v>
      </c>
      <c r="AY341" s="2">
        <v>0</v>
      </c>
      <c r="AZ341" s="2">
        <v>0</v>
      </c>
      <c r="BA341" s="2">
        <f t="shared" si="365"/>
        <v>0</v>
      </c>
      <c r="BB341" s="2">
        <f t="shared" si="359"/>
        <v>0</v>
      </c>
      <c r="BC341" s="2">
        <f t="shared" si="360"/>
        <v>0</v>
      </c>
      <c r="BD341" s="2">
        <f t="shared" si="366"/>
        <v>0</v>
      </c>
      <c r="BE341" s="2">
        <f t="shared" si="361"/>
        <v>0</v>
      </c>
      <c r="BF341" s="2">
        <f t="shared" si="362"/>
        <v>0</v>
      </c>
      <c r="BG341" s="2">
        <f t="shared" si="367"/>
        <v>0</v>
      </c>
      <c r="BH341" s="2">
        <f t="shared" si="363"/>
        <v>0</v>
      </c>
      <c r="BI341" s="2">
        <f t="shared" si="364"/>
        <v>0</v>
      </c>
      <c r="BJ341" s="11">
        <f t="shared" si="368"/>
        <v>3.1642753082980785E-2</v>
      </c>
      <c r="BK341" s="11"/>
      <c r="BL341" s="11"/>
    </row>
    <row r="342" spans="1:64">
      <c r="A342" s="2">
        <f t="shared" si="316"/>
        <v>2296</v>
      </c>
      <c r="B342" s="5">
        <f t="shared" si="317"/>
        <v>1165.4057614910998</v>
      </c>
      <c r="C342" s="5">
        <f t="shared" si="318"/>
        <v>2964.1703414557287</v>
      </c>
      <c r="D342" s="5">
        <f t="shared" si="319"/>
        <v>4369.9576489632809</v>
      </c>
      <c r="E342" s="15">
        <f t="shared" si="320"/>
        <v>1.7481515704734353E-9</v>
      </c>
      <c r="F342" s="15">
        <f t="shared" si="321"/>
        <v>3.443975816976486E-9</v>
      </c>
      <c r="G342" s="15">
        <f t="shared" si="322"/>
        <v>7.0307541207733676E-9</v>
      </c>
      <c r="H342" s="5">
        <f t="shared" si="323"/>
        <v>456468.32413765747</v>
      </c>
      <c r="I342" s="5">
        <f t="shared" si="324"/>
        <v>207775.8112217616</v>
      </c>
      <c r="J342" s="5">
        <f t="shared" si="325"/>
        <v>70541.262208368586</v>
      </c>
      <c r="K342" s="5">
        <f t="shared" si="326"/>
        <v>391681.88387332211</v>
      </c>
      <c r="L342" s="5">
        <f t="shared" si="327"/>
        <v>70095.772943912918</v>
      </c>
      <c r="M342" s="5">
        <f t="shared" si="328"/>
        <v>16142.321705361066</v>
      </c>
      <c r="N342" s="15">
        <f t="shared" si="329"/>
        <v>1.4960734471942683E-3</v>
      </c>
      <c r="O342" s="15">
        <f t="shared" si="330"/>
        <v>1.8844759936123001E-3</v>
      </c>
      <c r="P342" s="15">
        <f t="shared" si="331"/>
        <v>1.7095328273237786E-3</v>
      </c>
      <c r="Q342" s="5">
        <f t="shared" si="332"/>
        <v>2931.3541731094642</v>
      </c>
      <c r="R342" s="5">
        <f t="shared" si="333"/>
        <v>3742.1379720072073</v>
      </c>
      <c r="S342" s="5">
        <f t="shared" si="334"/>
        <v>2818.9703708226361</v>
      </c>
      <c r="T342" s="5">
        <f t="shared" si="335"/>
        <v>6.4218129015792424</v>
      </c>
      <c r="U342" s="5">
        <f t="shared" si="336"/>
        <v>18.010460168595749</v>
      </c>
      <c r="V342" s="5">
        <f t="shared" si="337"/>
        <v>39.962006385649993</v>
      </c>
      <c r="W342" s="15">
        <f t="shared" si="338"/>
        <v>-1.0734613539272964E-2</v>
      </c>
      <c r="X342" s="15">
        <f t="shared" si="339"/>
        <v>-1.217998157191269E-2</v>
      </c>
      <c r="Y342" s="15">
        <f t="shared" si="340"/>
        <v>-9.7425357312937999E-3</v>
      </c>
      <c r="Z342" s="5">
        <f t="shared" si="355"/>
        <v>2145.4301267082133</v>
      </c>
      <c r="AA342" s="5">
        <f t="shared" si="356"/>
        <v>11835.340143907475</v>
      </c>
      <c r="AB342" s="5">
        <f t="shared" si="357"/>
        <v>108334.48002892385</v>
      </c>
      <c r="AC342" s="16">
        <f t="shared" si="341"/>
        <v>0.72511709863225993</v>
      </c>
      <c r="AD342" s="16">
        <f t="shared" si="342"/>
        <v>3.1300870802248881</v>
      </c>
      <c r="AE342" s="16">
        <f t="shared" si="343"/>
        <v>38.121161674240724</v>
      </c>
      <c r="AF342" s="15">
        <f t="shared" si="344"/>
        <v>-4.0504037456468023E-3</v>
      </c>
      <c r="AG342" s="15">
        <f t="shared" si="345"/>
        <v>2.9673830763510267E-4</v>
      </c>
      <c r="AH342" s="15">
        <f t="shared" si="346"/>
        <v>9.7937136394747881E-3</v>
      </c>
      <c r="AI342" s="1">
        <f t="shared" si="310"/>
        <v>898182.66418388288</v>
      </c>
      <c r="AJ342" s="1">
        <f t="shared" si="311"/>
        <v>407131.54691898002</v>
      </c>
      <c r="AK342" s="1">
        <f t="shared" si="312"/>
        <v>138483.80466838236</v>
      </c>
      <c r="AL342" s="14">
        <f t="shared" si="347"/>
        <v>103.64682034114625</v>
      </c>
      <c r="AM342" s="14">
        <f t="shared" si="348"/>
        <v>26.189397627699048</v>
      </c>
      <c r="AN342" s="14">
        <f t="shared" si="349"/>
        <v>8.0868920623247309</v>
      </c>
      <c r="AO342" s="11">
        <f t="shared" si="350"/>
        <v>1.1640668576309411E-3</v>
      </c>
      <c r="AP342" s="11">
        <f t="shared" si="351"/>
        <v>1.466417222016899E-3</v>
      </c>
      <c r="AQ342" s="11">
        <f t="shared" si="352"/>
        <v>1.3302254445152393E-3</v>
      </c>
      <c r="AR342" s="1">
        <f t="shared" si="358"/>
        <v>456468.32413765747</v>
      </c>
      <c r="AS342" s="1">
        <f t="shared" si="353"/>
        <v>207775.8112217616</v>
      </c>
      <c r="AT342" s="1">
        <f t="shared" si="354"/>
        <v>70541.262208368586</v>
      </c>
      <c r="AU342" s="1">
        <f t="shared" si="313"/>
        <v>91293.664827531495</v>
      </c>
      <c r="AV342" s="1">
        <f t="shared" si="314"/>
        <v>41555.162244352323</v>
      </c>
      <c r="AW342" s="1">
        <f t="shared" si="315"/>
        <v>14108.252441673718</v>
      </c>
      <c r="AX342" s="2">
        <v>0</v>
      </c>
      <c r="AY342" s="2">
        <v>0</v>
      </c>
      <c r="AZ342" s="2">
        <v>0</v>
      </c>
      <c r="BA342" s="2">
        <f t="shared" si="365"/>
        <v>0</v>
      </c>
      <c r="BB342" s="2">
        <f t="shared" si="359"/>
        <v>0</v>
      </c>
      <c r="BC342" s="2">
        <f t="shared" si="360"/>
        <v>0</v>
      </c>
      <c r="BD342" s="2">
        <f t="shared" si="366"/>
        <v>0</v>
      </c>
      <c r="BE342" s="2">
        <f t="shared" si="361"/>
        <v>0</v>
      </c>
      <c r="BF342" s="2">
        <f t="shared" si="362"/>
        <v>0</v>
      </c>
      <c r="BG342" s="2">
        <f t="shared" si="367"/>
        <v>0</v>
      </c>
      <c r="BH342" s="2">
        <f t="shared" si="363"/>
        <v>0</v>
      </c>
      <c r="BI342" s="2">
        <f t="shared" si="364"/>
        <v>0</v>
      </c>
      <c r="BJ342" s="11">
        <f t="shared" si="368"/>
        <v>3.1626362644169709E-2</v>
      </c>
      <c r="BK342" s="11"/>
      <c r="BL342" s="11"/>
    </row>
    <row r="343" spans="1:64">
      <c r="A343" s="2">
        <f t="shared" si="316"/>
        <v>2297</v>
      </c>
      <c r="B343" s="5">
        <f t="shared" si="317"/>
        <v>1165.4057634265405</v>
      </c>
      <c r="C343" s="5">
        <f t="shared" si="318"/>
        <v>2964.1703511538331</v>
      </c>
      <c r="D343" s="5">
        <f t="shared" si="319"/>
        <v>4369.9576781511742</v>
      </c>
      <c r="E343" s="15">
        <f t="shared" si="320"/>
        <v>1.6607439919497635E-9</v>
      </c>
      <c r="F343" s="15">
        <f t="shared" si="321"/>
        <v>3.2717770261276618E-9</v>
      </c>
      <c r="G343" s="15">
        <f t="shared" si="322"/>
        <v>6.6792164147346991E-9</v>
      </c>
      <c r="H343" s="5">
        <f t="shared" si="323"/>
        <v>457144.40846858057</v>
      </c>
      <c r="I343" s="5">
        <f t="shared" si="324"/>
        <v>208163.4467395902</v>
      </c>
      <c r="J343" s="5">
        <f t="shared" si="325"/>
        <v>70660.649859578523</v>
      </c>
      <c r="K343" s="5">
        <f t="shared" si="326"/>
        <v>392262.01106512372</v>
      </c>
      <c r="L343" s="5">
        <f t="shared" si="327"/>
        <v>70226.546412408614</v>
      </c>
      <c r="M343" s="5">
        <f t="shared" si="328"/>
        <v>16169.64169078026</v>
      </c>
      <c r="N343" s="15">
        <f t="shared" si="329"/>
        <v>1.4811182637930465E-3</v>
      </c>
      <c r="O343" s="15">
        <f t="shared" si="330"/>
        <v>1.8656398667624696E-3</v>
      </c>
      <c r="P343" s="15">
        <f t="shared" si="331"/>
        <v>1.6924446134733984E-3</v>
      </c>
      <c r="Q343" s="5">
        <f t="shared" si="332"/>
        <v>2904.1822996603764</v>
      </c>
      <c r="R343" s="5">
        <f t="shared" si="333"/>
        <v>3703.4552600534703</v>
      </c>
      <c r="S343" s="5">
        <f t="shared" si="334"/>
        <v>2796.2309399929795</v>
      </c>
      <c r="T343" s="5">
        <f t="shared" si="335"/>
        <v>6.3528772218592717</v>
      </c>
      <c r="U343" s="5">
        <f t="shared" si="336"/>
        <v>17.791093095640587</v>
      </c>
      <c r="V343" s="5">
        <f t="shared" si="337"/>
        <v>39.572675110543607</v>
      </c>
      <c r="W343" s="15">
        <f t="shared" si="338"/>
        <v>-1.0734613539272964E-2</v>
      </c>
      <c r="X343" s="15">
        <f t="shared" si="339"/>
        <v>-1.217998157191269E-2</v>
      </c>
      <c r="Y343" s="15">
        <f t="shared" si="340"/>
        <v>-9.7425357312937999E-3</v>
      </c>
      <c r="Z343" s="5">
        <f t="shared" si="355"/>
        <v>2116.9655959931074</v>
      </c>
      <c r="AA343" s="5">
        <f t="shared" si="356"/>
        <v>11716.693479001502</v>
      </c>
      <c r="AB343" s="5">
        <f t="shared" si="357"/>
        <v>108514.88148103397</v>
      </c>
      <c r="AC343" s="16">
        <f t="shared" si="341"/>
        <v>0.72218008161992731</v>
      </c>
      <c r="AD343" s="16">
        <f t="shared" si="342"/>
        <v>3.1310158969678246</v>
      </c>
      <c r="AE343" s="16">
        <f t="shared" si="343"/>
        <v>38.494509415282359</v>
      </c>
      <c r="AF343" s="15">
        <f t="shared" si="344"/>
        <v>-4.0504037456468023E-3</v>
      </c>
      <c r="AG343" s="15">
        <f t="shared" si="345"/>
        <v>2.9673830763510267E-4</v>
      </c>
      <c r="AH343" s="15">
        <f t="shared" si="346"/>
        <v>9.7937136394747881E-3</v>
      </c>
      <c r="AI343" s="1">
        <f t="shared" si="310"/>
        <v>899658.06259302609</v>
      </c>
      <c r="AJ343" s="1">
        <f t="shared" si="311"/>
        <v>407973.55447143439</v>
      </c>
      <c r="AK343" s="1">
        <f t="shared" si="312"/>
        <v>138743.67664321786</v>
      </c>
      <c r="AL343" s="14">
        <f t="shared" si="347"/>
        <v>103.76626565131961</v>
      </c>
      <c r="AM343" s="14">
        <f t="shared" si="348"/>
        <v>26.227418165577401</v>
      </c>
      <c r="AN343" s="14">
        <f t="shared" si="349"/>
        <v>8.0975418780171999</v>
      </c>
      <c r="AO343" s="11">
        <f t="shared" si="350"/>
        <v>1.1524261890546318E-3</v>
      </c>
      <c r="AP343" s="11">
        <f t="shared" si="351"/>
        <v>1.45175304979673E-3</v>
      </c>
      <c r="AQ343" s="11">
        <f t="shared" si="352"/>
        <v>1.3169231900700868E-3</v>
      </c>
      <c r="AR343" s="1">
        <f t="shared" si="358"/>
        <v>457144.40846858057</v>
      </c>
      <c r="AS343" s="1">
        <f t="shared" si="353"/>
        <v>208163.4467395902</v>
      </c>
      <c r="AT343" s="1">
        <f t="shared" si="354"/>
        <v>70660.649859578523</v>
      </c>
      <c r="AU343" s="1">
        <f t="shared" si="313"/>
        <v>91428.881693716117</v>
      </c>
      <c r="AV343" s="1">
        <f t="shared" si="314"/>
        <v>41632.689347918043</v>
      </c>
      <c r="AW343" s="1">
        <f t="shared" si="315"/>
        <v>14132.129971915705</v>
      </c>
      <c r="AX343" s="2">
        <v>0</v>
      </c>
      <c r="AY343" s="2">
        <v>0</v>
      </c>
      <c r="AZ343" s="2">
        <v>0</v>
      </c>
      <c r="BA343" s="2">
        <f t="shared" si="365"/>
        <v>0</v>
      </c>
      <c r="BB343" s="2">
        <f t="shared" si="359"/>
        <v>0</v>
      </c>
      <c r="BC343" s="2">
        <f t="shared" si="360"/>
        <v>0</v>
      </c>
      <c r="BD343" s="2">
        <f t="shared" si="366"/>
        <v>0</v>
      </c>
      <c r="BE343" s="2">
        <f t="shared" si="361"/>
        <v>0</v>
      </c>
      <c r="BF343" s="2">
        <f t="shared" si="362"/>
        <v>0</v>
      </c>
      <c r="BG343" s="2">
        <f t="shared" si="367"/>
        <v>0</v>
      </c>
      <c r="BH343" s="2">
        <f t="shared" si="363"/>
        <v>0</v>
      </c>
      <c r="BI343" s="2">
        <f t="shared" si="364"/>
        <v>0</v>
      </c>
      <c r="BJ343" s="11">
        <f t="shared" si="368"/>
        <v>3.1610135379906507E-2</v>
      </c>
      <c r="BK343" s="11"/>
      <c r="BL343" s="11"/>
    </row>
    <row r="344" spans="1:64">
      <c r="A344" s="2">
        <f t="shared" si="316"/>
        <v>2298</v>
      </c>
      <c r="B344" s="5">
        <f t="shared" si="317"/>
        <v>1165.4057652652091</v>
      </c>
      <c r="C344" s="5">
        <f t="shared" si="318"/>
        <v>2964.1703603670321</v>
      </c>
      <c r="D344" s="5">
        <f t="shared" si="319"/>
        <v>4369.9577058796731</v>
      </c>
      <c r="E344" s="15">
        <f t="shared" si="320"/>
        <v>1.5777067923522753E-9</v>
      </c>
      <c r="F344" s="15">
        <f t="shared" si="321"/>
        <v>3.1081881748212786E-9</v>
      </c>
      <c r="G344" s="15">
        <f t="shared" si="322"/>
        <v>6.3452555939979637E-9</v>
      </c>
      <c r="H344" s="5">
        <f t="shared" si="323"/>
        <v>457814.72576341551</v>
      </c>
      <c r="I344" s="5">
        <f t="shared" si="324"/>
        <v>208547.92359581811</v>
      </c>
      <c r="J344" s="5">
        <f t="shared" si="325"/>
        <v>70779.044145872831</v>
      </c>
      <c r="K344" s="5">
        <f t="shared" si="326"/>
        <v>392837.189765602</v>
      </c>
      <c r="L344" s="5">
        <f t="shared" si="327"/>
        <v>70356.254277502157</v>
      </c>
      <c r="M344" s="5">
        <f t="shared" si="328"/>
        <v>16196.734364417609</v>
      </c>
      <c r="N344" s="15">
        <f t="shared" si="329"/>
        <v>1.4663125264577914E-3</v>
      </c>
      <c r="O344" s="15">
        <f t="shared" si="330"/>
        <v>1.8469919385160072E-3</v>
      </c>
      <c r="P344" s="15">
        <f t="shared" si="331"/>
        <v>1.675527148681244E-3</v>
      </c>
      <c r="Q344" s="5">
        <f t="shared" si="332"/>
        <v>2877.2197557547306</v>
      </c>
      <c r="R344" s="5">
        <f t="shared" si="333"/>
        <v>3665.1041924919937</v>
      </c>
      <c r="S344" s="5">
        <f t="shared" si="334"/>
        <v>2773.6280932534423</v>
      </c>
      <c r="T344" s="5">
        <f t="shared" si="335"/>
        <v>6.2846815400201628</v>
      </c>
      <c r="U344" s="5">
        <f t="shared" si="336"/>
        <v>17.5743979095915</v>
      </c>
      <c r="V344" s="5">
        <f t="shared" si="337"/>
        <v>39.187136909296257</v>
      </c>
      <c r="W344" s="15">
        <f t="shared" si="338"/>
        <v>-1.0734613539272964E-2</v>
      </c>
      <c r="X344" s="15">
        <f t="shared" si="339"/>
        <v>-1.217998157191269E-2</v>
      </c>
      <c r="Y344" s="15">
        <f t="shared" si="340"/>
        <v>-9.7425357312937999E-3</v>
      </c>
      <c r="Z344" s="5">
        <f t="shared" si="355"/>
        <v>2088.8475258435883</v>
      </c>
      <c r="AA344" s="5">
        <f t="shared" si="356"/>
        <v>11599.018144918482</v>
      </c>
      <c r="AB344" s="5">
        <f t="shared" si="357"/>
        <v>108693.72906073867</v>
      </c>
      <c r="AC344" s="16">
        <f t="shared" si="341"/>
        <v>0.71925496071230244</v>
      </c>
      <c r="AD344" s="16">
        <f t="shared" si="342"/>
        <v>3.1319449893262692</v>
      </c>
      <c r="AE344" s="16">
        <f t="shared" si="343"/>
        <v>38.871513617187702</v>
      </c>
      <c r="AF344" s="15">
        <f t="shared" si="344"/>
        <v>-4.0504037456468023E-3</v>
      </c>
      <c r="AG344" s="15">
        <f t="shared" si="345"/>
        <v>2.9673830763510267E-4</v>
      </c>
      <c r="AH344" s="15">
        <f t="shared" si="346"/>
        <v>9.7937136394747881E-3</v>
      </c>
      <c r="AI344" s="1">
        <f t="shared" si="310"/>
        <v>901121.13802743971</v>
      </c>
      <c r="AJ344" s="1">
        <f t="shared" si="311"/>
        <v>408808.88837220898</v>
      </c>
      <c r="AK344" s="1">
        <f t="shared" si="312"/>
        <v>139001.43895081177</v>
      </c>
      <c r="AL344" s="14">
        <f t="shared" si="347"/>
        <v>103.88465278377582</v>
      </c>
      <c r="AM344" s="14">
        <f t="shared" si="348"/>
        <v>26.265113142544472</v>
      </c>
      <c r="AN344" s="14">
        <f t="shared" si="349"/>
        <v>8.1080990802921065</v>
      </c>
      <c r="AO344" s="11">
        <f t="shared" si="350"/>
        <v>1.1409019271640855E-3</v>
      </c>
      <c r="AP344" s="11">
        <f t="shared" si="351"/>
        <v>1.4372355192987627E-3</v>
      </c>
      <c r="AQ344" s="11">
        <f t="shared" si="352"/>
        <v>1.303753958169386E-3</v>
      </c>
      <c r="AR344" s="1">
        <f t="shared" si="358"/>
        <v>457814.72576341551</v>
      </c>
      <c r="AS344" s="1">
        <f t="shared" si="353"/>
        <v>208547.92359581811</v>
      </c>
      <c r="AT344" s="1">
        <f t="shared" si="354"/>
        <v>70779.044145872831</v>
      </c>
      <c r="AU344" s="1">
        <f t="shared" si="313"/>
        <v>91562.945152683111</v>
      </c>
      <c r="AV344" s="1">
        <f t="shared" si="314"/>
        <v>41709.584719163628</v>
      </c>
      <c r="AW344" s="1">
        <f t="shared" si="315"/>
        <v>14155.808829174566</v>
      </c>
      <c r="AX344" s="2">
        <v>0</v>
      </c>
      <c r="AY344" s="2">
        <v>0</v>
      </c>
      <c r="AZ344" s="2">
        <v>0</v>
      </c>
      <c r="BA344" s="2">
        <f t="shared" si="365"/>
        <v>0</v>
      </c>
      <c r="BB344" s="2">
        <f t="shared" si="359"/>
        <v>0</v>
      </c>
      <c r="BC344" s="2">
        <f t="shared" si="360"/>
        <v>0</v>
      </c>
      <c r="BD344" s="2">
        <f t="shared" si="366"/>
        <v>0</v>
      </c>
      <c r="BE344" s="2">
        <f t="shared" si="361"/>
        <v>0</v>
      </c>
      <c r="BF344" s="2">
        <f t="shared" si="362"/>
        <v>0</v>
      </c>
      <c r="BG344" s="2">
        <f t="shared" si="367"/>
        <v>0</v>
      </c>
      <c r="BH344" s="2">
        <f t="shared" si="363"/>
        <v>0</v>
      </c>
      <c r="BI344" s="2">
        <f t="shared" si="364"/>
        <v>0</v>
      </c>
      <c r="BJ344" s="11">
        <f t="shared" si="368"/>
        <v>3.1594069672767205E-2</v>
      </c>
      <c r="BK344" s="11"/>
      <c r="BL344" s="11"/>
    </row>
    <row r="345" spans="1:64">
      <c r="A345" s="2">
        <f t="shared" si="316"/>
        <v>2299</v>
      </c>
      <c r="B345" s="5">
        <f t="shared" si="317"/>
        <v>1165.4057670119444</v>
      </c>
      <c r="C345" s="5">
        <f t="shared" si="318"/>
        <v>2964.1703691195712</v>
      </c>
      <c r="D345" s="5">
        <f t="shared" si="319"/>
        <v>4369.9577322217465</v>
      </c>
      <c r="E345" s="15">
        <f t="shared" si="320"/>
        <v>1.4988214527346614E-9</v>
      </c>
      <c r="F345" s="15">
        <f t="shared" si="321"/>
        <v>2.9527787660802143E-9</v>
      </c>
      <c r="G345" s="15">
        <f t="shared" si="322"/>
        <v>6.0279928142980655E-9</v>
      </c>
      <c r="H345" s="5">
        <f t="shared" si="323"/>
        <v>458479.31536852085</v>
      </c>
      <c r="I345" s="5">
        <f t="shared" si="324"/>
        <v>208929.26041626008</v>
      </c>
      <c r="J345" s="5">
        <f t="shared" si="325"/>
        <v>70896.451346040427</v>
      </c>
      <c r="K345" s="5">
        <f t="shared" si="326"/>
        <v>393407.45373522927</v>
      </c>
      <c r="L345" s="5">
        <f t="shared" si="327"/>
        <v>70484.902822342512</v>
      </c>
      <c r="M345" s="5">
        <f t="shared" si="328"/>
        <v>16223.601162841383</v>
      </c>
      <c r="N345" s="15">
        <f t="shared" si="329"/>
        <v>1.4516547426874915E-3</v>
      </c>
      <c r="O345" s="15">
        <f t="shared" si="330"/>
        <v>1.8285303298402056E-3</v>
      </c>
      <c r="P345" s="15">
        <f t="shared" si="331"/>
        <v>1.658778727815502E-3</v>
      </c>
      <c r="Q345" s="5">
        <f t="shared" si="332"/>
        <v>2850.465812006445</v>
      </c>
      <c r="R345" s="5">
        <f t="shared" si="333"/>
        <v>3627.0834286138838</v>
      </c>
      <c r="S345" s="5">
        <f t="shared" si="334"/>
        <v>2751.1619505114363</v>
      </c>
      <c r="T345" s="5">
        <f t="shared" si="335"/>
        <v>6.2172179124706437</v>
      </c>
      <c r="U345" s="5">
        <f t="shared" si="336"/>
        <v>17.360342066915216</v>
      </c>
      <c r="V345" s="5">
        <f t="shared" si="337"/>
        <v>38.805354827750335</v>
      </c>
      <c r="W345" s="15">
        <f t="shared" si="338"/>
        <v>-1.0734613539272964E-2</v>
      </c>
      <c r="X345" s="15">
        <f t="shared" si="339"/>
        <v>-1.217998157191269E-2</v>
      </c>
      <c r="Y345" s="15">
        <f t="shared" si="340"/>
        <v>-9.7425357312937999E-3</v>
      </c>
      <c r="Z345" s="5">
        <f t="shared" si="355"/>
        <v>2061.0724557940871</v>
      </c>
      <c r="AA345" s="5">
        <f t="shared" si="356"/>
        <v>11482.310941791458</v>
      </c>
      <c r="AB345" s="5">
        <f t="shared" si="357"/>
        <v>108871.03262870733</v>
      </c>
      <c r="AC345" s="16">
        <f t="shared" si="341"/>
        <v>0.71634168772535833</v>
      </c>
      <c r="AD345" s="16">
        <f t="shared" si="342"/>
        <v>3.1328743573820081</v>
      </c>
      <c r="AE345" s="16">
        <f t="shared" si="343"/>
        <v>39.252210090287385</v>
      </c>
      <c r="AF345" s="15">
        <f t="shared" si="344"/>
        <v>-4.0504037456468023E-3</v>
      </c>
      <c r="AG345" s="15">
        <f t="shared" si="345"/>
        <v>2.9673830763510267E-4</v>
      </c>
      <c r="AH345" s="15">
        <f t="shared" si="346"/>
        <v>9.7937136394747881E-3</v>
      </c>
      <c r="AI345" s="1">
        <f t="shared" si="310"/>
        <v>902571.96937737882</v>
      </c>
      <c r="AJ345" s="1">
        <f t="shared" si="311"/>
        <v>409637.58425415168</v>
      </c>
      <c r="AK345" s="1">
        <f t="shared" si="312"/>
        <v>139257.10388490517</v>
      </c>
      <c r="AL345" s="14">
        <f t="shared" si="347"/>
        <v>104.00198976233396</v>
      </c>
      <c r="AM345" s="14">
        <f t="shared" si="348"/>
        <v>26.302484804536068</v>
      </c>
      <c r="AN345" s="14">
        <f t="shared" si="349"/>
        <v>8.1185643368985758</v>
      </c>
      <c r="AO345" s="11">
        <f t="shared" si="350"/>
        <v>1.1294929078924446E-3</v>
      </c>
      <c r="AP345" s="11">
        <f t="shared" si="351"/>
        <v>1.4228631641057751E-3</v>
      </c>
      <c r="AQ345" s="11">
        <f t="shared" si="352"/>
        <v>1.2907164185876922E-3</v>
      </c>
      <c r="AR345" s="1">
        <f t="shared" si="358"/>
        <v>458479.31536852085</v>
      </c>
      <c r="AS345" s="1">
        <f t="shared" si="353"/>
        <v>208929.26041626008</v>
      </c>
      <c r="AT345" s="1">
        <f t="shared" si="354"/>
        <v>70896.451346040427</v>
      </c>
      <c r="AU345" s="1">
        <f t="shared" si="313"/>
        <v>91695.863073704182</v>
      </c>
      <c r="AV345" s="1">
        <f t="shared" si="314"/>
        <v>41785.852083252015</v>
      </c>
      <c r="AW345" s="1">
        <f t="shared" si="315"/>
        <v>14179.290269208086</v>
      </c>
      <c r="AX345" s="2">
        <v>0</v>
      </c>
      <c r="AY345" s="2">
        <v>0</v>
      </c>
      <c r="AZ345" s="2">
        <v>0</v>
      </c>
      <c r="BA345" s="2">
        <f t="shared" si="365"/>
        <v>0</v>
      </c>
      <c r="BB345" s="2">
        <f t="shared" si="359"/>
        <v>0</v>
      </c>
      <c r="BC345" s="2">
        <f t="shared" si="360"/>
        <v>0</v>
      </c>
      <c r="BD345" s="2">
        <f t="shared" si="366"/>
        <v>0</v>
      </c>
      <c r="BE345" s="2">
        <f t="shared" si="361"/>
        <v>0</v>
      </c>
      <c r="BF345" s="2">
        <f t="shared" si="362"/>
        <v>0</v>
      </c>
      <c r="BG345" s="2">
        <f t="shared" si="367"/>
        <v>0</v>
      </c>
      <c r="BH345" s="2">
        <f t="shared" si="363"/>
        <v>0</v>
      </c>
      <c r="BI345" s="2">
        <f t="shared" si="364"/>
        <v>0</v>
      </c>
      <c r="BJ345" s="11">
        <f t="shared" si="368"/>
        <v>3.1578163921226671E-2</v>
      </c>
      <c r="BK345" s="11"/>
      <c r="BL345" s="11"/>
    </row>
    <row r="346" spans="1:64">
      <c r="A346" s="2">
        <f t="shared" si="316"/>
        <v>2300</v>
      </c>
      <c r="B346" s="5">
        <f t="shared" si="317"/>
        <v>1165.4057686713427</v>
      </c>
      <c r="C346" s="5">
        <f t="shared" si="318"/>
        <v>2964.1703774344837</v>
      </c>
      <c r="D346" s="5">
        <f t="shared" si="319"/>
        <v>4369.9577572467169</v>
      </c>
      <c r="E346" s="15">
        <f t="shared" si="320"/>
        <v>1.4238803800979283E-9</v>
      </c>
      <c r="F346" s="15">
        <f t="shared" si="321"/>
        <v>2.8051398277762035E-9</v>
      </c>
      <c r="G346" s="15">
        <f t="shared" si="322"/>
        <v>5.7265931735831616E-9</v>
      </c>
      <c r="H346" s="5">
        <f t="shared" si="323"/>
        <v>459138.21656038443</v>
      </c>
      <c r="I346" s="5">
        <f t="shared" si="324"/>
        <v>209307.47586155331</v>
      </c>
      <c r="J346" s="5">
        <f t="shared" si="325"/>
        <v>71012.877739400094</v>
      </c>
      <c r="K346" s="5">
        <f t="shared" si="326"/>
        <v>393972.83667459391</v>
      </c>
      <c r="L346" s="5">
        <f t="shared" si="327"/>
        <v>70612.498341849991</v>
      </c>
      <c r="M346" s="5">
        <f t="shared" si="328"/>
        <v>16250.243522752406</v>
      </c>
      <c r="N346" s="15">
        <f t="shared" si="329"/>
        <v>1.437143434870336E-3</v>
      </c>
      <c r="O346" s="15">
        <f t="shared" si="330"/>
        <v>1.8102531804446986E-3</v>
      </c>
      <c r="P346" s="15">
        <f t="shared" si="331"/>
        <v>1.6421976627509771E-3</v>
      </c>
      <c r="Q346" s="5">
        <f t="shared" si="332"/>
        <v>2823.9197207092361</v>
      </c>
      <c r="R346" s="5">
        <f t="shared" si="333"/>
        <v>3589.3915956548817</v>
      </c>
      <c r="S346" s="5">
        <f t="shared" si="334"/>
        <v>2728.8326079517838</v>
      </c>
      <c r="T346" s="5">
        <f t="shared" si="335"/>
        <v>6.1504784808908264</v>
      </c>
      <c r="U346" s="5">
        <f t="shared" si="336"/>
        <v>17.148893420458087</v>
      </c>
      <c r="V346" s="5">
        <f t="shared" si="337"/>
        <v>38.427292271775443</v>
      </c>
      <c r="W346" s="15">
        <f t="shared" si="338"/>
        <v>-1.0734613539272964E-2</v>
      </c>
      <c r="X346" s="15">
        <f t="shared" si="339"/>
        <v>-1.217998157191269E-2</v>
      </c>
      <c r="Y346" s="15">
        <f t="shared" si="340"/>
        <v>-9.7425357312937999E-3</v>
      </c>
      <c r="Z346" s="5">
        <f t="shared" si="355"/>
        <v>2033.6369408280368</v>
      </c>
      <c r="AA346" s="5">
        <f t="shared" si="356"/>
        <v>11366.568561337524</v>
      </c>
      <c r="AB346" s="5">
        <f t="shared" si="357"/>
        <v>109046.80204628223</v>
      </c>
      <c r="AC346" s="16">
        <f t="shared" si="341"/>
        <v>0.71344021467023255</v>
      </c>
      <c r="AD346" s="16">
        <f t="shared" si="342"/>
        <v>3.1338040012168511</v>
      </c>
      <c r="AE346" s="16">
        <f t="shared" si="343"/>
        <v>39.636634995628164</v>
      </c>
      <c r="AF346" s="15">
        <f t="shared" si="344"/>
        <v>-4.0504037456468023E-3</v>
      </c>
      <c r="AG346" s="15">
        <f t="shared" si="345"/>
        <v>2.9673830763510267E-4</v>
      </c>
      <c r="AH346" s="15">
        <f t="shared" si="346"/>
        <v>9.7937136394747881E-3</v>
      </c>
      <c r="AI346" s="1">
        <f t="shared" si="310"/>
        <v>904010.63551334513</v>
      </c>
      <c r="AJ346" s="1">
        <f t="shared" si="311"/>
        <v>410459.67791198858</v>
      </c>
      <c r="AK346" s="1">
        <f t="shared" si="312"/>
        <v>139510.68376562276</v>
      </c>
      <c r="AL346" s="14">
        <f t="shared" si="347"/>
        <v>104.11828457707878</v>
      </c>
      <c r="AM346" s="14">
        <f t="shared" si="348"/>
        <v>26.339535392921363</v>
      </c>
      <c r="AN346" s="14">
        <f t="shared" si="349"/>
        <v>8.128938313540722</v>
      </c>
      <c r="AO346" s="11">
        <f t="shared" si="350"/>
        <v>1.1181979788135201E-3</v>
      </c>
      <c r="AP346" s="11">
        <f t="shared" si="351"/>
        <v>1.4086345324647173E-3</v>
      </c>
      <c r="AQ346" s="11">
        <f t="shared" si="352"/>
        <v>1.2778092544018153E-3</v>
      </c>
      <c r="AR346" s="1">
        <f t="shared" si="358"/>
        <v>459138.21656038443</v>
      </c>
      <c r="AS346" s="1">
        <f t="shared" si="353"/>
        <v>209307.47586155331</v>
      </c>
      <c r="AT346" s="1">
        <f t="shared" si="354"/>
        <v>71012.877739400094</v>
      </c>
      <c r="AU346" s="1">
        <f t="shared" si="313"/>
        <v>91827.643312076892</v>
      </c>
      <c r="AV346" s="1">
        <f t="shared" si="314"/>
        <v>41861.495172310664</v>
      </c>
      <c r="AW346" s="1">
        <f t="shared" si="315"/>
        <v>14202.57554788002</v>
      </c>
      <c r="AX346" s="2">
        <v>0</v>
      </c>
      <c r="AY346" s="2">
        <v>0</v>
      </c>
      <c r="AZ346" s="2">
        <v>0</v>
      </c>
      <c r="BA346" s="2">
        <f t="shared" si="365"/>
        <v>0</v>
      </c>
      <c r="BB346" s="2">
        <f t="shared" si="359"/>
        <v>0</v>
      </c>
      <c r="BC346" s="2">
        <f t="shared" si="360"/>
        <v>0</v>
      </c>
      <c r="BD346" s="2">
        <f t="shared" si="366"/>
        <v>0</v>
      </c>
      <c r="BE346" s="2">
        <f t="shared" si="361"/>
        <v>0</v>
      </c>
      <c r="BF346" s="2">
        <f t="shared" si="362"/>
        <v>0</v>
      </c>
      <c r="BG346" s="2">
        <f t="shared" si="367"/>
        <v>0</v>
      </c>
      <c r="BH346" s="2">
        <f t="shared" si="363"/>
        <v>0</v>
      </c>
      <c r="BI346" s="2">
        <f t="shared" si="364"/>
        <v>0</v>
      </c>
      <c r="BJ346" s="11">
        <f t="shared" si="368"/>
        <v>3.1562416539496291E-2</v>
      </c>
      <c r="BK346" s="11"/>
      <c r="BL346" s="11"/>
    </row>
    <row r="347" spans="1:64">
      <c r="A347" s="2"/>
    </row>
    <row r="348" spans="1:64">
      <c r="A348" s="2"/>
    </row>
    <row r="349" spans="1:64">
      <c r="A349" s="2"/>
    </row>
    <row r="350" spans="1:64">
      <c r="A350" s="2"/>
    </row>
    <row r="351" spans="1:64">
      <c r="A351" s="2"/>
    </row>
    <row r="352" spans="1:64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2013-04-25T13:59:10Z</dcterms:modified>
</cp:coreProperties>
</file>