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2C96CEB7-D0BB-4957-B434-FEC868E8D340}" xr6:coauthVersionLast="47" xr6:coauthVersionMax="47" xr10:uidLastSave="{00000000-0000-0000-0000-000000000000}"/>
  <bookViews>
    <workbookView xWindow="320" yWindow="0" windowWidth="19170" windowHeight="11080" activeTab="1" xr2:uid="{00000000-000D-0000-FFFF-FFFF00000000}"/>
  </bookViews>
  <sheets>
    <sheet name="carboncycle" sheetId="7" r:id="rId1"/>
    <sheet name="climate" sheetId="12" r:id="rId2"/>
    <sheet name="economy" sheetId="13" r:id="rId3"/>
  </sheets>
  <definedNames>
    <definedName name="solver_adj" localSheetId="1" hidden="1">climate!$L$1:$L$4</definedName>
    <definedName name="solver_adj" localSheetId="2" hidden="1">economy!$AL$5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neg" localSheetId="1" hidden="1">2</definedName>
    <definedName name="solver_neg" localSheetId="2" hidden="1">2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economy!$AR$1</definedName>
    <definedName name="solver_pre" localSheetId="1" hidden="1">0.000001</definedName>
    <definedName name="solver_pre" localSheetId="2" hidden="1">0.000001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A179" i="12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178" i="12"/>
  <c r="C175" i="12"/>
  <c r="C164" i="12"/>
  <c r="C156" i="12"/>
  <c r="C150" i="12"/>
  <c r="C140" i="12"/>
  <c r="C134" i="12"/>
  <c r="C124" i="12"/>
  <c r="C122" i="12"/>
  <c r="C119" i="12"/>
  <c r="C115" i="12"/>
  <c r="C108" i="12"/>
  <c r="C106" i="12"/>
  <c r="C103" i="12"/>
  <c r="C99" i="12"/>
  <c r="C92" i="12"/>
  <c r="C90" i="12"/>
  <c r="C87" i="12"/>
  <c r="C83" i="12"/>
  <c r="C78" i="12"/>
  <c r="C76" i="12"/>
  <c r="C74" i="12"/>
  <c r="C71" i="12"/>
  <c r="C70" i="12"/>
  <c r="C67" i="12"/>
  <c r="C63" i="12"/>
  <c r="C61" i="12"/>
  <c r="C60" i="12"/>
  <c r="C59" i="12"/>
  <c r="C58" i="12"/>
  <c r="C55" i="12"/>
  <c r="C53" i="12"/>
  <c r="C52" i="12"/>
  <c r="C51" i="12"/>
  <c r="C50" i="12"/>
  <c r="C47" i="12"/>
  <c r="C45" i="12"/>
  <c r="C44" i="12"/>
  <c r="C43" i="12"/>
  <c r="C42" i="12"/>
  <c r="C39" i="12"/>
  <c r="C37" i="12"/>
  <c r="C36" i="12"/>
  <c r="C35" i="12"/>
  <c r="C34" i="12"/>
  <c r="C31" i="12"/>
  <c r="C29" i="12"/>
  <c r="C28" i="12"/>
  <c r="C27" i="12"/>
  <c r="C26" i="12"/>
  <c r="C23" i="12"/>
  <c r="C21" i="12"/>
  <c r="C20" i="12"/>
  <c r="C19" i="12"/>
  <c r="C18" i="12"/>
  <c r="C15" i="12"/>
  <c r="C13" i="12"/>
  <c r="C12" i="12"/>
  <c r="C11" i="12"/>
  <c r="C10" i="12"/>
  <c r="J7" i="12"/>
  <c r="C7" i="12"/>
  <c r="J5" i="12"/>
  <c r="J4" i="12"/>
  <c r="C4" i="12"/>
  <c r="H162" i="12"/>
  <c r="F279" i="7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277" i="7"/>
  <c r="F278" i="7" s="1"/>
  <c r="M276" i="7"/>
  <c r="M214" i="7"/>
  <c r="M108" i="7"/>
  <c r="M106" i="7"/>
  <c r="K15" i="7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K404" i="7" s="1"/>
  <c r="K405" i="7" s="1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444" i="7" s="1"/>
  <c r="K445" i="7" s="1"/>
  <c r="K446" i="7" s="1"/>
  <c r="K447" i="7" s="1"/>
  <c r="K448" i="7" s="1"/>
  <c r="K449" i="7" s="1"/>
  <c r="K450" i="7" s="1"/>
  <c r="K451" i="7" s="1"/>
  <c r="K452" i="7" s="1"/>
  <c r="K453" i="7" s="1"/>
  <c r="K454" i="7" s="1"/>
  <c r="K455" i="7" s="1"/>
  <c r="K456" i="7" s="1"/>
  <c r="K457" i="7" s="1"/>
  <c r="K458" i="7" s="1"/>
  <c r="K459" i="7" s="1"/>
  <c r="K460" i="7" s="1"/>
  <c r="K461" i="7" s="1"/>
  <c r="K462" i="7" s="1"/>
  <c r="K463" i="7" s="1"/>
  <c r="K464" i="7" s="1"/>
  <c r="K465" i="7" s="1"/>
  <c r="K466" i="7" s="1"/>
  <c r="K467" i="7" s="1"/>
  <c r="K468" i="7" s="1"/>
  <c r="K469" i="7" s="1"/>
  <c r="K470" i="7" s="1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K486" i="7" s="1"/>
  <c r="K487" i="7" s="1"/>
  <c r="K488" i="7" s="1"/>
  <c r="K489" i="7" s="1"/>
  <c r="K490" i="7" s="1"/>
  <c r="K491" i="7" s="1"/>
  <c r="K492" i="7" s="1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07" i="7" s="1"/>
  <c r="K508" i="7" s="1"/>
  <c r="K509" i="7" s="1"/>
  <c r="K510" i="7" s="1"/>
  <c r="K511" i="7" s="1"/>
  <c r="K512" i="7" s="1"/>
  <c r="K513" i="7" s="1"/>
  <c r="K514" i="7" s="1"/>
  <c r="K515" i="7" s="1"/>
  <c r="K516" i="7" s="1"/>
  <c r="K517" i="7" s="1"/>
  <c r="K518" i="7" s="1"/>
  <c r="K519" i="7" s="1"/>
  <c r="K520" i="7" s="1"/>
  <c r="K521" i="7" s="1"/>
  <c r="K522" i="7" s="1"/>
  <c r="K523" i="7" s="1"/>
  <c r="K524" i="7" s="1"/>
  <c r="K525" i="7" s="1"/>
  <c r="K526" i="7" s="1"/>
  <c r="K527" i="7" s="1"/>
  <c r="K528" i="7" s="1"/>
  <c r="K529" i="7" s="1"/>
  <c r="K530" i="7" s="1"/>
  <c r="K531" i="7" s="1"/>
  <c r="K532" i="7" s="1"/>
  <c r="K533" i="7" s="1"/>
  <c r="K534" i="7" s="1"/>
  <c r="K535" i="7" s="1"/>
  <c r="K536" i="7" s="1"/>
  <c r="K537" i="7" s="1"/>
  <c r="K538" i="7" s="1"/>
  <c r="K539" i="7" s="1"/>
  <c r="K540" i="7" s="1"/>
  <c r="K541" i="7" s="1"/>
  <c r="K542" i="7" s="1"/>
  <c r="K543" i="7" s="1"/>
  <c r="K544" i="7" s="1"/>
  <c r="K545" i="7" s="1"/>
  <c r="K546" i="7" s="1"/>
  <c r="K547" i="7" s="1"/>
  <c r="K548" i="7" s="1"/>
  <c r="K549" i="7" s="1"/>
  <c r="K550" i="7" s="1"/>
  <c r="K551" i="7" s="1"/>
  <c r="K552" i="7" s="1"/>
  <c r="K553" i="7" s="1"/>
  <c r="K554" i="7" s="1"/>
  <c r="K555" i="7" s="1"/>
  <c r="K556" i="7" s="1"/>
  <c r="K13" i="7"/>
  <c r="K14" i="7" s="1"/>
  <c r="I11" i="7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41" i="7" s="1"/>
  <c r="I442" i="7" s="1"/>
  <c r="I443" i="7" s="1"/>
  <c r="I444" i="7" s="1"/>
  <c r="I445" i="7" s="1"/>
  <c r="I446" i="7" s="1"/>
  <c r="I447" i="7" s="1"/>
  <c r="I448" i="7" s="1"/>
  <c r="I449" i="7" s="1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I489" i="7" s="1"/>
  <c r="I490" i="7" s="1"/>
  <c r="I491" i="7" s="1"/>
  <c r="I492" i="7" s="1"/>
  <c r="I493" i="7" s="1"/>
  <c r="I494" i="7" s="1"/>
  <c r="I495" i="7" s="1"/>
  <c r="I496" i="7" s="1"/>
  <c r="I497" i="7" s="1"/>
  <c r="I498" i="7" s="1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I509" i="7" s="1"/>
  <c r="I510" i="7" s="1"/>
  <c r="I511" i="7" s="1"/>
  <c r="I512" i="7" s="1"/>
  <c r="I513" i="7" s="1"/>
  <c r="I514" i="7" s="1"/>
  <c r="I515" i="7" s="1"/>
  <c r="I516" i="7" s="1"/>
  <c r="I517" i="7" s="1"/>
  <c r="I518" i="7" s="1"/>
  <c r="I519" i="7" s="1"/>
  <c r="I520" i="7" s="1"/>
  <c r="I521" i="7" s="1"/>
  <c r="I522" i="7" s="1"/>
  <c r="I523" i="7" s="1"/>
  <c r="I524" i="7" s="1"/>
  <c r="I525" i="7" s="1"/>
  <c r="I526" i="7" s="1"/>
  <c r="I527" i="7" s="1"/>
  <c r="I528" i="7" s="1"/>
  <c r="I529" i="7" s="1"/>
  <c r="I530" i="7" s="1"/>
  <c r="I531" i="7" s="1"/>
  <c r="I532" i="7" s="1"/>
  <c r="I533" i="7" s="1"/>
  <c r="I534" i="7" s="1"/>
  <c r="I535" i="7" s="1"/>
  <c r="I536" i="7" s="1"/>
  <c r="I537" i="7" s="1"/>
  <c r="I538" i="7" s="1"/>
  <c r="I539" i="7" s="1"/>
  <c r="I540" i="7" s="1"/>
  <c r="I541" i="7" s="1"/>
  <c r="I542" i="7" s="1"/>
  <c r="I543" i="7" s="1"/>
  <c r="I544" i="7" s="1"/>
  <c r="I545" i="7" s="1"/>
  <c r="I546" i="7" s="1"/>
  <c r="I547" i="7" s="1"/>
  <c r="I548" i="7" s="1"/>
  <c r="I549" i="7" s="1"/>
  <c r="I550" i="7" s="1"/>
  <c r="I551" i="7" s="1"/>
  <c r="I552" i="7" s="1"/>
  <c r="I553" i="7" s="1"/>
  <c r="I554" i="7" s="1"/>
  <c r="I555" i="7" s="1"/>
  <c r="I556" i="7" s="1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K7" i="7"/>
  <c r="K8" i="7" s="1"/>
  <c r="K9" i="7" s="1"/>
  <c r="K10" i="7" s="1"/>
  <c r="K11" i="7" s="1"/>
  <c r="K12" i="7" s="1"/>
  <c r="E7" i="7"/>
  <c r="L6" i="7"/>
  <c r="M5" i="7"/>
  <c r="K5" i="7"/>
  <c r="J5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I5" i="7"/>
  <c r="I7" i="7" s="1"/>
  <c r="I8" i="7" s="1"/>
  <c r="I9" i="7" s="1"/>
  <c r="I10" i="7" s="1"/>
  <c r="H5" i="7"/>
  <c r="H7" i="7" s="1"/>
  <c r="H8" i="7" s="1"/>
  <c r="H9" i="7" s="1"/>
  <c r="L4" i="7"/>
  <c r="G7" i="7" s="1"/>
  <c r="F1" i="7"/>
  <c r="H21" i="12" l="1"/>
  <c r="H47" i="12"/>
  <c r="H54" i="12"/>
  <c r="H101" i="12"/>
  <c r="H15" i="12"/>
  <c r="H61" i="12"/>
  <c r="H22" i="12"/>
  <c r="H36" i="12"/>
  <c r="H48" i="12"/>
  <c r="H85" i="12"/>
  <c r="H16" i="12"/>
  <c r="H29" i="12"/>
  <c r="H55" i="12"/>
  <c r="H62" i="12"/>
  <c r="H73" i="12"/>
  <c r="H122" i="12"/>
  <c r="H23" i="12"/>
  <c r="H30" i="12"/>
  <c r="H37" i="12"/>
  <c r="H44" i="12"/>
  <c r="H56" i="12"/>
  <c r="H106" i="12"/>
  <c r="H6" i="12"/>
  <c r="H12" i="12"/>
  <c r="H24" i="12"/>
  <c r="H38" i="12"/>
  <c r="H63" i="12"/>
  <c r="H74" i="12"/>
  <c r="H90" i="12"/>
  <c r="H31" i="12"/>
  <c r="H45" i="12"/>
  <c r="H52" i="12"/>
  <c r="H66" i="12"/>
  <c r="H114" i="12"/>
  <c r="H8" i="12"/>
  <c r="I8" i="12" s="1"/>
  <c r="H28" i="12"/>
  <c r="H7" i="12"/>
  <c r="I7" i="12" s="1"/>
  <c r="H13" i="12"/>
  <c r="H20" i="12"/>
  <c r="H39" i="12"/>
  <c r="H46" i="12"/>
  <c r="H98" i="12"/>
  <c r="H14" i="12"/>
  <c r="H40" i="12"/>
  <c r="H53" i="12"/>
  <c r="H60" i="12"/>
  <c r="H69" i="12"/>
  <c r="H82" i="12"/>
  <c r="H117" i="12"/>
  <c r="H65" i="12"/>
  <c r="H89" i="12"/>
  <c r="H105" i="12"/>
  <c r="H121" i="12"/>
  <c r="J8" i="12"/>
  <c r="H26" i="12"/>
  <c r="H58" i="12"/>
  <c r="H78" i="12"/>
  <c r="H110" i="12"/>
  <c r="H126" i="12"/>
  <c r="H144" i="12"/>
  <c r="H160" i="12"/>
  <c r="H202" i="12"/>
  <c r="H258" i="12"/>
  <c r="H336" i="12"/>
  <c r="C173" i="12"/>
  <c r="C174" i="12"/>
  <c r="C166" i="12"/>
  <c r="C169" i="12"/>
  <c r="C159" i="12"/>
  <c r="C151" i="12"/>
  <c r="C143" i="12"/>
  <c r="C135" i="12"/>
  <c r="C167" i="12"/>
  <c r="C172" i="12"/>
  <c r="C165" i="12"/>
  <c r="C157" i="12"/>
  <c r="C149" i="12"/>
  <c r="C141" i="12"/>
  <c r="C133" i="12"/>
  <c r="C125" i="12"/>
  <c r="C117" i="12"/>
  <c r="C109" i="12"/>
  <c r="C101" i="12"/>
  <c r="C93" i="12"/>
  <c r="C85" i="12"/>
  <c r="C77" i="12"/>
  <c r="C69" i="12"/>
  <c r="C176" i="12"/>
  <c r="C170" i="12"/>
  <c r="C160" i="12"/>
  <c r="C152" i="12"/>
  <c r="C144" i="12"/>
  <c r="C136" i="12"/>
  <c r="C128" i="12"/>
  <c r="C120" i="12"/>
  <c r="C112" i="12"/>
  <c r="C104" i="12"/>
  <c r="C96" i="12"/>
  <c r="C88" i="12"/>
  <c r="C80" i="12"/>
  <c r="C72" i="12"/>
  <c r="C163" i="12"/>
  <c r="C155" i="12"/>
  <c r="C147" i="12"/>
  <c r="C139" i="12"/>
  <c r="C131" i="12"/>
  <c r="C168" i="12"/>
  <c r="C177" i="12"/>
  <c r="C161" i="12"/>
  <c r="C153" i="12"/>
  <c r="C145" i="12"/>
  <c r="C137" i="12"/>
  <c r="C129" i="12"/>
  <c r="C121" i="12"/>
  <c r="C113" i="12"/>
  <c r="C105" i="12"/>
  <c r="C97" i="12"/>
  <c r="C89" i="12"/>
  <c r="C81" i="12"/>
  <c r="C73" i="12"/>
  <c r="C65" i="12"/>
  <c r="C9" i="12"/>
  <c r="C17" i="12"/>
  <c r="C25" i="12"/>
  <c r="C33" i="12"/>
  <c r="C41" i="12"/>
  <c r="C49" i="12"/>
  <c r="C57" i="12"/>
  <c r="H67" i="12"/>
  <c r="H83" i="12"/>
  <c r="H99" i="12"/>
  <c r="H115" i="12"/>
  <c r="C132" i="12"/>
  <c r="H135" i="12"/>
  <c r="H138" i="12"/>
  <c r="C148" i="12"/>
  <c r="H151" i="12"/>
  <c r="H154" i="12"/>
  <c r="H265" i="12"/>
  <c r="H293" i="12"/>
  <c r="H10" i="12"/>
  <c r="H157" i="12"/>
  <c r="C14" i="12"/>
  <c r="C22" i="12"/>
  <c r="C30" i="12"/>
  <c r="C38" i="12"/>
  <c r="C46" i="12"/>
  <c r="C54" i="12"/>
  <c r="C62" i="12"/>
  <c r="H76" i="12"/>
  <c r="C79" i="12"/>
  <c r="H92" i="12"/>
  <c r="C95" i="12"/>
  <c r="H108" i="12"/>
  <c r="C111" i="12"/>
  <c r="H124" i="12"/>
  <c r="C127" i="12"/>
  <c r="H129" i="12"/>
  <c r="C142" i="12"/>
  <c r="H145" i="12"/>
  <c r="C158" i="12"/>
  <c r="H161" i="12"/>
  <c r="H165" i="12"/>
  <c r="C171" i="12"/>
  <c r="H210" i="12"/>
  <c r="H235" i="12"/>
  <c r="H94" i="12"/>
  <c r="H9" i="12"/>
  <c r="H17" i="12"/>
  <c r="H25" i="12"/>
  <c r="H33" i="12"/>
  <c r="H41" i="12"/>
  <c r="H49" i="12"/>
  <c r="H57" i="12"/>
  <c r="H72" i="12"/>
  <c r="H79" i="12"/>
  <c r="H81" i="12"/>
  <c r="C86" i="12"/>
  <c r="H88" i="12"/>
  <c r="H95" i="12"/>
  <c r="H97" i="12"/>
  <c r="C102" i="12"/>
  <c r="H104" i="12"/>
  <c r="H111" i="12"/>
  <c r="H113" i="12"/>
  <c r="C118" i="12"/>
  <c r="H120" i="12"/>
  <c r="H127" i="12"/>
  <c r="C130" i="12"/>
  <c r="H132" i="12"/>
  <c r="H139" i="12"/>
  <c r="H142" i="12"/>
  <c r="C146" i="12"/>
  <c r="H148" i="12"/>
  <c r="H158" i="12"/>
  <c r="C162" i="12"/>
  <c r="H186" i="12"/>
  <c r="H242" i="12"/>
  <c r="H273" i="12"/>
  <c r="H34" i="12"/>
  <c r="H42" i="12"/>
  <c r="H50" i="12"/>
  <c r="C6" i="12"/>
  <c r="C8" i="12"/>
  <c r="C16" i="12"/>
  <c r="C24" i="12"/>
  <c r="C32" i="12"/>
  <c r="C40" i="12"/>
  <c r="C48" i="12"/>
  <c r="C56" i="12"/>
  <c r="C64" i="12"/>
  <c r="C66" i="12"/>
  <c r="C68" i="12"/>
  <c r="H70" i="12"/>
  <c r="C75" i="12"/>
  <c r="C82" i="12"/>
  <c r="C84" i="12"/>
  <c r="H86" i="12"/>
  <c r="C91" i="12"/>
  <c r="C98" i="12"/>
  <c r="C100" i="12"/>
  <c r="H102" i="12"/>
  <c r="C107" i="12"/>
  <c r="C114" i="12"/>
  <c r="C116" i="12"/>
  <c r="H118" i="12"/>
  <c r="C123" i="12"/>
  <c r="H133" i="12"/>
  <c r="H136" i="12"/>
  <c r="H149" i="12"/>
  <c r="H152" i="12"/>
  <c r="H166" i="12"/>
  <c r="H236" i="12"/>
  <c r="H261" i="12"/>
  <c r="H267" i="12"/>
  <c r="H288" i="12"/>
  <c r="H18" i="12"/>
  <c r="H141" i="12"/>
  <c r="H11" i="12"/>
  <c r="H19" i="12"/>
  <c r="H27" i="12"/>
  <c r="H35" i="12"/>
  <c r="H43" i="12"/>
  <c r="H51" i="12"/>
  <c r="H59" i="12"/>
  <c r="H75" i="12"/>
  <c r="H77" i="12"/>
  <c r="H91" i="12"/>
  <c r="H93" i="12"/>
  <c r="H107" i="12"/>
  <c r="H109" i="12"/>
  <c r="H123" i="12"/>
  <c r="H125" i="12"/>
  <c r="H130" i="12"/>
  <c r="H143" i="12"/>
  <c r="H146" i="12"/>
  <c r="H159" i="12"/>
  <c r="H194" i="12"/>
  <c r="H218" i="12"/>
  <c r="H231" i="12"/>
  <c r="H256" i="12"/>
  <c r="H397" i="12"/>
  <c r="H456" i="12"/>
  <c r="H448" i="12"/>
  <c r="H440" i="12"/>
  <c r="H432" i="12"/>
  <c r="H424" i="12"/>
  <c r="H416" i="12"/>
  <c r="H408" i="12"/>
  <c r="H400" i="12"/>
  <c r="H451" i="12"/>
  <c r="H443" i="12"/>
  <c r="H435" i="12"/>
  <c r="H427" i="12"/>
  <c r="H419" i="12"/>
  <c r="H411" i="12"/>
  <c r="H403" i="12"/>
  <c r="H395" i="12"/>
  <c r="H387" i="12"/>
  <c r="H379" i="12"/>
  <c r="H371" i="12"/>
  <c r="H363" i="12"/>
  <c r="H355" i="12"/>
  <c r="H358" i="12"/>
  <c r="H342" i="12"/>
  <c r="H455" i="12"/>
  <c r="H447" i="12"/>
  <c r="H439" i="12"/>
  <c r="H431" i="12"/>
  <c r="H423" i="12"/>
  <c r="H415" i="12"/>
  <c r="H407" i="12"/>
  <c r="H399" i="12"/>
  <c r="H392" i="12"/>
  <c r="H384" i="12"/>
  <c r="H376" i="12"/>
  <c r="H368" i="12"/>
  <c r="H360" i="12"/>
  <c r="H352" i="12"/>
  <c r="H347" i="12"/>
  <c r="H339" i="12"/>
  <c r="H331" i="12"/>
  <c r="H323" i="12"/>
  <c r="H315" i="12"/>
  <c r="H307" i="12"/>
  <c r="H299" i="12"/>
  <c r="H291" i="12"/>
  <c r="H391" i="12"/>
  <c r="H383" i="12"/>
  <c r="H375" i="12"/>
  <c r="H367" i="12"/>
  <c r="H359" i="12"/>
  <c r="H351" i="12"/>
  <c r="H389" i="12"/>
  <c r="H381" i="12"/>
  <c r="H373" i="12"/>
  <c r="H365" i="12"/>
  <c r="H357" i="12"/>
  <c r="H349" i="12"/>
  <c r="H284" i="12"/>
  <c r="H276" i="12"/>
  <c r="H268" i="12"/>
  <c r="H286" i="12"/>
  <c r="H388" i="12"/>
  <c r="H380" i="12"/>
  <c r="H372" i="12"/>
  <c r="H364" i="12"/>
  <c r="H356" i="12"/>
  <c r="H348" i="12"/>
  <c r="H262" i="12"/>
  <c r="H253" i="12"/>
  <c r="H246" i="12"/>
  <c r="H237" i="12"/>
  <c r="H230" i="12"/>
  <c r="H225" i="12"/>
  <c r="H217" i="12"/>
  <c r="H209" i="12"/>
  <c r="H201" i="12"/>
  <c r="H193" i="12"/>
  <c r="H185" i="12"/>
  <c r="H260" i="12"/>
  <c r="H244" i="12"/>
  <c r="H346" i="12"/>
  <c r="H283" i="12"/>
  <c r="H280" i="12"/>
  <c r="H248" i="12"/>
  <c r="H240" i="12"/>
  <c r="H223" i="12"/>
  <c r="H221" i="12"/>
  <c r="H214" i="12"/>
  <c r="H207" i="12"/>
  <c r="H205" i="12"/>
  <c r="H198" i="12"/>
  <c r="H191" i="12"/>
  <c r="H189" i="12"/>
  <c r="H182" i="12"/>
  <c r="H176" i="12"/>
  <c r="H174" i="12"/>
  <c r="H170" i="12"/>
  <c r="H330" i="12"/>
  <c r="H275" i="12"/>
  <c r="H272" i="12"/>
  <c r="H216" i="12"/>
  <c r="H200" i="12"/>
  <c r="H184" i="12"/>
  <c r="H163" i="12"/>
  <c r="H155" i="12"/>
  <c r="H147" i="12"/>
  <c r="H344" i="12"/>
  <c r="H285" i="12"/>
  <c r="H257" i="12"/>
  <c r="H232" i="12"/>
  <c r="H314" i="12"/>
  <c r="H252" i="12"/>
  <c r="H177" i="12"/>
  <c r="H328" i="12"/>
  <c r="H281" i="12"/>
  <c r="H264" i="12"/>
  <c r="H254" i="12"/>
  <c r="H249" i="12"/>
  <c r="H229" i="12"/>
  <c r="H222" i="12"/>
  <c r="H215" i="12"/>
  <c r="H213" i="12"/>
  <c r="H206" i="12"/>
  <c r="H199" i="12"/>
  <c r="H197" i="12"/>
  <c r="H190" i="12"/>
  <c r="H183" i="12"/>
  <c r="H181" i="12"/>
  <c r="H175" i="12"/>
  <c r="H173" i="12"/>
  <c r="H171" i="12"/>
  <c r="H164" i="12"/>
  <c r="H298" i="12"/>
  <c r="H241" i="12"/>
  <c r="H224" i="12"/>
  <c r="H208" i="12"/>
  <c r="H192" i="12"/>
  <c r="H169" i="12"/>
  <c r="H32" i="12"/>
  <c r="H64" i="12"/>
  <c r="H68" i="12"/>
  <c r="H84" i="12"/>
  <c r="H100" i="12"/>
  <c r="H116" i="12"/>
  <c r="H137" i="12"/>
  <c r="H153" i="12"/>
  <c r="H167" i="12"/>
  <c r="H178" i="12"/>
  <c r="H238" i="12"/>
  <c r="H312" i="12"/>
  <c r="H71" i="12"/>
  <c r="H80" i="12"/>
  <c r="H87" i="12"/>
  <c r="C94" i="12"/>
  <c r="H96" i="12"/>
  <c r="H103" i="12"/>
  <c r="C110" i="12"/>
  <c r="H112" i="12"/>
  <c r="H119" i="12"/>
  <c r="C126" i="12"/>
  <c r="H128" i="12"/>
  <c r="H131" i="12"/>
  <c r="H134" i="12"/>
  <c r="C138" i="12"/>
  <c r="H140" i="12"/>
  <c r="H150" i="12"/>
  <c r="C154" i="12"/>
  <c r="H156" i="12"/>
  <c r="H168" i="12"/>
  <c r="H226" i="12"/>
  <c r="H233" i="12"/>
  <c r="H245" i="12"/>
  <c r="H251" i="12"/>
  <c r="H270" i="12"/>
  <c r="H234" i="12"/>
  <c r="H259" i="12"/>
  <c r="H277" i="12"/>
  <c r="H322" i="12"/>
  <c r="H343" i="12"/>
  <c r="H179" i="12"/>
  <c r="H278" i="12"/>
  <c r="H308" i="12"/>
  <c r="H396" i="12"/>
  <c r="H188" i="12"/>
  <c r="H195" i="12"/>
  <c r="H204" i="12"/>
  <c r="H211" i="12"/>
  <c r="H220" i="12"/>
  <c r="H227" i="12"/>
  <c r="H247" i="12"/>
  <c r="H271" i="12"/>
  <c r="H290" i="12"/>
  <c r="H309" i="12"/>
  <c r="H338" i="12"/>
  <c r="H412" i="12"/>
  <c r="H428" i="12"/>
  <c r="H250" i="12"/>
  <c r="H304" i="12"/>
  <c r="H324" i="12"/>
  <c r="H413" i="12"/>
  <c r="H421" i="12"/>
  <c r="H279" i="12"/>
  <c r="H296" i="12"/>
  <c r="H311" i="12"/>
  <c r="H325" i="12"/>
  <c r="H172" i="12"/>
  <c r="H180" i="12"/>
  <c r="H243" i="12"/>
  <c r="H263" i="12"/>
  <c r="H320" i="12"/>
  <c r="H340" i="12"/>
  <c r="H187" i="12"/>
  <c r="H196" i="12"/>
  <c r="H203" i="12"/>
  <c r="H212" i="12"/>
  <c r="H219" i="12"/>
  <c r="H228" i="12"/>
  <c r="H266" i="12"/>
  <c r="H269" i="12"/>
  <c r="H287" i="12"/>
  <c r="H306" i="12"/>
  <c r="H327" i="12"/>
  <c r="H341" i="12"/>
  <c r="H294" i="12"/>
  <c r="H303" i="12"/>
  <c r="H319" i="12"/>
  <c r="H335" i="12"/>
  <c r="H429" i="12"/>
  <c r="H436" i="12"/>
  <c r="H239" i="12"/>
  <c r="H255" i="12"/>
  <c r="H300" i="12"/>
  <c r="H316" i="12"/>
  <c r="H332" i="12"/>
  <c r="H437" i="12"/>
  <c r="H444" i="12"/>
  <c r="H310" i="12"/>
  <c r="H326" i="12"/>
  <c r="H404" i="12"/>
  <c r="H445" i="12"/>
  <c r="H452" i="12"/>
  <c r="H274" i="12"/>
  <c r="H282" i="12"/>
  <c r="H292" i="12"/>
  <c r="H295" i="12"/>
  <c r="H301" i="12"/>
  <c r="H317" i="12"/>
  <c r="H333" i="12"/>
  <c r="H405" i="12"/>
  <c r="H453" i="12"/>
  <c r="H302" i="12"/>
  <c r="H318" i="12"/>
  <c r="H334" i="12"/>
  <c r="H420" i="12"/>
  <c r="H354" i="12"/>
  <c r="H362" i="12"/>
  <c r="H370" i="12"/>
  <c r="H378" i="12"/>
  <c r="H386" i="12"/>
  <c r="H394" i="12"/>
  <c r="H401" i="12"/>
  <c r="H409" i="12"/>
  <c r="H417" i="12"/>
  <c r="H425" i="12"/>
  <c r="H433" i="12"/>
  <c r="H441" i="12"/>
  <c r="H449" i="12"/>
  <c r="H402" i="12"/>
  <c r="H410" i="12"/>
  <c r="H418" i="12"/>
  <c r="H426" i="12"/>
  <c r="H434" i="12"/>
  <c r="H442" i="12"/>
  <c r="H450" i="12"/>
  <c r="H398" i="12"/>
  <c r="H406" i="12"/>
  <c r="H414" i="12"/>
  <c r="H422" i="12"/>
  <c r="H430" i="12"/>
  <c r="H438" i="12"/>
  <c r="H446" i="12"/>
  <c r="H454" i="12"/>
  <c r="H289" i="12"/>
  <c r="H297" i="12"/>
  <c r="H305" i="12"/>
  <c r="H313" i="12"/>
  <c r="H321" i="12"/>
  <c r="H329" i="12"/>
  <c r="H337" i="12"/>
  <c r="H345" i="12"/>
  <c r="H350" i="12"/>
  <c r="H366" i="12"/>
  <c r="H374" i="12"/>
  <c r="H382" i="12"/>
  <c r="H390" i="12"/>
  <c r="H353" i="12"/>
  <c r="H361" i="12"/>
  <c r="H369" i="12"/>
  <c r="H377" i="12"/>
  <c r="H385" i="12"/>
  <c r="H393" i="12"/>
  <c r="G8" i="7"/>
  <c r="L7" i="7"/>
  <c r="J9" i="12" l="1"/>
  <c r="I9" i="12"/>
  <c r="I10" i="12" s="1"/>
  <c r="G9" i="7"/>
  <c r="L8" i="7"/>
  <c r="J10" i="12" l="1"/>
  <c r="J11" i="12" s="1"/>
  <c r="L9" i="7"/>
  <c r="G10" i="7"/>
  <c r="I11" i="12" l="1"/>
  <c r="I12" i="12" s="1"/>
  <c r="L10" i="7"/>
  <c r="G11" i="7"/>
  <c r="J12" i="12" l="1"/>
  <c r="J13" i="12" s="1"/>
  <c r="G12" i="7"/>
  <c r="L11" i="7"/>
  <c r="I13" i="12" l="1"/>
  <c r="I14" i="12" s="1"/>
  <c r="G13" i="7"/>
  <c r="L12" i="7"/>
  <c r="J14" i="12" l="1"/>
  <c r="J15" i="12" s="1"/>
  <c r="G14" i="7"/>
  <c r="L13" i="7"/>
  <c r="I15" i="12" l="1"/>
  <c r="I16" i="12" s="1"/>
  <c r="G15" i="7"/>
  <c r="L14" i="7"/>
  <c r="J16" i="12" l="1"/>
  <c r="J17" i="12" s="1"/>
  <c r="G16" i="7"/>
  <c r="L15" i="7"/>
  <c r="I17" i="12" l="1"/>
  <c r="I18" i="12" s="1"/>
  <c r="J18" i="12"/>
  <c r="J19" i="12" s="1"/>
  <c r="G17" i="7"/>
  <c r="L16" i="7"/>
  <c r="I19" i="12" l="1"/>
  <c r="I20" i="12" s="1"/>
  <c r="L17" i="7"/>
  <c r="G18" i="7"/>
  <c r="J20" i="12" l="1"/>
  <c r="J21" i="12" s="1"/>
  <c r="L18" i="7"/>
  <c r="G19" i="7"/>
  <c r="I21" i="12" l="1"/>
  <c r="I22" i="12" s="1"/>
  <c r="G20" i="7"/>
  <c r="L19" i="7"/>
  <c r="J22" i="12" l="1"/>
  <c r="J23" i="12" s="1"/>
  <c r="I23" i="12"/>
  <c r="I24" i="12" s="1"/>
  <c r="G21" i="7"/>
  <c r="L20" i="7"/>
  <c r="J24" i="12" l="1"/>
  <c r="J25" i="12" s="1"/>
  <c r="I25" i="12"/>
  <c r="I26" i="12" s="1"/>
  <c r="G22" i="7"/>
  <c r="L21" i="7"/>
  <c r="J26" i="12" l="1"/>
  <c r="J27" i="12" s="1"/>
  <c r="I27" i="12"/>
  <c r="I28" i="12" s="1"/>
  <c r="L22" i="7"/>
  <c r="G23" i="7"/>
  <c r="J28" i="12" l="1"/>
  <c r="J29" i="12" s="1"/>
  <c r="G24" i="7"/>
  <c r="L23" i="7"/>
  <c r="I29" i="12" l="1"/>
  <c r="I30" i="12" s="1"/>
  <c r="G25" i="7"/>
  <c r="L24" i="7"/>
  <c r="J30" i="12" l="1"/>
  <c r="J31" i="12" s="1"/>
  <c r="G26" i="7"/>
  <c r="L25" i="7"/>
  <c r="I31" i="12" l="1"/>
  <c r="I32" i="12" s="1"/>
  <c r="L26" i="7"/>
  <c r="G27" i="7"/>
  <c r="J32" i="12" l="1"/>
  <c r="J33" i="12" s="1"/>
  <c r="G28" i="7"/>
  <c r="L27" i="7"/>
  <c r="I33" i="12" l="1"/>
  <c r="I34" i="12" s="1"/>
  <c r="J34" i="12"/>
  <c r="J35" i="12" s="1"/>
  <c r="G29" i="7"/>
  <c r="L28" i="7"/>
  <c r="I35" i="12" l="1"/>
  <c r="I36" i="12" s="1"/>
  <c r="G30" i="7"/>
  <c r="L29" i="7"/>
  <c r="J36" i="12" l="1"/>
  <c r="J37" i="12" s="1"/>
  <c r="I37" i="12"/>
  <c r="I38" i="12" s="1"/>
  <c r="L30" i="7"/>
  <c r="G31" i="7"/>
  <c r="J38" i="12" l="1"/>
  <c r="J39" i="12" s="1"/>
  <c r="G32" i="7"/>
  <c r="L31" i="7"/>
  <c r="I39" i="12" l="1"/>
  <c r="I40" i="12" s="1"/>
  <c r="G33" i="7"/>
  <c r="L32" i="7"/>
  <c r="J40" i="12" l="1"/>
  <c r="J41" i="12" s="1"/>
  <c r="G34" i="7"/>
  <c r="L33" i="7"/>
  <c r="I41" i="12" l="1"/>
  <c r="I42" i="12" s="1"/>
  <c r="L34" i="7"/>
  <c r="G35" i="7"/>
  <c r="J42" i="12" l="1"/>
  <c r="J43" i="12" s="1"/>
  <c r="G36" i="7"/>
  <c r="L35" i="7"/>
  <c r="I43" i="12" l="1"/>
  <c r="I44" i="12" s="1"/>
  <c r="G37" i="7"/>
  <c r="L36" i="7"/>
  <c r="J44" i="12" l="1"/>
  <c r="J45" i="12" s="1"/>
  <c r="G38" i="7"/>
  <c r="L37" i="7"/>
  <c r="I45" i="12" l="1"/>
  <c r="I46" i="12" s="1"/>
  <c r="J46" i="12"/>
  <c r="J47" i="12" s="1"/>
  <c r="G39" i="7"/>
  <c r="L38" i="7"/>
  <c r="I47" i="12" l="1"/>
  <c r="I48" i="12" s="1"/>
  <c r="J48" i="12"/>
  <c r="J49" i="12" s="1"/>
  <c r="G40" i="7"/>
  <c r="L39" i="7"/>
  <c r="I49" i="12" l="1"/>
  <c r="I50" i="12" s="1"/>
  <c r="G41" i="7"/>
  <c r="L40" i="7"/>
  <c r="J50" i="12" l="1"/>
  <c r="J51" i="12" s="1"/>
  <c r="L41" i="7"/>
  <c r="G42" i="7"/>
  <c r="I51" i="12" l="1"/>
  <c r="I52" i="12" s="1"/>
  <c r="L42" i="7"/>
  <c r="G43" i="7"/>
  <c r="J52" i="12" l="1"/>
  <c r="J53" i="12" s="1"/>
  <c r="G44" i="7"/>
  <c r="L43" i="7"/>
  <c r="I53" i="12" l="1"/>
  <c r="I54" i="12" s="1"/>
  <c r="G45" i="7"/>
  <c r="L44" i="7"/>
  <c r="J54" i="12" l="1"/>
  <c r="J55" i="12" s="1"/>
  <c r="L45" i="7"/>
  <c r="G46" i="7"/>
  <c r="I55" i="12" l="1"/>
  <c r="I56" i="12" s="1"/>
  <c r="G47" i="7"/>
  <c r="L46" i="7"/>
  <c r="J56" i="12" l="1"/>
  <c r="J57" i="12" s="1"/>
  <c r="G48" i="7"/>
  <c r="L47" i="7"/>
  <c r="I57" i="12" l="1"/>
  <c r="I58" i="12" s="1"/>
  <c r="G49" i="7"/>
  <c r="L48" i="7"/>
  <c r="J58" i="12" l="1"/>
  <c r="J59" i="12" s="1"/>
  <c r="G50" i="7"/>
  <c r="L49" i="7"/>
  <c r="I59" i="12" l="1"/>
  <c r="I60" i="12" s="1"/>
  <c r="L50" i="7"/>
  <c r="G51" i="7"/>
  <c r="J60" i="12" l="1"/>
  <c r="J61" i="12" s="1"/>
  <c r="L51" i="7"/>
  <c r="G52" i="7"/>
  <c r="I61" i="12" l="1"/>
  <c r="I62" i="12" s="1"/>
  <c r="G53" i="7"/>
  <c r="L52" i="7"/>
  <c r="J62" i="12" l="1"/>
  <c r="J63" i="12" s="1"/>
  <c r="L53" i="7"/>
  <c r="G54" i="7"/>
  <c r="I63" i="12" l="1"/>
  <c r="I64" i="12" s="1"/>
  <c r="G55" i="7"/>
  <c r="L54" i="7"/>
  <c r="J64" i="12" l="1"/>
  <c r="J65" i="12" s="1"/>
  <c r="G56" i="7"/>
  <c r="L55" i="7"/>
  <c r="I65" i="12" l="1"/>
  <c r="I66" i="12" s="1"/>
  <c r="G57" i="7"/>
  <c r="L56" i="7"/>
  <c r="J66" i="12" l="1"/>
  <c r="J67" i="12" s="1"/>
  <c r="L57" i="7"/>
  <c r="G58" i="7"/>
  <c r="I67" i="12" l="1"/>
  <c r="I68" i="12" s="1"/>
  <c r="L58" i="7"/>
  <c r="G59" i="7"/>
  <c r="J68" i="12" l="1"/>
  <c r="J69" i="12" s="1"/>
  <c r="G60" i="7"/>
  <c r="L59" i="7"/>
  <c r="I69" i="12" l="1"/>
  <c r="I70" i="12" s="1"/>
  <c r="G61" i="7"/>
  <c r="L60" i="7"/>
  <c r="J70" i="12" l="1"/>
  <c r="J71" i="12" s="1"/>
  <c r="I71" i="12"/>
  <c r="I72" i="12" s="1"/>
  <c r="G62" i="7"/>
  <c r="L61" i="7"/>
  <c r="J72" i="12" l="1"/>
  <c r="J73" i="12" s="1"/>
  <c r="G63" i="7"/>
  <c r="L62" i="7"/>
  <c r="I73" i="12" l="1"/>
  <c r="I74" i="12" s="1"/>
  <c r="G64" i="7"/>
  <c r="L63" i="7"/>
  <c r="J74" i="12" l="1"/>
  <c r="J75" i="12" s="1"/>
  <c r="G65" i="7"/>
  <c r="L64" i="7"/>
  <c r="I75" i="12" l="1"/>
  <c r="I76" i="12" s="1"/>
  <c r="L65" i="7"/>
  <c r="G66" i="7"/>
  <c r="J76" i="12" l="1"/>
  <c r="J77" i="12" s="1"/>
  <c r="L66" i="7"/>
  <c r="G67" i="7"/>
  <c r="I77" i="12" l="1"/>
  <c r="I78" i="12" s="1"/>
  <c r="G68" i="7"/>
  <c r="L67" i="7"/>
  <c r="J78" i="12" l="1"/>
  <c r="J79" i="12" s="1"/>
  <c r="G69" i="7"/>
  <c r="L68" i="7"/>
  <c r="I79" i="12" l="1"/>
  <c r="I80" i="12" s="1"/>
  <c r="J80" i="12"/>
  <c r="J81" i="12" s="1"/>
  <c r="G70" i="7"/>
  <c r="L69" i="7"/>
  <c r="I81" i="12" l="1"/>
  <c r="I82" i="12" s="1"/>
  <c r="G71" i="7"/>
  <c r="L70" i="7"/>
  <c r="J82" i="12" l="1"/>
  <c r="J83" i="12" s="1"/>
  <c r="G72" i="7"/>
  <c r="L71" i="7"/>
  <c r="I83" i="12" l="1"/>
  <c r="I84" i="12" s="1"/>
  <c r="G73" i="7"/>
  <c r="L72" i="7"/>
  <c r="J84" i="12" l="1"/>
  <c r="J85" i="12" s="1"/>
  <c r="L73" i="7"/>
  <c r="G74" i="7"/>
  <c r="I85" i="12" l="1"/>
  <c r="I86" i="12" s="1"/>
  <c r="L74" i="7"/>
  <c r="G75" i="7"/>
  <c r="J86" i="12" l="1"/>
  <c r="J87" i="12" s="1"/>
  <c r="G76" i="7"/>
  <c r="L75" i="7"/>
  <c r="I87" i="12" l="1"/>
  <c r="I88" i="12" s="1"/>
  <c r="G77" i="7"/>
  <c r="L76" i="7"/>
  <c r="J88" i="12" l="1"/>
  <c r="J89" i="12" s="1"/>
  <c r="G78" i="7"/>
  <c r="L77" i="7"/>
  <c r="I89" i="12" l="1"/>
  <c r="I90" i="12" s="1"/>
  <c r="G79" i="7"/>
  <c r="L78" i="7"/>
  <c r="J90" i="12" l="1"/>
  <c r="J91" i="12" s="1"/>
  <c r="G80" i="7"/>
  <c r="L79" i="7"/>
  <c r="I91" i="12" l="1"/>
  <c r="I92" i="12" s="1"/>
  <c r="G81" i="7"/>
  <c r="L80" i="7"/>
  <c r="J92" i="12" l="1"/>
  <c r="J93" i="12" s="1"/>
  <c r="I93" i="12"/>
  <c r="I94" i="12" s="1"/>
  <c r="L81" i="7"/>
  <c r="G82" i="7"/>
  <c r="J94" i="12" l="1"/>
  <c r="J95" i="12" s="1"/>
  <c r="L82" i="7"/>
  <c r="G83" i="7"/>
  <c r="I95" i="12" l="1"/>
  <c r="I96" i="12" s="1"/>
  <c r="G84" i="7"/>
  <c r="L83" i="7"/>
  <c r="J96" i="12" l="1"/>
  <c r="J97" i="12" s="1"/>
  <c r="G85" i="7"/>
  <c r="L84" i="7"/>
  <c r="I97" i="12" l="1"/>
  <c r="I98" i="12" s="1"/>
  <c r="G86" i="7"/>
  <c r="L85" i="7"/>
  <c r="J98" i="12" l="1"/>
  <c r="J99" i="12" s="1"/>
  <c r="G87" i="7"/>
  <c r="L86" i="7"/>
  <c r="I99" i="12" l="1"/>
  <c r="I100" i="12" s="1"/>
  <c r="G88" i="7"/>
  <c r="L87" i="7"/>
  <c r="J100" i="12" l="1"/>
  <c r="J101" i="12" s="1"/>
  <c r="G89" i="7"/>
  <c r="L88" i="7"/>
  <c r="I101" i="12" l="1"/>
  <c r="I102" i="12" s="1"/>
  <c r="L89" i="7"/>
  <c r="G90" i="7"/>
  <c r="J102" i="12" l="1"/>
  <c r="J103" i="12" s="1"/>
  <c r="L90" i="7"/>
  <c r="G91" i="7"/>
  <c r="I103" i="12" l="1"/>
  <c r="I104" i="12" s="1"/>
  <c r="G92" i="7"/>
  <c r="L91" i="7"/>
  <c r="J104" i="12" l="1"/>
  <c r="J105" i="12" s="1"/>
  <c r="G93" i="7"/>
  <c r="L92" i="7"/>
  <c r="I105" i="12" l="1"/>
  <c r="I106" i="12" s="1"/>
  <c r="G94" i="7"/>
  <c r="L93" i="7"/>
  <c r="J106" i="12" l="1"/>
  <c r="J107" i="12" s="1"/>
  <c r="G95" i="7"/>
  <c r="L94" i="7"/>
  <c r="I107" i="12" l="1"/>
  <c r="I108" i="12" s="1"/>
  <c r="G96" i="7"/>
  <c r="L95" i="7"/>
  <c r="J108" i="12" l="1"/>
  <c r="J109" i="12" s="1"/>
  <c r="G97" i="7"/>
  <c r="L96" i="7"/>
  <c r="I109" i="12" l="1"/>
  <c r="I110" i="12" s="1"/>
  <c r="L97" i="7"/>
  <c r="G98" i="7"/>
  <c r="J110" i="12" l="1"/>
  <c r="J111" i="12" s="1"/>
  <c r="L98" i="7"/>
  <c r="G99" i="7"/>
  <c r="I111" i="12" l="1"/>
  <c r="I112" i="12" s="1"/>
  <c r="J112" i="12"/>
  <c r="J113" i="12" s="1"/>
  <c r="G100" i="7"/>
  <c r="L99" i="7"/>
  <c r="I113" i="12" l="1"/>
  <c r="I114" i="12" s="1"/>
  <c r="G101" i="7"/>
  <c r="L100" i="7"/>
  <c r="J114" i="12" l="1"/>
  <c r="J115" i="12" s="1"/>
  <c r="G102" i="7"/>
  <c r="L101" i="7"/>
  <c r="I115" i="12" l="1"/>
  <c r="I116" i="12" s="1"/>
  <c r="G103" i="7"/>
  <c r="L102" i="7"/>
  <c r="J116" i="12" l="1"/>
  <c r="J117" i="12" s="1"/>
  <c r="G104" i="7"/>
  <c r="L103" i="7"/>
  <c r="I117" i="12" l="1"/>
  <c r="I118" i="12" s="1"/>
  <c r="G105" i="7"/>
  <c r="L104" i="7"/>
  <c r="J118" i="12" l="1"/>
  <c r="J119" i="12" s="1"/>
  <c r="L105" i="7"/>
  <c r="G106" i="7"/>
  <c r="I119" i="12" l="1"/>
  <c r="I120" i="12" s="1"/>
  <c r="L106" i="7"/>
  <c r="G107" i="7"/>
  <c r="J120" i="12" l="1"/>
  <c r="J121" i="12" s="1"/>
  <c r="L107" i="7"/>
  <c r="G108" i="7"/>
  <c r="I121" i="12" l="1"/>
  <c r="I122" i="12" s="1"/>
  <c r="L108" i="7"/>
  <c r="G109" i="7"/>
  <c r="J122" i="12" l="1"/>
  <c r="J123" i="12" s="1"/>
  <c r="G110" i="7"/>
  <c r="L109" i="7"/>
  <c r="I123" i="12" l="1"/>
  <c r="I124" i="12" s="1"/>
  <c r="G111" i="7"/>
  <c r="L110" i="7"/>
  <c r="J124" i="12" l="1"/>
  <c r="J125" i="12" s="1"/>
  <c r="I125" i="12"/>
  <c r="I126" i="12" s="1"/>
  <c r="G112" i="7"/>
  <c r="L111" i="7"/>
  <c r="J126" i="12" l="1"/>
  <c r="J127" i="12" s="1"/>
  <c r="G113" i="7"/>
  <c r="L112" i="7"/>
  <c r="I127" i="12" l="1"/>
  <c r="I128" i="12" s="1"/>
  <c r="G114" i="7"/>
  <c r="L113" i="7"/>
  <c r="J128" i="12" l="1"/>
  <c r="J129" i="12" s="1"/>
  <c r="G115" i="7"/>
  <c r="L114" i="7"/>
  <c r="I129" i="12" l="1"/>
  <c r="I130" i="12" s="1"/>
  <c r="L115" i="7"/>
  <c r="G116" i="7"/>
  <c r="J130" i="12" l="1"/>
  <c r="J131" i="12" s="1"/>
  <c r="L116" i="7"/>
  <c r="G117" i="7"/>
  <c r="I131" i="12" l="1"/>
  <c r="I132" i="12" s="1"/>
  <c r="G118" i="7"/>
  <c r="L117" i="7"/>
  <c r="J132" i="12" l="1"/>
  <c r="J133" i="12" s="1"/>
  <c r="G119" i="7"/>
  <c r="L118" i="7"/>
  <c r="I133" i="12" l="1"/>
  <c r="I134" i="12" s="1"/>
  <c r="G120" i="7"/>
  <c r="L119" i="7"/>
  <c r="J134" i="12" l="1"/>
  <c r="J135" i="12" s="1"/>
  <c r="G121" i="7"/>
  <c r="L120" i="7"/>
  <c r="I135" i="12" l="1"/>
  <c r="I136" i="12" s="1"/>
  <c r="G122" i="7"/>
  <c r="L121" i="7"/>
  <c r="J136" i="12" l="1"/>
  <c r="J137" i="12" s="1"/>
  <c r="G123" i="7"/>
  <c r="L122" i="7"/>
  <c r="I137" i="12" l="1"/>
  <c r="I138" i="12" s="1"/>
  <c r="L123" i="7"/>
  <c r="G124" i="7"/>
  <c r="J138" i="12" l="1"/>
  <c r="J139" i="12" s="1"/>
  <c r="L124" i="7"/>
  <c r="G125" i="7"/>
  <c r="I139" i="12" l="1"/>
  <c r="I140" i="12" s="1"/>
  <c r="G126" i="7"/>
  <c r="L125" i="7"/>
  <c r="J140" i="12" l="1"/>
  <c r="J141" i="12" s="1"/>
  <c r="G127" i="7"/>
  <c r="L126" i="7"/>
  <c r="I141" i="12" l="1"/>
  <c r="I142" i="12" s="1"/>
  <c r="G128" i="7"/>
  <c r="L127" i="7"/>
  <c r="J142" i="12" l="1"/>
  <c r="J143" i="12" s="1"/>
  <c r="G129" i="7"/>
  <c r="L128" i="7"/>
  <c r="I143" i="12" l="1"/>
  <c r="I144" i="12" s="1"/>
  <c r="G130" i="7"/>
  <c r="L129" i="7"/>
  <c r="J144" i="12" l="1"/>
  <c r="J145" i="12" s="1"/>
  <c r="G131" i="7"/>
  <c r="L130" i="7"/>
  <c r="I145" i="12" l="1"/>
  <c r="I146" i="12" s="1"/>
  <c r="L131" i="7"/>
  <c r="G132" i="7"/>
  <c r="J146" i="12" l="1"/>
  <c r="J147" i="12" s="1"/>
  <c r="I147" i="12"/>
  <c r="I148" i="12" s="1"/>
  <c r="L132" i="7"/>
  <c r="G133" i="7"/>
  <c r="J148" i="12" l="1"/>
  <c r="J149" i="12" s="1"/>
  <c r="G134" i="7"/>
  <c r="L133" i="7"/>
  <c r="I149" i="12" l="1"/>
  <c r="I150" i="12" s="1"/>
  <c r="J150" i="12"/>
  <c r="J151" i="12" s="1"/>
  <c r="G135" i="7"/>
  <c r="L134" i="7"/>
  <c r="I151" i="12" l="1"/>
  <c r="I152" i="12" s="1"/>
  <c r="G136" i="7"/>
  <c r="L135" i="7"/>
  <c r="J152" i="12" l="1"/>
  <c r="J153" i="12" s="1"/>
  <c r="G137" i="7"/>
  <c r="L136" i="7"/>
  <c r="I153" i="12" l="1"/>
  <c r="I154" i="12" s="1"/>
  <c r="G138" i="7"/>
  <c r="L137" i="7"/>
  <c r="J154" i="12" l="1"/>
  <c r="J155" i="12" s="1"/>
  <c r="G139" i="7"/>
  <c r="L138" i="7"/>
  <c r="I155" i="12" l="1"/>
  <c r="I156" i="12" s="1"/>
  <c r="L139" i="7"/>
  <c r="G140" i="7"/>
  <c r="J156" i="12" l="1"/>
  <c r="J157" i="12" s="1"/>
  <c r="L140" i="7"/>
  <c r="G141" i="7"/>
  <c r="I157" i="12" l="1"/>
  <c r="I158" i="12" s="1"/>
  <c r="G142" i="7"/>
  <c r="L141" i="7"/>
  <c r="J158" i="12" l="1"/>
  <c r="J159" i="12" s="1"/>
  <c r="G143" i="7"/>
  <c r="L142" i="7"/>
  <c r="I159" i="12" l="1"/>
  <c r="I160" i="12" s="1"/>
  <c r="G144" i="7"/>
  <c r="L143" i="7"/>
  <c r="J160" i="12" l="1"/>
  <c r="J161" i="12" s="1"/>
  <c r="I161" i="12"/>
  <c r="I162" i="12" s="1"/>
  <c r="G145" i="7"/>
  <c r="L144" i="7"/>
  <c r="J162" i="12" l="1"/>
  <c r="J163" i="12" s="1"/>
  <c r="G146" i="7"/>
  <c r="L145" i="7"/>
  <c r="I163" i="12" l="1"/>
  <c r="I164" i="12" s="1"/>
  <c r="G147" i="7"/>
  <c r="L146" i="7"/>
  <c r="J164" i="12" l="1"/>
  <c r="J165" i="12" s="1"/>
  <c r="L147" i="7"/>
  <c r="G148" i="7"/>
  <c r="I165" i="12" l="1"/>
  <c r="I166" i="12" s="1"/>
  <c r="L148" i="7"/>
  <c r="G149" i="7"/>
  <c r="J166" i="12" l="1"/>
  <c r="J167" i="12" s="1"/>
  <c r="G150" i="7"/>
  <c r="L149" i="7"/>
  <c r="I167" i="12" l="1"/>
  <c r="I168" i="12" s="1"/>
  <c r="G151" i="7"/>
  <c r="L150" i="7"/>
  <c r="J168" i="12" l="1"/>
  <c r="J169" i="12" s="1"/>
  <c r="G152" i="7"/>
  <c r="L151" i="7"/>
  <c r="I169" i="12" l="1"/>
  <c r="I170" i="12" s="1"/>
  <c r="G153" i="7"/>
  <c r="L152" i="7"/>
  <c r="J170" i="12" l="1"/>
  <c r="J171" i="12" s="1"/>
  <c r="G154" i="7"/>
  <c r="L153" i="7"/>
  <c r="I171" i="12" l="1"/>
  <c r="I172" i="12" s="1"/>
  <c r="J172" i="12"/>
  <c r="G155" i="7"/>
  <c r="L154" i="7"/>
  <c r="J173" i="12" l="1"/>
  <c r="I173" i="12"/>
  <c r="I174" i="12" s="1"/>
  <c r="L155" i="7"/>
  <c r="G156" i="7"/>
  <c r="J174" i="12" l="1"/>
  <c r="J175" i="12" s="1"/>
  <c r="L156" i="7"/>
  <c r="G157" i="7"/>
  <c r="I175" i="12" l="1"/>
  <c r="I176" i="12" s="1"/>
  <c r="G158" i="7"/>
  <c r="L157" i="7"/>
  <c r="J176" i="12" l="1"/>
  <c r="J177" i="12" s="1"/>
  <c r="G159" i="7"/>
  <c r="L158" i="7"/>
  <c r="I177" i="12" l="1"/>
  <c r="I178" i="12" s="1"/>
  <c r="G160" i="7"/>
  <c r="L159" i="7"/>
  <c r="J178" i="12" l="1"/>
  <c r="J179" i="12" s="1"/>
  <c r="G161" i="7"/>
  <c r="L160" i="7"/>
  <c r="I179" i="12" l="1"/>
  <c r="I180" i="12" s="1"/>
  <c r="G162" i="7"/>
  <c r="L161" i="7"/>
  <c r="J180" i="12" l="1"/>
  <c r="J181" i="12" s="1"/>
  <c r="G163" i="7"/>
  <c r="L162" i="7"/>
  <c r="I181" i="12" l="1"/>
  <c r="I182" i="12" s="1"/>
  <c r="L163" i="7"/>
  <c r="G164" i="7"/>
  <c r="J182" i="12" l="1"/>
  <c r="J183" i="12" s="1"/>
  <c r="L164" i="7"/>
  <c r="G165" i="7"/>
  <c r="I183" i="12" l="1"/>
  <c r="I184" i="12" s="1"/>
  <c r="G166" i="7"/>
  <c r="L165" i="7"/>
  <c r="J184" i="12" l="1"/>
  <c r="J185" i="12" s="1"/>
  <c r="G167" i="7"/>
  <c r="L166" i="7"/>
  <c r="I185" i="12" l="1"/>
  <c r="I186" i="12" s="1"/>
  <c r="G168" i="7"/>
  <c r="L167" i="7"/>
  <c r="J186" i="12" l="1"/>
  <c r="J187" i="12" s="1"/>
  <c r="G169" i="7"/>
  <c r="L168" i="7"/>
  <c r="I187" i="12" l="1"/>
  <c r="I188" i="12" s="1"/>
  <c r="J188" i="12"/>
  <c r="J189" i="12" s="1"/>
  <c r="G170" i="7"/>
  <c r="L169" i="7"/>
  <c r="I189" i="12" l="1"/>
  <c r="I190" i="12" s="1"/>
  <c r="G171" i="7"/>
  <c r="L170" i="7"/>
  <c r="J190" i="12" l="1"/>
  <c r="J191" i="12" s="1"/>
  <c r="L171" i="7"/>
  <c r="G172" i="7"/>
  <c r="I191" i="12" l="1"/>
  <c r="I192" i="12" s="1"/>
  <c r="L172" i="7"/>
  <c r="G173" i="7"/>
  <c r="J192" i="12" l="1"/>
  <c r="J193" i="12" s="1"/>
  <c r="G174" i="7"/>
  <c r="L173" i="7"/>
  <c r="I193" i="12" l="1"/>
  <c r="I194" i="12" s="1"/>
  <c r="G175" i="7"/>
  <c r="L174" i="7"/>
  <c r="J194" i="12" l="1"/>
  <c r="J195" i="12" s="1"/>
  <c r="G176" i="7"/>
  <c r="L175" i="7"/>
  <c r="I195" i="12" l="1"/>
  <c r="I196" i="12" s="1"/>
  <c r="G177" i="7"/>
  <c r="L176" i="7"/>
  <c r="J196" i="12" l="1"/>
  <c r="J197" i="12" s="1"/>
  <c r="G178" i="7"/>
  <c r="L177" i="7"/>
  <c r="I197" i="12" l="1"/>
  <c r="I198" i="12" s="1"/>
  <c r="L178" i="7"/>
  <c r="G179" i="7"/>
  <c r="J198" i="12" l="1"/>
  <c r="J199" i="12" s="1"/>
  <c r="I199" i="12"/>
  <c r="I200" i="12" s="1"/>
  <c r="G180" i="7"/>
  <c r="L179" i="7"/>
  <c r="J200" i="12" l="1"/>
  <c r="J201" i="12" s="1"/>
  <c r="L180" i="7"/>
  <c r="G181" i="7"/>
  <c r="I201" i="12" l="1"/>
  <c r="I202" i="12" s="1"/>
  <c r="L181" i="7"/>
  <c r="G182" i="7"/>
  <c r="J202" i="12" l="1"/>
  <c r="J203" i="12" s="1"/>
  <c r="G183" i="7"/>
  <c r="L182" i="7"/>
  <c r="I203" i="12" l="1"/>
  <c r="I204" i="12" s="1"/>
  <c r="G184" i="7"/>
  <c r="L183" i="7"/>
  <c r="J204" i="12" l="1"/>
  <c r="J205" i="12" s="1"/>
  <c r="L184" i="7"/>
  <c r="G185" i="7"/>
  <c r="I205" i="12" l="1"/>
  <c r="I206" i="12" s="1"/>
  <c r="G186" i="7"/>
  <c r="L185" i="7"/>
  <c r="J206" i="12" l="1"/>
  <c r="J207" i="12" s="1"/>
  <c r="G187" i="7"/>
  <c r="L186" i="7"/>
  <c r="I207" i="12" l="1"/>
  <c r="I208" i="12" s="1"/>
  <c r="G188" i="7"/>
  <c r="L187" i="7"/>
  <c r="J208" i="12" l="1"/>
  <c r="J209" i="12" s="1"/>
  <c r="L188" i="7"/>
  <c r="G189" i="7"/>
  <c r="I209" i="12" l="1"/>
  <c r="I210" i="12" s="1"/>
  <c r="L189" i="7"/>
  <c r="G190" i="7"/>
  <c r="J210" i="12" l="1"/>
  <c r="J211" i="12" s="1"/>
  <c r="I211" i="12"/>
  <c r="I212" i="12" s="1"/>
  <c r="G191" i="7"/>
  <c r="L190" i="7"/>
  <c r="J212" i="12" l="1"/>
  <c r="J213" i="12" s="1"/>
  <c r="G192" i="7"/>
  <c r="L191" i="7"/>
  <c r="I213" i="12" l="1"/>
  <c r="I214" i="12" s="1"/>
  <c r="G193" i="7"/>
  <c r="L192" i="7"/>
  <c r="J214" i="12" l="1"/>
  <c r="J215" i="12" s="1"/>
  <c r="G194" i="7"/>
  <c r="L193" i="7"/>
  <c r="I215" i="12" l="1"/>
  <c r="I216" i="12" s="1"/>
  <c r="G195" i="7"/>
  <c r="L194" i="7"/>
  <c r="J216" i="12" l="1"/>
  <c r="J217" i="12" s="1"/>
  <c r="L195" i="7"/>
  <c r="G196" i="7"/>
  <c r="I217" i="12" l="1"/>
  <c r="I218" i="12" s="1"/>
  <c r="L196" i="7"/>
  <c r="G197" i="7"/>
  <c r="J218" i="12" l="1"/>
  <c r="J219" i="12" s="1"/>
  <c r="L197" i="7"/>
  <c r="G198" i="7"/>
  <c r="I219" i="12" l="1"/>
  <c r="I220" i="12" s="1"/>
  <c r="G199" i="7"/>
  <c r="L198" i="7"/>
  <c r="J220" i="12" l="1"/>
  <c r="J221" i="12" s="1"/>
  <c r="G200" i="7"/>
  <c r="L199" i="7"/>
  <c r="I221" i="12" l="1"/>
  <c r="I222" i="12" s="1"/>
  <c r="G201" i="7"/>
  <c r="L200" i="7"/>
  <c r="J222" i="12" l="1"/>
  <c r="J223" i="12" s="1"/>
  <c r="I223" i="12"/>
  <c r="I224" i="12" s="1"/>
  <c r="G202" i="7"/>
  <c r="L201" i="7"/>
  <c r="J224" i="12" l="1"/>
  <c r="J225" i="12" s="1"/>
  <c r="G203" i="7"/>
  <c r="L202" i="7"/>
  <c r="I225" i="12" l="1"/>
  <c r="I226" i="12" s="1"/>
  <c r="G204" i="7"/>
  <c r="L203" i="7"/>
  <c r="J226" i="12" l="1"/>
  <c r="J227" i="12" s="1"/>
  <c r="L204" i="7"/>
  <c r="G205" i="7"/>
  <c r="I227" i="12" l="1"/>
  <c r="I228" i="12" s="1"/>
  <c r="L205" i="7"/>
  <c r="G206" i="7"/>
  <c r="J228" i="12" l="1"/>
  <c r="J229" i="12" s="1"/>
  <c r="G207" i="7"/>
  <c r="L206" i="7"/>
  <c r="I229" i="12" l="1"/>
  <c r="I230" i="12" s="1"/>
  <c r="G208" i="7"/>
  <c r="L207" i="7"/>
  <c r="J230" i="12" l="1"/>
  <c r="J231" i="12" s="1"/>
  <c r="G209" i="7"/>
  <c r="L208" i="7"/>
  <c r="I231" i="12" l="1"/>
  <c r="I232" i="12" s="1"/>
  <c r="G210" i="7"/>
  <c r="L209" i="7"/>
  <c r="J232" i="12" l="1"/>
  <c r="J233" i="12" s="1"/>
  <c r="G211" i="7"/>
  <c r="L210" i="7"/>
  <c r="I233" i="12" l="1"/>
  <c r="I234" i="12" s="1"/>
  <c r="G212" i="7"/>
  <c r="L211" i="7"/>
  <c r="J234" i="12" l="1"/>
  <c r="J235" i="12" s="1"/>
  <c r="L212" i="7"/>
  <c r="G213" i="7"/>
  <c r="I235" i="12" l="1"/>
  <c r="I236" i="12" s="1"/>
  <c r="L213" i="7"/>
  <c r="G214" i="7"/>
  <c r="J236" i="12" l="1"/>
  <c r="J237" i="12" s="1"/>
  <c r="I237" i="12"/>
  <c r="I238" i="12" s="1"/>
  <c r="L214" i="7"/>
  <c r="G215" i="7"/>
  <c r="J238" i="12" l="1"/>
  <c r="J239" i="12" s="1"/>
  <c r="G216" i="7"/>
  <c r="L215" i="7"/>
  <c r="I239" i="12" l="1"/>
  <c r="I240" i="12" s="1"/>
  <c r="G217" i="7"/>
  <c r="L216" i="7"/>
  <c r="J240" i="12" l="1"/>
  <c r="J241" i="12" s="1"/>
  <c r="G218" i="7"/>
  <c r="L217" i="7"/>
  <c r="I241" i="12" l="1"/>
  <c r="I242" i="12" s="1"/>
  <c r="G219" i="7"/>
  <c r="L218" i="7"/>
  <c r="J242" i="12" l="1"/>
  <c r="J243" i="12" s="1"/>
  <c r="G220" i="7"/>
  <c r="L219" i="7"/>
  <c r="I243" i="12" l="1"/>
  <c r="I244" i="12" s="1"/>
  <c r="G221" i="7"/>
  <c r="L220" i="7"/>
  <c r="J244" i="12" l="1"/>
  <c r="J245" i="12" s="1"/>
  <c r="L221" i="7"/>
  <c r="G222" i="7"/>
  <c r="I245" i="12" l="1"/>
  <c r="I246" i="12" s="1"/>
  <c r="L222" i="7"/>
  <c r="G223" i="7"/>
  <c r="J246" i="12" l="1"/>
  <c r="J247" i="12" s="1"/>
  <c r="G224" i="7"/>
  <c r="L223" i="7"/>
  <c r="I247" i="12" l="1"/>
  <c r="I248" i="12" s="1"/>
  <c r="G225" i="7"/>
  <c r="L224" i="7"/>
  <c r="J248" i="12" l="1"/>
  <c r="J249" i="12" s="1"/>
  <c r="G226" i="7"/>
  <c r="L225" i="7"/>
  <c r="I249" i="12" l="1"/>
  <c r="I250" i="12" s="1"/>
  <c r="G227" i="7"/>
  <c r="L226" i="7"/>
  <c r="J250" i="12" l="1"/>
  <c r="J251" i="12" s="1"/>
  <c r="G228" i="7"/>
  <c r="L227" i="7"/>
  <c r="I251" i="12" l="1"/>
  <c r="I252" i="12" s="1"/>
  <c r="L228" i="7"/>
  <c r="G229" i="7"/>
  <c r="J252" i="12" l="1"/>
  <c r="J253" i="12" s="1"/>
  <c r="L229" i="7"/>
  <c r="G230" i="7"/>
  <c r="I253" i="12" l="1"/>
  <c r="I254" i="12" s="1"/>
  <c r="L230" i="7"/>
  <c r="G231" i="7"/>
  <c r="J254" i="12" l="1"/>
  <c r="J255" i="12" s="1"/>
  <c r="G232" i="7"/>
  <c r="L231" i="7"/>
  <c r="I255" i="12" l="1"/>
  <c r="I256" i="12" s="1"/>
  <c r="G233" i="7"/>
  <c r="L232" i="7"/>
  <c r="J256" i="12" l="1"/>
  <c r="J257" i="12" s="1"/>
  <c r="G234" i="7"/>
  <c r="L233" i="7"/>
  <c r="I257" i="12" l="1"/>
  <c r="I258" i="12" s="1"/>
  <c r="G235" i="7"/>
  <c r="L234" i="7"/>
  <c r="J258" i="12" l="1"/>
  <c r="J259" i="12" s="1"/>
  <c r="G236" i="7"/>
  <c r="L235" i="7"/>
  <c r="I259" i="12" l="1"/>
  <c r="I260" i="12" s="1"/>
  <c r="G237" i="7"/>
  <c r="L236" i="7"/>
  <c r="J260" i="12" l="1"/>
  <c r="J261" i="12" s="1"/>
  <c r="L237" i="7"/>
  <c r="G238" i="7"/>
  <c r="I261" i="12" l="1"/>
  <c r="I262" i="12" s="1"/>
  <c r="L238" i="7"/>
  <c r="G239" i="7"/>
  <c r="J262" i="12" l="1"/>
  <c r="J263" i="12" s="1"/>
  <c r="G240" i="7"/>
  <c r="L239" i="7"/>
  <c r="I263" i="12" l="1"/>
  <c r="I264" i="12" s="1"/>
  <c r="G241" i="7"/>
  <c r="L240" i="7"/>
  <c r="J264" i="12" l="1"/>
  <c r="J265" i="12" s="1"/>
  <c r="G242" i="7"/>
  <c r="L241" i="7"/>
  <c r="I265" i="12" l="1"/>
  <c r="I266" i="12" s="1"/>
  <c r="G243" i="7"/>
  <c r="L242" i="7"/>
  <c r="J266" i="12" l="1"/>
  <c r="J267" i="12" s="1"/>
  <c r="G244" i="7"/>
  <c r="L243" i="7"/>
  <c r="I267" i="12" l="1"/>
  <c r="I268" i="12" s="1"/>
  <c r="G245" i="7"/>
  <c r="L244" i="7"/>
  <c r="J268" i="12" l="1"/>
  <c r="J269" i="12" s="1"/>
  <c r="L245" i="7"/>
  <c r="G246" i="7"/>
  <c r="I269" i="12" l="1"/>
  <c r="I270" i="12" s="1"/>
  <c r="L246" i="7"/>
  <c r="G247" i="7"/>
  <c r="J270" i="12" l="1"/>
  <c r="J271" i="12" s="1"/>
  <c r="G248" i="7"/>
  <c r="L247" i="7"/>
  <c r="I271" i="12" l="1"/>
  <c r="I272" i="12" s="1"/>
  <c r="G249" i="7"/>
  <c r="L248" i="7"/>
  <c r="J272" i="12" l="1"/>
  <c r="J273" i="12" s="1"/>
  <c r="G250" i="7"/>
  <c r="L249" i="7"/>
  <c r="I273" i="12" l="1"/>
  <c r="I274" i="12" s="1"/>
  <c r="G251" i="7"/>
  <c r="L250" i="7"/>
  <c r="J274" i="12" l="1"/>
  <c r="J275" i="12" s="1"/>
  <c r="G252" i="7"/>
  <c r="L251" i="7"/>
  <c r="I275" i="12" l="1"/>
  <c r="I276" i="12" s="1"/>
  <c r="J276" i="12"/>
  <c r="J277" i="12" s="1"/>
  <c r="G253" i="7"/>
  <c r="L252" i="7"/>
  <c r="I277" i="12" l="1"/>
  <c r="I278" i="12" s="1"/>
  <c r="L253" i="7"/>
  <c r="G254" i="7"/>
  <c r="J278" i="12" l="1"/>
  <c r="J279" i="12" s="1"/>
  <c r="L254" i="7"/>
  <c r="G255" i="7"/>
  <c r="I279" i="12" l="1"/>
  <c r="I280" i="12" s="1"/>
  <c r="G256" i="7"/>
  <c r="L255" i="7"/>
  <c r="J280" i="12" l="1"/>
  <c r="J281" i="12" s="1"/>
  <c r="G257" i="7"/>
  <c r="L256" i="7"/>
  <c r="I281" i="12" l="1"/>
  <c r="I282" i="12" s="1"/>
  <c r="G258" i="7"/>
  <c r="L257" i="7"/>
  <c r="J282" i="12" l="1"/>
  <c r="J283" i="12" s="1"/>
  <c r="G259" i="7"/>
  <c r="L258" i="7"/>
  <c r="I283" i="12" l="1"/>
  <c r="I284" i="12" s="1"/>
  <c r="G260" i="7"/>
  <c r="L259" i="7"/>
  <c r="J284" i="12" l="1"/>
  <c r="J285" i="12" s="1"/>
  <c r="G261" i="7"/>
  <c r="L260" i="7"/>
  <c r="I285" i="12" l="1"/>
  <c r="I286" i="12" s="1"/>
  <c r="L261" i="7"/>
  <c r="G262" i="7"/>
  <c r="J286" i="12" l="1"/>
  <c r="J287" i="12" s="1"/>
  <c r="L262" i="7"/>
  <c r="G263" i="7"/>
  <c r="I287" i="12" l="1"/>
  <c r="I288" i="12" s="1"/>
  <c r="G264" i="7"/>
  <c r="L263" i="7"/>
  <c r="J288" i="12" l="1"/>
  <c r="J289" i="12" s="1"/>
  <c r="G265" i="7"/>
  <c r="L264" i="7"/>
  <c r="I289" i="12" l="1"/>
  <c r="I290" i="12" s="1"/>
  <c r="G266" i="7"/>
  <c r="L265" i="7"/>
  <c r="J290" i="12" l="1"/>
  <c r="J291" i="12" s="1"/>
  <c r="G267" i="7"/>
  <c r="L266" i="7"/>
  <c r="I291" i="12" l="1"/>
  <c r="I292" i="12" s="1"/>
  <c r="G268" i="7"/>
  <c r="L267" i="7"/>
  <c r="J292" i="12" l="1"/>
  <c r="J293" i="12" s="1"/>
  <c r="G269" i="7"/>
  <c r="L268" i="7"/>
  <c r="I293" i="12" l="1"/>
  <c r="I294" i="12" s="1"/>
  <c r="L269" i="7"/>
  <c r="G270" i="7"/>
  <c r="J294" i="12" l="1"/>
  <c r="J295" i="12" s="1"/>
  <c r="L270" i="7"/>
  <c r="G271" i="7"/>
  <c r="I295" i="12" l="1"/>
  <c r="I296" i="12" s="1"/>
  <c r="G272" i="7"/>
  <c r="L271" i="7"/>
  <c r="J296" i="12" l="1"/>
  <c r="J297" i="12" s="1"/>
  <c r="G273" i="7"/>
  <c r="L272" i="7"/>
  <c r="I297" i="12" l="1"/>
  <c r="I298" i="12" s="1"/>
  <c r="G274" i="7"/>
  <c r="L273" i="7"/>
  <c r="J298" i="12" l="1"/>
  <c r="J299" i="12" s="1"/>
  <c r="G275" i="7"/>
  <c r="L274" i="7"/>
  <c r="I299" i="12" l="1"/>
  <c r="I300" i="12" s="1"/>
  <c r="L275" i="7"/>
  <c r="G276" i="7"/>
  <c r="J300" i="12" l="1"/>
  <c r="J301" i="12" s="1"/>
  <c r="L276" i="7"/>
  <c r="G277" i="7"/>
  <c r="I301" i="12" l="1"/>
  <c r="I302" i="12" s="1"/>
  <c r="L277" i="7"/>
  <c r="G278" i="7"/>
  <c r="J302" i="12" l="1"/>
  <c r="J303" i="12" s="1"/>
  <c r="L278" i="7"/>
  <c r="G279" i="7"/>
  <c r="I303" i="12" l="1"/>
  <c r="I304" i="12" s="1"/>
  <c r="J304" i="12"/>
  <c r="J305" i="12" s="1"/>
  <c r="L279" i="7"/>
  <c r="G280" i="7"/>
  <c r="I305" i="12" l="1"/>
  <c r="I306" i="12" s="1"/>
  <c r="L280" i="7"/>
  <c r="G281" i="7"/>
  <c r="J306" i="12" l="1"/>
  <c r="J307" i="12" s="1"/>
  <c r="L281" i="7"/>
  <c r="G282" i="7"/>
  <c r="I307" i="12" l="1"/>
  <c r="I308" i="12" s="1"/>
  <c r="L282" i="7"/>
  <c r="G283" i="7"/>
  <c r="J308" i="12" l="1"/>
  <c r="J309" i="12" s="1"/>
  <c r="L283" i="7"/>
  <c r="G284" i="7"/>
  <c r="I309" i="12" l="1"/>
  <c r="I310" i="12" s="1"/>
  <c r="L284" i="7"/>
  <c r="G285" i="7"/>
  <c r="J310" i="12" l="1"/>
  <c r="J311" i="12" s="1"/>
  <c r="L285" i="7"/>
  <c r="G286" i="7"/>
  <c r="I311" i="12" l="1"/>
  <c r="I312" i="12" s="1"/>
  <c r="L286" i="7"/>
  <c r="G287" i="7"/>
  <c r="J312" i="12" l="1"/>
  <c r="J313" i="12" s="1"/>
  <c r="L287" i="7"/>
  <c r="G288" i="7"/>
  <c r="I313" i="12" l="1"/>
  <c r="I314" i="12" s="1"/>
  <c r="L288" i="7"/>
  <c r="G289" i="7"/>
  <c r="J314" i="12" l="1"/>
  <c r="J315" i="12" s="1"/>
  <c r="L289" i="7"/>
  <c r="G290" i="7"/>
  <c r="I315" i="12" l="1"/>
  <c r="I316" i="12" s="1"/>
  <c r="L290" i="7"/>
  <c r="G291" i="7"/>
  <c r="J316" i="12" l="1"/>
  <c r="J317" i="12" s="1"/>
  <c r="L291" i="7"/>
  <c r="G292" i="7"/>
  <c r="I317" i="12" l="1"/>
  <c r="I318" i="12" s="1"/>
  <c r="L292" i="7"/>
  <c r="G293" i="7"/>
  <c r="J318" i="12" l="1"/>
  <c r="J319" i="12" s="1"/>
  <c r="L293" i="7"/>
  <c r="G294" i="7"/>
  <c r="I319" i="12" l="1"/>
  <c r="I320" i="12" s="1"/>
  <c r="L294" i="7"/>
  <c r="G295" i="7"/>
  <c r="J320" i="12" l="1"/>
  <c r="J321" i="12" s="1"/>
  <c r="L295" i="7"/>
  <c r="G296" i="7"/>
  <c r="I321" i="12" l="1"/>
  <c r="I322" i="12" s="1"/>
  <c r="L296" i="7"/>
  <c r="G297" i="7"/>
  <c r="J322" i="12" l="1"/>
  <c r="J323" i="12" s="1"/>
  <c r="L297" i="7"/>
  <c r="G298" i="7"/>
  <c r="I323" i="12" l="1"/>
  <c r="I324" i="12" s="1"/>
  <c r="L298" i="7"/>
  <c r="G299" i="7"/>
  <c r="J324" i="12" l="1"/>
  <c r="J325" i="12" s="1"/>
  <c r="L299" i="7"/>
  <c r="G300" i="7"/>
  <c r="I325" i="12" l="1"/>
  <c r="I326" i="12" s="1"/>
  <c r="L300" i="7"/>
  <c r="G301" i="7"/>
  <c r="J326" i="12" l="1"/>
  <c r="J327" i="12" s="1"/>
  <c r="L301" i="7"/>
  <c r="G302" i="7"/>
  <c r="I327" i="12" l="1"/>
  <c r="I328" i="12" s="1"/>
  <c r="L302" i="7"/>
  <c r="G303" i="7"/>
  <c r="J328" i="12" l="1"/>
  <c r="J329" i="12" s="1"/>
  <c r="L303" i="7"/>
  <c r="G304" i="7"/>
  <c r="I329" i="12" l="1"/>
  <c r="I330" i="12" s="1"/>
  <c r="L304" i="7"/>
  <c r="G305" i="7"/>
  <c r="J330" i="12" l="1"/>
  <c r="J331" i="12" s="1"/>
  <c r="L305" i="7"/>
  <c r="G306" i="7"/>
  <c r="I331" i="12" l="1"/>
  <c r="I332" i="12" s="1"/>
  <c r="G307" i="7"/>
  <c r="L306" i="7"/>
  <c r="J332" i="12" l="1"/>
  <c r="J333" i="12" s="1"/>
  <c r="G308" i="7"/>
  <c r="L307" i="7"/>
  <c r="I333" i="12" l="1"/>
  <c r="I334" i="12" s="1"/>
  <c r="G309" i="7"/>
  <c r="L308" i="7"/>
  <c r="J334" i="12" l="1"/>
  <c r="J335" i="12" s="1"/>
  <c r="G310" i="7"/>
  <c r="L309" i="7"/>
  <c r="I335" i="12" l="1"/>
  <c r="I336" i="12" s="1"/>
  <c r="G311" i="7"/>
  <c r="L310" i="7"/>
  <c r="J336" i="12" l="1"/>
  <c r="J337" i="12" s="1"/>
  <c r="G312" i="7"/>
  <c r="L311" i="7"/>
  <c r="I337" i="12" l="1"/>
  <c r="I338" i="12" s="1"/>
  <c r="L312" i="7"/>
  <c r="G313" i="7"/>
  <c r="J338" i="12" l="1"/>
  <c r="J339" i="12" s="1"/>
  <c r="L313" i="7"/>
  <c r="G314" i="7"/>
  <c r="I339" i="12" l="1"/>
  <c r="I340" i="12" s="1"/>
  <c r="G315" i="7"/>
  <c r="L314" i="7"/>
  <c r="J340" i="12" l="1"/>
  <c r="J341" i="12" s="1"/>
  <c r="G316" i="7"/>
  <c r="L315" i="7"/>
  <c r="I341" i="12" l="1"/>
  <c r="I342" i="12" s="1"/>
  <c r="G317" i="7"/>
  <c r="L316" i="7"/>
  <c r="J342" i="12" l="1"/>
  <c r="J343" i="12" s="1"/>
  <c r="G318" i="7"/>
  <c r="L317" i="7"/>
  <c r="I343" i="12" l="1"/>
  <c r="I344" i="12" s="1"/>
  <c r="G319" i="7"/>
  <c r="L318" i="7"/>
  <c r="J344" i="12" l="1"/>
  <c r="J345" i="12" s="1"/>
  <c r="G320" i="7"/>
  <c r="L319" i="7"/>
  <c r="I345" i="12" l="1"/>
  <c r="I346" i="12" s="1"/>
  <c r="L320" i="7"/>
  <c r="G321" i="7"/>
  <c r="J346" i="12" l="1"/>
  <c r="J347" i="12" s="1"/>
  <c r="L321" i="7"/>
  <c r="G322" i="7"/>
  <c r="I347" i="12" l="1"/>
  <c r="I348" i="12" s="1"/>
  <c r="G323" i="7"/>
  <c r="L322" i="7"/>
  <c r="J348" i="12" l="1"/>
  <c r="J349" i="12" s="1"/>
  <c r="G324" i="7"/>
  <c r="L323" i="7"/>
  <c r="I349" i="12" l="1"/>
  <c r="I350" i="12" s="1"/>
  <c r="L324" i="7"/>
  <c r="G325" i="7"/>
  <c r="J350" i="12" l="1"/>
  <c r="J351" i="12" s="1"/>
  <c r="L325" i="7"/>
  <c r="G326" i="7"/>
  <c r="I351" i="12" l="1"/>
  <c r="I352" i="12" s="1"/>
  <c r="L326" i="7"/>
  <c r="G327" i="7"/>
  <c r="J352" i="12" l="1"/>
  <c r="J353" i="12" s="1"/>
  <c r="L327" i="7"/>
  <c r="G328" i="7"/>
  <c r="I353" i="12" l="1"/>
  <c r="I354" i="12" s="1"/>
  <c r="J354" i="12"/>
  <c r="J355" i="12" s="1"/>
  <c r="L328" i="7"/>
  <c r="G329" i="7"/>
  <c r="I355" i="12" l="1"/>
  <c r="I356" i="12" s="1"/>
  <c r="L329" i="7"/>
  <c r="G330" i="7"/>
  <c r="J356" i="12" l="1"/>
  <c r="J357" i="12" s="1"/>
  <c r="L330" i="7"/>
  <c r="G331" i="7"/>
  <c r="I357" i="12" l="1"/>
  <c r="I358" i="12" s="1"/>
  <c r="L331" i="7"/>
  <c r="G332" i="7"/>
  <c r="J358" i="12" l="1"/>
  <c r="J359" i="12" s="1"/>
  <c r="L332" i="7"/>
  <c r="G333" i="7"/>
  <c r="I359" i="12" l="1"/>
  <c r="I360" i="12" s="1"/>
  <c r="L333" i="7"/>
  <c r="G334" i="7"/>
  <c r="J360" i="12" l="1"/>
  <c r="J361" i="12" s="1"/>
  <c r="L334" i="7"/>
  <c r="G335" i="7"/>
  <c r="I361" i="12" l="1"/>
  <c r="I362" i="12" s="1"/>
  <c r="L335" i="7"/>
  <c r="G336" i="7"/>
  <c r="J362" i="12" l="1"/>
  <c r="J363" i="12" s="1"/>
  <c r="L336" i="7"/>
  <c r="G337" i="7"/>
  <c r="I363" i="12" l="1"/>
  <c r="I364" i="12" s="1"/>
  <c r="L337" i="7"/>
  <c r="G338" i="7"/>
  <c r="J364" i="12" l="1"/>
  <c r="J365" i="12" s="1"/>
  <c r="L338" i="7"/>
  <c r="G339" i="7"/>
  <c r="I365" i="12" l="1"/>
  <c r="I366" i="12" s="1"/>
  <c r="L339" i="7"/>
  <c r="G340" i="7"/>
  <c r="J366" i="12" l="1"/>
  <c r="J367" i="12" s="1"/>
  <c r="L340" i="7"/>
  <c r="G341" i="7"/>
  <c r="I367" i="12" l="1"/>
  <c r="I368" i="12" s="1"/>
  <c r="L341" i="7"/>
  <c r="G342" i="7"/>
  <c r="J368" i="12" l="1"/>
  <c r="J369" i="12" s="1"/>
  <c r="L342" i="7"/>
  <c r="G343" i="7"/>
  <c r="I369" i="12" l="1"/>
  <c r="I370" i="12" s="1"/>
  <c r="L343" i="7"/>
  <c r="G344" i="7"/>
  <c r="J370" i="12" l="1"/>
  <c r="J371" i="12" s="1"/>
  <c r="L344" i="7"/>
  <c r="G345" i="7"/>
  <c r="I371" i="12" l="1"/>
  <c r="I372" i="12" s="1"/>
  <c r="L345" i="7"/>
  <c r="G346" i="7"/>
  <c r="J372" i="12" l="1"/>
  <c r="J373" i="12" s="1"/>
  <c r="L346" i="7"/>
  <c r="G347" i="7"/>
  <c r="I373" i="12" l="1"/>
  <c r="I374" i="12" s="1"/>
  <c r="L347" i="7"/>
  <c r="G348" i="7"/>
  <c r="J374" i="12" l="1"/>
  <c r="J375" i="12" s="1"/>
  <c r="L348" i="7"/>
  <c r="G349" i="7"/>
  <c r="I375" i="12" l="1"/>
  <c r="I376" i="12" s="1"/>
  <c r="L349" i="7"/>
  <c r="G350" i="7"/>
  <c r="J376" i="12" l="1"/>
  <c r="J377" i="12" s="1"/>
  <c r="L350" i="7"/>
  <c r="G351" i="7"/>
  <c r="I377" i="12" l="1"/>
  <c r="I378" i="12" s="1"/>
  <c r="L351" i="7"/>
  <c r="G352" i="7"/>
  <c r="J378" i="12" l="1"/>
  <c r="J379" i="12" s="1"/>
  <c r="L352" i="7"/>
  <c r="G353" i="7"/>
  <c r="I379" i="12" l="1"/>
  <c r="I380" i="12" s="1"/>
  <c r="L353" i="7"/>
  <c r="G354" i="7"/>
  <c r="J380" i="12" l="1"/>
  <c r="J381" i="12" s="1"/>
  <c r="L354" i="7"/>
  <c r="G355" i="7"/>
  <c r="I381" i="12" l="1"/>
  <c r="I382" i="12" s="1"/>
  <c r="L355" i="7"/>
  <c r="G356" i="7"/>
  <c r="J382" i="12" l="1"/>
  <c r="J383" i="12" s="1"/>
  <c r="L356" i="7"/>
  <c r="G357" i="7"/>
  <c r="I383" i="12" l="1"/>
  <c r="I384" i="12" s="1"/>
  <c r="L357" i="7"/>
  <c r="G358" i="7"/>
  <c r="J384" i="12" l="1"/>
  <c r="J385" i="12" s="1"/>
  <c r="L358" i="7"/>
  <c r="G359" i="7"/>
  <c r="I385" i="12" l="1"/>
  <c r="I386" i="12" s="1"/>
  <c r="L359" i="7"/>
  <c r="G360" i="7"/>
  <c r="J386" i="12" l="1"/>
  <c r="J387" i="12" s="1"/>
  <c r="L360" i="7"/>
  <c r="G361" i="7"/>
  <c r="I387" i="12" l="1"/>
  <c r="I388" i="12" s="1"/>
  <c r="L361" i="7"/>
  <c r="G362" i="7"/>
  <c r="J388" i="12" l="1"/>
  <c r="J389" i="12" s="1"/>
  <c r="L362" i="7"/>
  <c r="G363" i="7"/>
  <c r="I389" i="12" l="1"/>
  <c r="I390" i="12" s="1"/>
  <c r="L363" i="7"/>
  <c r="G364" i="7"/>
  <c r="J390" i="12" l="1"/>
  <c r="J391" i="12" s="1"/>
  <c r="L364" i="7"/>
  <c r="G365" i="7"/>
  <c r="I391" i="12" l="1"/>
  <c r="I392" i="12" s="1"/>
  <c r="G366" i="7"/>
  <c r="L365" i="7"/>
  <c r="J392" i="12" l="1"/>
  <c r="J393" i="12" s="1"/>
  <c r="G367" i="7"/>
  <c r="L366" i="7"/>
  <c r="I393" i="12" l="1"/>
  <c r="I394" i="12" s="1"/>
  <c r="G368" i="7"/>
  <c r="L367" i="7"/>
  <c r="J394" i="12" l="1"/>
  <c r="J395" i="12" s="1"/>
  <c r="G369" i="7"/>
  <c r="L368" i="7"/>
  <c r="I395" i="12" l="1"/>
  <c r="I396" i="12" s="1"/>
  <c r="G370" i="7"/>
  <c r="L369" i="7"/>
  <c r="J396" i="12" l="1"/>
  <c r="J397" i="12" s="1"/>
  <c r="L370" i="7"/>
  <c r="G371" i="7"/>
  <c r="I397" i="12" l="1"/>
  <c r="I398" i="12" s="1"/>
  <c r="G372" i="7"/>
  <c r="L371" i="7"/>
  <c r="J398" i="12" l="1"/>
  <c r="J399" i="12" s="1"/>
  <c r="G373" i="7"/>
  <c r="L372" i="7"/>
  <c r="I399" i="12" l="1"/>
  <c r="I400" i="12" s="1"/>
  <c r="G374" i="7"/>
  <c r="L373" i="7"/>
  <c r="J400" i="12" l="1"/>
  <c r="J401" i="12" s="1"/>
  <c r="L374" i="7"/>
  <c r="G375" i="7"/>
  <c r="I401" i="12" l="1"/>
  <c r="I402" i="12" s="1"/>
  <c r="G376" i="7"/>
  <c r="L375" i="7"/>
  <c r="J402" i="12" l="1"/>
  <c r="J403" i="12" s="1"/>
  <c r="G377" i="7"/>
  <c r="L376" i="7"/>
  <c r="I403" i="12" l="1"/>
  <c r="I404" i="12" s="1"/>
  <c r="G378" i="7"/>
  <c r="L377" i="7"/>
  <c r="J404" i="12" l="1"/>
  <c r="J405" i="12" s="1"/>
  <c r="L378" i="7"/>
  <c r="G379" i="7"/>
  <c r="I405" i="12" l="1"/>
  <c r="I406" i="12" s="1"/>
  <c r="G380" i="7"/>
  <c r="L379" i="7"/>
  <c r="J406" i="12" l="1"/>
  <c r="J407" i="12" s="1"/>
  <c r="G381" i="7"/>
  <c r="L380" i="7"/>
  <c r="I407" i="12" l="1"/>
  <c r="I408" i="12" s="1"/>
  <c r="G382" i="7"/>
  <c r="L381" i="7"/>
  <c r="J408" i="12" l="1"/>
  <c r="J409" i="12" s="1"/>
  <c r="L382" i="7"/>
  <c r="G383" i="7"/>
  <c r="I409" i="12" l="1"/>
  <c r="I410" i="12" s="1"/>
  <c r="G384" i="7"/>
  <c r="L383" i="7"/>
  <c r="J410" i="12" l="1"/>
  <c r="J411" i="12" s="1"/>
  <c r="G385" i="7"/>
  <c r="L384" i="7"/>
  <c r="I411" i="12" l="1"/>
  <c r="I412" i="12" s="1"/>
  <c r="G386" i="7"/>
  <c r="L385" i="7"/>
  <c r="J412" i="12" l="1"/>
  <c r="J413" i="12" s="1"/>
  <c r="L386" i="7"/>
  <c r="G387" i="7"/>
  <c r="I413" i="12" l="1"/>
  <c r="I414" i="12" s="1"/>
  <c r="G388" i="7"/>
  <c r="L387" i="7"/>
  <c r="J414" i="12" l="1"/>
  <c r="J415" i="12" s="1"/>
  <c r="G389" i="7"/>
  <c r="L388" i="7"/>
  <c r="I415" i="12" l="1"/>
  <c r="I416" i="12" s="1"/>
  <c r="L389" i="7"/>
  <c r="G390" i="7"/>
  <c r="J416" i="12" l="1"/>
  <c r="J417" i="12" s="1"/>
  <c r="G391" i="7"/>
  <c r="L390" i="7"/>
  <c r="I417" i="12" l="1"/>
  <c r="I418" i="12" s="1"/>
  <c r="G392" i="7"/>
  <c r="L391" i="7"/>
  <c r="J418" i="12" l="1"/>
  <c r="J419" i="12" s="1"/>
  <c r="G393" i="7"/>
  <c r="L392" i="7"/>
  <c r="I419" i="12" l="1"/>
  <c r="I420" i="12" s="1"/>
  <c r="G394" i="7"/>
  <c r="L393" i="7"/>
  <c r="J420" i="12" l="1"/>
  <c r="J421" i="12" s="1"/>
  <c r="G395" i="7"/>
  <c r="L394" i="7"/>
  <c r="I421" i="12" l="1"/>
  <c r="I422" i="12" s="1"/>
  <c r="L395" i="7"/>
  <c r="G396" i="7"/>
  <c r="J422" i="12" l="1"/>
  <c r="J423" i="12" s="1"/>
  <c r="G397" i="7"/>
  <c r="L396" i="7"/>
  <c r="I423" i="12" l="1"/>
  <c r="I424" i="12" s="1"/>
  <c r="L397" i="7"/>
  <c r="G398" i="7"/>
  <c r="J424" i="12" l="1"/>
  <c r="J425" i="12" s="1"/>
  <c r="G399" i="7"/>
  <c r="L398" i="7"/>
  <c r="I425" i="12" l="1"/>
  <c r="I426" i="12" s="1"/>
  <c r="G400" i="7"/>
  <c r="L399" i="7"/>
  <c r="J426" i="12" l="1"/>
  <c r="J427" i="12" s="1"/>
  <c r="G401" i="7"/>
  <c r="L400" i="7"/>
  <c r="I427" i="12" l="1"/>
  <c r="I428" i="12" s="1"/>
  <c r="G402" i="7"/>
  <c r="L401" i="7"/>
  <c r="J428" i="12" l="1"/>
  <c r="J429" i="12" s="1"/>
  <c r="G403" i="7"/>
  <c r="L402" i="7"/>
  <c r="I429" i="12" l="1"/>
  <c r="I430" i="12" s="1"/>
  <c r="L403" i="7"/>
  <c r="G404" i="7"/>
  <c r="J430" i="12" l="1"/>
  <c r="J431" i="12" s="1"/>
  <c r="L404" i="7"/>
  <c r="G405" i="7"/>
  <c r="I431" i="12" l="1"/>
  <c r="I432" i="12" s="1"/>
  <c r="L405" i="7"/>
  <c r="G406" i="7"/>
  <c r="J432" i="12" l="1"/>
  <c r="J433" i="12" s="1"/>
  <c r="L406" i="7"/>
  <c r="G407" i="7"/>
  <c r="I433" i="12" l="1"/>
  <c r="I434" i="12" s="1"/>
  <c r="L407" i="7"/>
  <c r="G408" i="7"/>
  <c r="J434" i="12" l="1"/>
  <c r="J435" i="12" s="1"/>
  <c r="L408" i="7"/>
  <c r="G409" i="7"/>
  <c r="I435" i="12" l="1"/>
  <c r="I436" i="12" s="1"/>
  <c r="L409" i="7"/>
  <c r="G410" i="7"/>
  <c r="J436" i="12" l="1"/>
  <c r="J437" i="12" s="1"/>
  <c r="L410" i="7"/>
  <c r="G411" i="7"/>
  <c r="I437" i="12" l="1"/>
  <c r="I438" i="12" s="1"/>
  <c r="L411" i="7"/>
  <c r="G412" i="7"/>
  <c r="J438" i="12" l="1"/>
  <c r="J439" i="12" s="1"/>
  <c r="L412" i="7"/>
  <c r="G413" i="7"/>
  <c r="I439" i="12" l="1"/>
  <c r="I440" i="12" s="1"/>
  <c r="L413" i="7"/>
  <c r="G414" i="7"/>
  <c r="J440" i="12" l="1"/>
  <c r="J441" i="12" s="1"/>
  <c r="L414" i="7"/>
  <c r="G415" i="7"/>
  <c r="I441" i="12" l="1"/>
  <c r="I442" i="12" s="1"/>
  <c r="L415" i="7"/>
  <c r="G416" i="7"/>
  <c r="J442" i="12" l="1"/>
  <c r="J443" i="12" s="1"/>
  <c r="L416" i="7"/>
  <c r="G417" i="7"/>
  <c r="I443" i="12" l="1"/>
  <c r="I444" i="12" s="1"/>
  <c r="L417" i="7"/>
  <c r="G418" i="7"/>
  <c r="J444" i="12" l="1"/>
  <c r="J445" i="12" s="1"/>
  <c r="I445" i="12"/>
  <c r="I446" i="12" s="1"/>
  <c r="L418" i="7"/>
  <c r="G419" i="7"/>
  <c r="J446" i="12" l="1"/>
  <c r="J447" i="12" s="1"/>
  <c r="L419" i="7"/>
  <c r="G420" i="7"/>
  <c r="I447" i="12" l="1"/>
  <c r="I448" i="12" s="1"/>
  <c r="L420" i="7"/>
  <c r="G421" i="7"/>
  <c r="J448" i="12" l="1"/>
  <c r="J449" i="12" s="1"/>
  <c r="L421" i="7"/>
  <c r="G422" i="7"/>
  <c r="I449" i="12" l="1"/>
  <c r="I450" i="12" s="1"/>
  <c r="G423" i="7"/>
  <c r="L422" i="7"/>
  <c r="J450" i="12" l="1"/>
  <c r="J451" i="12" s="1"/>
  <c r="G424" i="7"/>
  <c r="L423" i="7"/>
  <c r="I451" i="12" l="1"/>
  <c r="I452" i="12" s="1"/>
  <c r="G425" i="7"/>
  <c r="L424" i="7"/>
  <c r="J452" i="12" l="1"/>
  <c r="J453" i="12" s="1"/>
  <c r="L425" i="7"/>
  <c r="G426" i="7"/>
  <c r="I453" i="12" l="1"/>
  <c r="I454" i="12" s="1"/>
  <c r="L426" i="7"/>
  <c r="G427" i="7"/>
  <c r="J454" i="12" l="1"/>
  <c r="J455" i="12" s="1"/>
  <c r="L427" i="7"/>
  <c r="G428" i="7"/>
  <c r="I455" i="12" l="1"/>
  <c r="I456" i="12" s="1"/>
  <c r="G429" i="7"/>
  <c r="L428" i="7"/>
  <c r="J456" i="12" l="1"/>
  <c r="L429" i="7"/>
  <c r="G430" i="7"/>
  <c r="G431" i="7" l="1"/>
  <c r="L430" i="7"/>
  <c r="G432" i="7" l="1"/>
  <c r="L431" i="7"/>
  <c r="G433" i="7" l="1"/>
  <c r="L432" i="7"/>
  <c r="AE5" i="13"/>
  <c r="AD5" i="13"/>
  <c r="AC5" i="13"/>
  <c r="AF66" i="13"/>
  <c r="AE66" i="13"/>
  <c r="AD66" i="13"/>
  <c r="AC66" i="13"/>
  <c r="AE65" i="13"/>
  <c r="AH66" i="13" s="1"/>
  <c r="AD65" i="13"/>
  <c r="AG66" i="13" s="1"/>
  <c r="AC65" i="13"/>
  <c r="AH64" i="13"/>
  <c r="AE64" i="13"/>
  <c r="AD64" i="13"/>
  <c r="AG64" i="13" s="1"/>
  <c r="AC64" i="13"/>
  <c r="AF65" i="13" s="1"/>
  <c r="AH63" i="13"/>
  <c r="AF63" i="13"/>
  <c r="AE63" i="13"/>
  <c r="AD63" i="13"/>
  <c r="AG63" i="13" s="1"/>
  <c r="AC63" i="13"/>
  <c r="AF62" i="13"/>
  <c r="AE62" i="13"/>
  <c r="AD62" i="13"/>
  <c r="AC62" i="13"/>
  <c r="AE61" i="13"/>
  <c r="AH62" i="13" s="1"/>
  <c r="AD61" i="13"/>
  <c r="AG62" i="13" s="1"/>
  <c r="AC61" i="13"/>
  <c r="AH60" i="13"/>
  <c r="AE60" i="13"/>
  <c r="AD60" i="13"/>
  <c r="AG60" i="13" s="1"/>
  <c r="AC60" i="13"/>
  <c r="AF61" i="13" s="1"/>
  <c r="AH59" i="13"/>
  <c r="AF59" i="13"/>
  <c r="AE59" i="13"/>
  <c r="AD59" i="13"/>
  <c r="AG59" i="13" s="1"/>
  <c r="AC59" i="13"/>
  <c r="AF58" i="13"/>
  <c r="AE58" i="13"/>
  <c r="AD58" i="13"/>
  <c r="AC58" i="13"/>
  <c r="AE57" i="13"/>
  <c r="AH58" i="13" s="1"/>
  <c r="AD57" i="13"/>
  <c r="AG58" i="13" s="1"/>
  <c r="AC57" i="13"/>
  <c r="AH56" i="13"/>
  <c r="AE56" i="13"/>
  <c r="AD56" i="13"/>
  <c r="AG56" i="13" s="1"/>
  <c r="AC56" i="13"/>
  <c r="AF57" i="13" s="1"/>
  <c r="AH55" i="13"/>
  <c r="AG55" i="13"/>
  <c r="AF55" i="13"/>
  <c r="AE55" i="13"/>
  <c r="AD55" i="13"/>
  <c r="AC55" i="13"/>
  <c r="Y66" i="13"/>
  <c r="X66" i="13"/>
  <c r="W66" i="13"/>
  <c r="S66" i="13"/>
  <c r="R66" i="13"/>
  <c r="V66" i="13"/>
  <c r="U66" i="13"/>
  <c r="V5" i="13"/>
  <c r="U5" i="13"/>
  <c r="T5" i="13"/>
  <c r="Y65" i="13"/>
  <c r="X65" i="13"/>
  <c r="W65" i="13"/>
  <c r="Y64" i="13"/>
  <c r="X64" i="13"/>
  <c r="W64" i="13"/>
  <c r="Y63" i="13"/>
  <c r="X63" i="13"/>
  <c r="W63" i="13"/>
  <c r="Y62" i="13"/>
  <c r="X62" i="13"/>
  <c r="W62" i="13"/>
  <c r="Y61" i="13"/>
  <c r="X61" i="13"/>
  <c r="W61" i="13"/>
  <c r="Y60" i="13"/>
  <c r="X60" i="13"/>
  <c r="W60" i="13"/>
  <c r="Y59" i="13"/>
  <c r="X59" i="13"/>
  <c r="W59" i="13"/>
  <c r="Y58" i="13"/>
  <c r="X58" i="13"/>
  <c r="W58" i="13"/>
  <c r="Y57" i="13"/>
  <c r="X57" i="13"/>
  <c r="W57" i="13"/>
  <c r="Y56" i="13"/>
  <c r="X56" i="13"/>
  <c r="W56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K6" i="13"/>
  <c r="AJ6" i="13"/>
  <c r="AI6" i="13"/>
  <c r="AE54" i="13"/>
  <c r="AD54" i="13"/>
  <c r="AC54" i="13"/>
  <c r="AE53" i="13"/>
  <c r="AD53" i="13"/>
  <c r="AC53" i="13"/>
  <c r="AE52" i="13"/>
  <c r="AD52" i="13"/>
  <c r="AC52" i="13"/>
  <c r="AF53" i="13" s="1"/>
  <c r="AE51" i="13"/>
  <c r="AD51" i="13"/>
  <c r="AG51" i="13" s="1"/>
  <c r="AC51" i="13"/>
  <c r="AE50" i="13"/>
  <c r="AD50" i="13"/>
  <c r="AG50" i="13" s="1"/>
  <c r="AC50" i="13"/>
  <c r="AE49" i="13"/>
  <c r="AH49" i="13" s="1"/>
  <c r="AD49" i="13"/>
  <c r="AC49" i="13"/>
  <c r="AF50" i="13" s="1"/>
  <c r="AE48" i="13"/>
  <c r="AD48" i="13"/>
  <c r="AC48" i="13"/>
  <c r="AE47" i="13"/>
  <c r="AD47" i="13"/>
  <c r="AC47" i="13"/>
  <c r="AF47" i="13" s="1"/>
  <c r="AG46" i="13"/>
  <c r="AE46" i="13"/>
  <c r="AH47" i="13" s="1"/>
  <c r="AD46" i="13"/>
  <c r="AC46" i="13"/>
  <c r="AE45" i="13"/>
  <c r="AD45" i="13"/>
  <c r="AC45" i="13"/>
  <c r="AF46" i="13" s="1"/>
  <c r="AE44" i="13"/>
  <c r="AH44" i="13" s="1"/>
  <c r="AD44" i="13"/>
  <c r="AG44" i="13" s="1"/>
  <c r="AC44" i="13"/>
  <c r="AF45" i="13" s="1"/>
  <c r="AE43" i="13"/>
  <c r="AD43" i="13"/>
  <c r="AC43" i="13"/>
  <c r="AE42" i="13"/>
  <c r="AH43" i="13" s="1"/>
  <c r="AD42" i="13"/>
  <c r="AG42" i="13" s="1"/>
  <c r="AC42" i="13"/>
  <c r="AF42" i="13" s="1"/>
  <c r="AE41" i="13"/>
  <c r="AH41" i="13" s="1"/>
  <c r="AD41" i="13"/>
  <c r="AC41" i="13"/>
  <c r="AE40" i="13"/>
  <c r="AD40" i="13"/>
  <c r="AC40" i="13"/>
  <c r="AE39" i="13"/>
  <c r="AH39" i="13" s="1"/>
  <c r="AD39" i="13"/>
  <c r="AG39" i="13" s="1"/>
  <c r="AC39" i="13"/>
  <c r="AF39" i="13" s="1"/>
  <c r="AE38" i="13"/>
  <c r="AD38" i="13"/>
  <c r="AG38" i="13" s="1"/>
  <c r="AC38" i="13"/>
  <c r="AE37" i="13"/>
  <c r="AD37" i="13"/>
  <c r="AC37" i="13"/>
  <c r="AE36" i="13"/>
  <c r="AH36" i="13" s="1"/>
  <c r="AD36" i="13"/>
  <c r="AG36" i="13" s="1"/>
  <c r="AC36" i="13"/>
  <c r="AE35" i="13"/>
  <c r="AD35" i="13"/>
  <c r="AC35" i="13"/>
  <c r="AE34" i="13"/>
  <c r="AD34" i="13"/>
  <c r="AG34" i="13" s="1"/>
  <c r="AC34" i="13"/>
  <c r="AF34" i="13" s="1"/>
  <c r="AE33" i="13"/>
  <c r="AD33" i="13"/>
  <c r="AC33" i="13"/>
  <c r="AE32" i="13"/>
  <c r="AD32" i="13"/>
  <c r="AG32" i="13" s="1"/>
  <c r="AC32" i="13"/>
  <c r="AF33" i="13" s="1"/>
  <c r="AE31" i="13"/>
  <c r="AH31" i="13" s="1"/>
  <c r="AD31" i="13"/>
  <c r="AG31" i="13" s="1"/>
  <c r="AC31" i="13"/>
  <c r="AE30" i="13"/>
  <c r="AD30" i="13"/>
  <c r="AG30" i="13" s="1"/>
  <c r="AC30" i="13"/>
  <c r="AF30" i="13" s="1"/>
  <c r="AE29" i="13"/>
  <c r="AH29" i="13" s="1"/>
  <c r="AD29" i="13"/>
  <c r="AC29" i="13"/>
  <c r="AE28" i="13"/>
  <c r="AD28" i="13"/>
  <c r="AC28" i="13"/>
  <c r="AE27" i="13"/>
  <c r="AD27" i="13"/>
  <c r="AG27" i="13" s="1"/>
  <c r="AC27" i="13"/>
  <c r="AF27" i="13" s="1"/>
  <c r="AG26" i="13"/>
  <c r="AE26" i="13"/>
  <c r="AD26" i="13"/>
  <c r="AC26" i="13"/>
  <c r="AE25" i="13"/>
  <c r="AD25" i="13"/>
  <c r="AC25" i="13"/>
  <c r="AE24" i="13"/>
  <c r="AH24" i="13" s="1"/>
  <c r="AD24" i="13"/>
  <c r="AG25" i="13" s="1"/>
  <c r="AC24" i="13"/>
  <c r="AE23" i="13"/>
  <c r="AD23" i="13"/>
  <c r="AC23" i="13"/>
  <c r="AE22" i="13"/>
  <c r="AD22" i="13"/>
  <c r="AG22" i="13" s="1"/>
  <c r="AC22" i="13"/>
  <c r="AF22" i="13" s="1"/>
  <c r="AE21" i="13"/>
  <c r="AH21" i="13" s="1"/>
  <c r="AD21" i="13"/>
  <c r="AC21" i="13"/>
  <c r="AE20" i="13"/>
  <c r="AD20" i="13"/>
  <c r="AG21" i="13" s="1"/>
  <c r="AC20" i="13"/>
  <c r="AF21" i="13" s="1"/>
  <c r="AE19" i="13"/>
  <c r="AH19" i="13" s="1"/>
  <c r="AD19" i="13"/>
  <c r="AG19" i="13" s="1"/>
  <c r="AC19" i="13"/>
  <c r="AE18" i="13"/>
  <c r="AH18" i="13" s="1"/>
  <c r="AD18" i="13"/>
  <c r="AG18" i="13" s="1"/>
  <c r="AC18" i="13"/>
  <c r="AF18" i="13" s="1"/>
  <c r="AE17" i="13"/>
  <c r="AD17" i="13"/>
  <c r="AC17" i="13"/>
  <c r="AF17" i="13" s="1"/>
  <c r="AC16" i="13"/>
  <c r="AF16" i="13" s="1"/>
  <c r="AC15" i="13"/>
  <c r="AC14" i="13"/>
  <c r="AF14" i="13" s="1"/>
  <c r="AC13" i="13"/>
  <c r="AC12" i="13"/>
  <c r="AF12" i="13" s="1"/>
  <c r="AC11" i="13"/>
  <c r="AC10" i="13"/>
  <c r="AF10" i="13" s="1"/>
  <c r="AC9" i="13"/>
  <c r="AF9" i="13" s="1"/>
  <c r="AC8" i="13"/>
  <c r="AF8" i="13" s="1"/>
  <c r="AC7" i="13"/>
  <c r="AC6" i="13"/>
  <c r="V55" i="13"/>
  <c r="Y55" i="13" s="1"/>
  <c r="U55" i="13"/>
  <c r="T55" i="13"/>
  <c r="V54" i="13"/>
  <c r="U54" i="13"/>
  <c r="T54" i="13"/>
  <c r="W54" i="13" s="1"/>
  <c r="V53" i="13"/>
  <c r="Y53" i="13" s="1"/>
  <c r="U53" i="13"/>
  <c r="T53" i="13"/>
  <c r="V52" i="13"/>
  <c r="U52" i="13"/>
  <c r="T52" i="13"/>
  <c r="V51" i="13"/>
  <c r="Y51" i="13" s="1"/>
  <c r="U51" i="13"/>
  <c r="T51" i="13"/>
  <c r="V50" i="13"/>
  <c r="U50" i="13"/>
  <c r="T50" i="13"/>
  <c r="V49" i="13"/>
  <c r="U49" i="13"/>
  <c r="X50" i="13" s="1"/>
  <c r="T49" i="13"/>
  <c r="X48" i="13"/>
  <c r="V48" i="13"/>
  <c r="U48" i="13"/>
  <c r="T48" i="13"/>
  <c r="V47" i="13"/>
  <c r="U47" i="13"/>
  <c r="T47" i="13"/>
  <c r="X46" i="13"/>
  <c r="V46" i="13"/>
  <c r="U46" i="13"/>
  <c r="X47" i="13" s="1"/>
  <c r="T46" i="13"/>
  <c r="W46" i="13" s="1"/>
  <c r="V45" i="13"/>
  <c r="U45" i="13"/>
  <c r="T45" i="13"/>
  <c r="V44" i="13"/>
  <c r="U44" i="13"/>
  <c r="X45" i="13" s="1"/>
  <c r="T44" i="13"/>
  <c r="W44" i="13" s="1"/>
  <c r="V43" i="13"/>
  <c r="U43" i="13"/>
  <c r="T43" i="13"/>
  <c r="V42" i="13"/>
  <c r="U42" i="13"/>
  <c r="X43" i="13" s="1"/>
  <c r="T42" i="13"/>
  <c r="W42" i="13" s="1"/>
  <c r="V41" i="13"/>
  <c r="Y41" i="13" s="1"/>
  <c r="U41" i="13"/>
  <c r="T41" i="13"/>
  <c r="V40" i="13"/>
  <c r="U40" i="13"/>
  <c r="X41" i="13" s="1"/>
  <c r="T40" i="13"/>
  <c r="W40" i="13" s="1"/>
  <c r="V39" i="13"/>
  <c r="Y39" i="13" s="1"/>
  <c r="U39" i="13"/>
  <c r="T39" i="13"/>
  <c r="V38" i="13"/>
  <c r="U38" i="13"/>
  <c r="T38" i="13"/>
  <c r="W38" i="13" s="1"/>
  <c r="V37" i="13"/>
  <c r="Y37" i="13" s="1"/>
  <c r="U37" i="13"/>
  <c r="X38" i="13" s="1"/>
  <c r="T37" i="13"/>
  <c r="V36" i="13"/>
  <c r="U36" i="13"/>
  <c r="T36" i="13"/>
  <c r="V35" i="13"/>
  <c r="Y35" i="13" s="1"/>
  <c r="U35" i="13"/>
  <c r="T35" i="13"/>
  <c r="V34" i="13"/>
  <c r="U34" i="13"/>
  <c r="T34" i="13"/>
  <c r="V33" i="13"/>
  <c r="U33" i="13"/>
  <c r="X34" i="13" s="1"/>
  <c r="T33" i="13"/>
  <c r="X32" i="13"/>
  <c r="V32" i="13"/>
  <c r="U32" i="13"/>
  <c r="T32" i="13"/>
  <c r="V31" i="13"/>
  <c r="U31" i="13"/>
  <c r="T31" i="13"/>
  <c r="V30" i="13"/>
  <c r="U30" i="13"/>
  <c r="X31" i="13" s="1"/>
  <c r="T30" i="13"/>
  <c r="W30" i="13" s="1"/>
  <c r="V29" i="13"/>
  <c r="U29" i="13"/>
  <c r="T29" i="13"/>
  <c r="V28" i="13"/>
  <c r="U28" i="13"/>
  <c r="X29" i="13" s="1"/>
  <c r="T28" i="13"/>
  <c r="W28" i="13" s="1"/>
  <c r="V27" i="13"/>
  <c r="U27" i="13"/>
  <c r="T27" i="13"/>
  <c r="V26" i="13"/>
  <c r="U26" i="13"/>
  <c r="X27" i="13" s="1"/>
  <c r="T26" i="13"/>
  <c r="W26" i="13" s="1"/>
  <c r="V25" i="13"/>
  <c r="Y25" i="13" s="1"/>
  <c r="U25" i="13"/>
  <c r="T25" i="13"/>
  <c r="V24" i="13"/>
  <c r="U24" i="13"/>
  <c r="X25" i="13" s="1"/>
  <c r="T24" i="13"/>
  <c r="W24" i="13" s="1"/>
  <c r="V23" i="13"/>
  <c r="Y23" i="13" s="1"/>
  <c r="U23" i="13"/>
  <c r="T23" i="13"/>
  <c r="V22" i="13"/>
  <c r="U22" i="13"/>
  <c r="T22" i="13"/>
  <c r="W22" i="13" s="1"/>
  <c r="V21" i="13"/>
  <c r="Y21" i="13" s="1"/>
  <c r="U21" i="13"/>
  <c r="X22" i="13" s="1"/>
  <c r="T21" i="13"/>
  <c r="V20" i="13"/>
  <c r="U20" i="13"/>
  <c r="T20" i="13"/>
  <c r="V19" i="13"/>
  <c r="Y19" i="13" s="1"/>
  <c r="U19" i="13"/>
  <c r="T19" i="13"/>
  <c r="V18" i="13"/>
  <c r="U18" i="13"/>
  <c r="T18" i="13"/>
  <c r="V17" i="13"/>
  <c r="Y18" i="13" s="1"/>
  <c r="U17" i="13"/>
  <c r="T17" i="13"/>
  <c r="W17" i="13" s="1"/>
  <c r="T16" i="13"/>
  <c r="W16" i="13" s="1"/>
  <c r="T15" i="13"/>
  <c r="T14" i="13"/>
  <c r="T13" i="13"/>
  <c r="T12" i="13"/>
  <c r="T11" i="13"/>
  <c r="T10" i="13"/>
  <c r="T9" i="13"/>
  <c r="T8" i="13"/>
  <c r="W8" i="13" s="1"/>
  <c r="T7" i="13"/>
  <c r="T6" i="13"/>
  <c r="W7" i="13" s="1"/>
  <c r="N56" i="13"/>
  <c r="O55" i="13"/>
  <c r="O53" i="13"/>
  <c r="P52" i="13"/>
  <c r="P50" i="13"/>
  <c r="N50" i="13"/>
  <c r="N48" i="13"/>
  <c r="O47" i="13"/>
  <c r="O45" i="13"/>
  <c r="P44" i="13"/>
  <c r="P42" i="13"/>
  <c r="N42" i="13"/>
  <c r="N40" i="13"/>
  <c r="O39" i="13"/>
  <c r="O37" i="13"/>
  <c r="P36" i="13"/>
  <c r="P34" i="13"/>
  <c r="N34" i="13"/>
  <c r="N32" i="13"/>
  <c r="O31" i="13"/>
  <c r="O29" i="13"/>
  <c r="P28" i="13"/>
  <c r="P26" i="13"/>
  <c r="N26" i="13"/>
  <c r="N24" i="13"/>
  <c r="O23" i="13"/>
  <c r="O21" i="13"/>
  <c r="P20" i="13"/>
  <c r="P18" i="13"/>
  <c r="N18" i="13"/>
  <c r="N16" i="13"/>
  <c r="O15" i="13"/>
  <c r="O13" i="13"/>
  <c r="P12" i="13"/>
  <c r="P10" i="13"/>
  <c r="N10" i="13"/>
  <c r="N8" i="13"/>
  <c r="O7" i="13"/>
  <c r="M56" i="13"/>
  <c r="P56" i="13" s="1"/>
  <c r="L56" i="13"/>
  <c r="O56" i="13" s="1"/>
  <c r="K56" i="13"/>
  <c r="M55" i="13"/>
  <c r="L55" i="13"/>
  <c r="K55" i="13"/>
  <c r="N55" i="13" s="1"/>
  <c r="M54" i="13"/>
  <c r="P54" i="13" s="1"/>
  <c r="L54" i="13"/>
  <c r="O54" i="13" s="1"/>
  <c r="K54" i="13"/>
  <c r="N54" i="13" s="1"/>
  <c r="M53" i="13"/>
  <c r="P53" i="13" s="1"/>
  <c r="L53" i="13"/>
  <c r="K53" i="13"/>
  <c r="M52" i="13"/>
  <c r="L52" i="13"/>
  <c r="O52" i="13" s="1"/>
  <c r="K52" i="13"/>
  <c r="N52" i="13" s="1"/>
  <c r="M51" i="13"/>
  <c r="P51" i="13" s="1"/>
  <c r="L51" i="13"/>
  <c r="O51" i="13" s="1"/>
  <c r="K51" i="13"/>
  <c r="N51" i="13" s="1"/>
  <c r="M50" i="13"/>
  <c r="L50" i="13"/>
  <c r="K50" i="13"/>
  <c r="M49" i="13"/>
  <c r="P49" i="13" s="1"/>
  <c r="L49" i="13"/>
  <c r="O49" i="13" s="1"/>
  <c r="K49" i="13"/>
  <c r="N49" i="13" s="1"/>
  <c r="M48" i="13"/>
  <c r="P48" i="13" s="1"/>
  <c r="L48" i="13"/>
  <c r="O48" i="13" s="1"/>
  <c r="K48" i="13"/>
  <c r="M47" i="13"/>
  <c r="L47" i="13"/>
  <c r="K47" i="13"/>
  <c r="N47" i="13" s="1"/>
  <c r="M46" i="13"/>
  <c r="P46" i="13" s="1"/>
  <c r="L46" i="13"/>
  <c r="O46" i="13" s="1"/>
  <c r="K46" i="13"/>
  <c r="N46" i="13" s="1"/>
  <c r="M45" i="13"/>
  <c r="P45" i="13" s="1"/>
  <c r="L45" i="13"/>
  <c r="K45" i="13"/>
  <c r="M44" i="13"/>
  <c r="L44" i="13"/>
  <c r="O44" i="13" s="1"/>
  <c r="K44" i="13"/>
  <c r="N44" i="13" s="1"/>
  <c r="M43" i="13"/>
  <c r="P43" i="13" s="1"/>
  <c r="L43" i="13"/>
  <c r="O43" i="13" s="1"/>
  <c r="K43" i="13"/>
  <c r="N43" i="13" s="1"/>
  <c r="M42" i="13"/>
  <c r="L42" i="13"/>
  <c r="K42" i="13"/>
  <c r="M41" i="13"/>
  <c r="P41" i="13" s="1"/>
  <c r="L41" i="13"/>
  <c r="O41" i="13" s="1"/>
  <c r="K41" i="13"/>
  <c r="N41" i="13" s="1"/>
  <c r="M40" i="13"/>
  <c r="P40" i="13" s="1"/>
  <c r="L40" i="13"/>
  <c r="O40" i="13" s="1"/>
  <c r="K40" i="13"/>
  <c r="M39" i="13"/>
  <c r="L39" i="13"/>
  <c r="K39" i="13"/>
  <c r="N39" i="13" s="1"/>
  <c r="M38" i="13"/>
  <c r="P38" i="13" s="1"/>
  <c r="L38" i="13"/>
  <c r="O38" i="13" s="1"/>
  <c r="K38" i="13"/>
  <c r="N38" i="13" s="1"/>
  <c r="M37" i="13"/>
  <c r="P37" i="13" s="1"/>
  <c r="L37" i="13"/>
  <c r="K37" i="13"/>
  <c r="N37" i="13" s="1"/>
  <c r="M36" i="13"/>
  <c r="L36" i="13"/>
  <c r="O36" i="13" s="1"/>
  <c r="K36" i="13"/>
  <c r="N36" i="13" s="1"/>
  <c r="M35" i="13"/>
  <c r="P35" i="13" s="1"/>
  <c r="L35" i="13"/>
  <c r="O35" i="13" s="1"/>
  <c r="K35" i="13"/>
  <c r="N35" i="13" s="1"/>
  <c r="M34" i="13"/>
  <c r="L34" i="13"/>
  <c r="O34" i="13" s="1"/>
  <c r="K34" i="13"/>
  <c r="M33" i="13"/>
  <c r="P33" i="13" s="1"/>
  <c r="L33" i="13"/>
  <c r="O33" i="13" s="1"/>
  <c r="K33" i="13"/>
  <c r="N33" i="13" s="1"/>
  <c r="M32" i="13"/>
  <c r="P32" i="13" s="1"/>
  <c r="L32" i="13"/>
  <c r="O32" i="13" s="1"/>
  <c r="K32" i="13"/>
  <c r="M31" i="13"/>
  <c r="P31" i="13" s="1"/>
  <c r="L31" i="13"/>
  <c r="K31" i="13"/>
  <c r="N31" i="13" s="1"/>
  <c r="M30" i="13"/>
  <c r="P30" i="13" s="1"/>
  <c r="L30" i="13"/>
  <c r="O30" i="13" s="1"/>
  <c r="K30" i="13"/>
  <c r="N30" i="13" s="1"/>
  <c r="M29" i="13"/>
  <c r="P29" i="13" s="1"/>
  <c r="L29" i="13"/>
  <c r="K29" i="13"/>
  <c r="N29" i="13" s="1"/>
  <c r="M28" i="13"/>
  <c r="L28" i="13"/>
  <c r="O28" i="13" s="1"/>
  <c r="K28" i="13"/>
  <c r="N28" i="13" s="1"/>
  <c r="M27" i="13"/>
  <c r="P27" i="13" s="1"/>
  <c r="L27" i="13"/>
  <c r="O27" i="13" s="1"/>
  <c r="K27" i="13"/>
  <c r="N27" i="13" s="1"/>
  <c r="M26" i="13"/>
  <c r="L26" i="13"/>
  <c r="O26" i="13" s="1"/>
  <c r="K26" i="13"/>
  <c r="M25" i="13"/>
  <c r="P25" i="13" s="1"/>
  <c r="L25" i="13"/>
  <c r="O25" i="13" s="1"/>
  <c r="K25" i="13"/>
  <c r="N25" i="13" s="1"/>
  <c r="M24" i="13"/>
  <c r="P24" i="13" s="1"/>
  <c r="L24" i="13"/>
  <c r="O24" i="13" s="1"/>
  <c r="K24" i="13"/>
  <c r="M23" i="13"/>
  <c r="P23" i="13" s="1"/>
  <c r="L23" i="13"/>
  <c r="K23" i="13"/>
  <c r="N23" i="13" s="1"/>
  <c r="M22" i="13"/>
  <c r="P22" i="13" s="1"/>
  <c r="L22" i="13"/>
  <c r="O22" i="13" s="1"/>
  <c r="K22" i="13"/>
  <c r="N22" i="13" s="1"/>
  <c r="M21" i="13"/>
  <c r="P21" i="13" s="1"/>
  <c r="L21" i="13"/>
  <c r="K21" i="13"/>
  <c r="N21" i="13" s="1"/>
  <c r="M20" i="13"/>
  <c r="L20" i="13"/>
  <c r="O20" i="13" s="1"/>
  <c r="K20" i="13"/>
  <c r="N20" i="13" s="1"/>
  <c r="M19" i="13"/>
  <c r="P19" i="13" s="1"/>
  <c r="L19" i="13"/>
  <c r="O19" i="13" s="1"/>
  <c r="K19" i="13"/>
  <c r="N19" i="13" s="1"/>
  <c r="M18" i="13"/>
  <c r="L18" i="13"/>
  <c r="O18" i="13" s="1"/>
  <c r="K18" i="13"/>
  <c r="M17" i="13"/>
  <c r="P17" i="13" s="1"/>
  <c r="L17" i="13"/>
  <c r="O17" i="13" s="1"/>
  <c r="K17" i="13"/>
  <c r="N17" i="13" s="1"/>
  <c r="M16" i="13"/>
  <c r="P16" i="13" s="1"/>
  <c r="L16" i="13"/>
  <c r="O16" i="13" s="1"/>
  <c r="K16" i="13"/>
  <c r="M15" i="13"/>
  <c r="P15" i="13" s="1"/>
  <c r="L15" i="13"/>
  <c r="K15" i="13"/>
  <c r="N15" i="13" s="1"/>
  <c r="M14" i="13"/>
  <c r="P14" i="13" s="1"/>
  <c r="L14" i="13"/>
  <c r="O14" i="13" s="1"/>
  <c r="K14" i="13"/>
  <c r="N14" i="13" s="1"/>
  <c r="M13" i="13"/>
  <c r="P13" i="13" s="1"/>
  <c r="L13" i="13"/>
  <c r="K13" i="13"/>
  <c r="N13" i="13" s="1"/>
  <c r="M12" i="13"/>
  <c r="L12" i="13"/>
  <c r="O12" i="13" s="1"/>
  <c r="K12" i="13"/>
  <c r="N12" i="13" s="1"/>
  <c r="M11" i="13"/>
  <c r="P11" i="13" s="1"/>
  <c r="L11" i="13"/>
  <c r="O11" i="13" s="1"/>
  <c r="K11" i="13"/>
  <c r="N11" i="13" s="1"/>
  <c r="M10" i="13"/>
  <c r="L10" i="13"/>
  <c r="O10" i="13" s="1"/>
  <c r="K10" i="13"/>
  <c r="M9" i="13"/>
  <c r="P9" i="13" s="1"/>
  <c r="L9" i="13"/>
  <c r="O9" i="13" s="1"/>
  <c r="K9" i="13"/>
  <c r="N9" i="13" s="1"/>
  <c r="M8" i="13"/>
  <c r="P8" i="13" s="1"/>
  <c r="L8" i="13"/>
  <c r="O8" i="13" s="1"/>
  <c r="K8" i="13"/>
  <c r="M7" i="13"/>
  <c r="P7" i="13" s="1"/>
  <c r="L7" i="13"/>
  <c r="K7" i="13"/>
  <c r="N7" i="13" s="1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434" i="7" l="1"/>
  <c r="L433" i="7"/>
  <c r="AG61" i="13"/>
  <c r="AF56" i="13"/>
  <c r="AH57" i="13"/>
  <c r="AF60" i="13"/>
  <c r="AH61" i="13"/>
  <c r="AF64" i="13"/>
  <c r="AH65" i="13"/>
  <c r="AG57" i="13"/>
  <c r="AG65" i="13"/>
  <c r="AD16" i="13"/>
  <c r="P39" i="13"/>
  <c r="O42" i="13"/>
  <c r="N45" i="13"/>
  <c r="P47" i="13"/>
  <c r="O50" i="13"/>
  <c r="N53" i="13"/>
  <c r="P55" i="13"/>
  <c r="W10" i="13"/>
  <c r="X30" i="13"/>
  <c r="AF11" i="13"/>
  <c r="AE16" i="13"/>
  <c r="AE15" i="13" s="1"/>
  <c r="AE14" i="13" s="1"/>
  <c r="AE13" i="13" s="1"/>
  <c r="AE12" i="13" s="1"/>
  <c r="AE11" i="13" s="1"/>
  <c r="AE10" i="13" s="1"/>
  <c r="AE9" i="13" s="1"/>
  <c r="AE8" i="13" s="1"/>
  <c r="AE7" i="13" s="1"/>
  <c r="AE6" i="13" s="1"/>
  <c r="X28" i="13"/>
  <c r="X44" i="13"/>
  <c r="W12" i="13"/>
  <c r="W18" i="13"/>
  <c r="W20" i="13"/>
  <c r="X23" i="13"/>
  <c r="X26" i="13"/>
  <c r="Y33" i="13"/>
  <c r="W36" i="13"/>
  <c r="X39" i="13"/>
  <c r="X42" i="13"/>
  <c r="Y49" i="13"/>
  <c r="W52" i="13"/>
  <c r="X55" i="13"/>
  <c r="AF13" i="13"/>
  <c r="AH27" i="13"/>
  <c r="AH32" i="13"/>
  <c r="AF35" i="13"/>
  <c r="AH37" i="13"/>
  <c r="AF40" i="13"/>
  <c r="AG47" i="13"/>
  <c r="AG52" i="13"/>
  <c r="AG54" i="13"/>
  <c r="X19" i="13"/>
  <c r="X21" i="13"/>
  <c r="X24" i="13"/>
  <c r="Y31" i="13"/>
  <c r="W34" i="13"/>
  <c r="X37" i="13"/>
  <c r="X40" i="13"/>
  <c r="Y47" i="13"/>
  <c r="W50" i="13"/>
  <c r="X53" i="13"/>
  <c r="AH20" i="13"/>
  <c r="AF23" i="13"/>
  <c r="AH25" i="13"/>
  <c r="AF29" i="13"/>
  <c r="AG35" i="13"/>
  <c r="AF38" i="13"/>
  <c r="AG40" i="13"/>
  <c r="AH52" i="13"/>
  <c r="W14" i="13"/>
  <c r="Y29" i="13"/>
  <c r="W32" i="13"/>
  <c r="X35" i="13"/>
  <c r="Y45" i="13"/>
  <c r="W48" i="13"/>
  <c r="X51" i="13"/>
  <c r="X54" i="13"/>
  <c r="AF7" i="13"/>
  <c r="AF15" i="13"/>
  <c r="AG23" i="13"/>
  <c r="AF26" i="13"/>
  <c r="AG28" i="13"/>
  <c r="AH35" i="13"/>
  <c r="AH40" i="13"/>
  <c r="AF43" i="13"/>
  <c r="AH45" i="13"/>
  <c r="AF48" i="13"/>
  <c r="AH51" i="13"/>
  <c r="AF54" i="13"/>
  <c r="X18" i="13"/>
  <c r="X20" i="13"/>
  <c r="Y27" i="13"/>
  <c r="X33" i="13"/>
  <c r="X36" i="13"/>
  <c r="Y43" i="13"/>
  <c r="X49" i="13"/>
  <c r="X52" i="13"/>
  <c r="AH23" i="13"/>
  <c r="AH28" i="13"/>
  <c r="AF31" i="13"/>
  <c r="AH33" i="13"/>
  <c r="AF36" i="13"/>
  <c r="AG43" i="13"/>
  <c r="AG48" i="13"/>
  <c r="AF19" i="13"/>
  <c r="AF25" i="13"/>
  <c r="AH48" i="13"/>
  <c r="AF51" i="13"/>
  <c r="AH53" i="13"/>
  <c r="R16" i="13"/>
  <c r="U16" i="13" s="1"/>
  <c r="AD15" i="13"/>
  <c r="AD14" i="13" s="1"/>
  <c r="AD13" i="13" s="1"/>
  <c r="AD12" i="13" s="1"/>
  <c r="AD11" i="13" s="1"/>
  <c r="AD10" i="13" s="1"/>
  <c r="AD9" i="13" s="1"/>
  <c r="AD8" i="13" s="1"/>
  <c r="AD7" i="13" s="1"/>
  <c r="AD6" i="13" s="1"/>
  <c r="AH34" i="13"/>
  <c r="AF37" i="13"/>
  <c r="AF41" i="13"/>
  <c r="AH42" i="13"/>
  <c r="AH46" i="13"/>
  <c r="AF49" i="13"/>
  <c r="AH54" i="13"/>
  <c r="AG29" i="13"/>
  <c r="AG33" i="13"/>
  <c r="AG45" i="13"/>
  <c r="AH22" i="13"/>
  <c r="AH26" i="13"/>
  <c r="AH30" i="13"/>
  <c r="AH38" i="13"/>
  <c r="AH50" i="13"/>
  <c r="AG37" i="13"/>
  <c r="AG41" i="13"/>
  <c r="AG49" i="13"/>
  <c r="AG53" i="13"/>
  <c r="AF20" i="13"/>
  <c r="AF24" i="13"/>
  <c r="AF28" i="13"/>
  <c r="AF32" i="13"/>
  <c r="AF44" i="13"/>
  <c r="AF52" i="13"/>
  <c r="AG20" i="13"/>
  <c r="AG24" i="13"/>
  <c r="W11" i="13"/>
  <c r="W15" i="13"/>
  <c r="W21" i="13"/>
  <c r="Y22" i="13"/>
  <c r="W25" i="13"/>
  <c r="Y26" i="13"/>
  <c r="W29" i="13"/>
  <c r="Y30" i="13"/>
  <c r="W33" i="13"/>
  <c r="Y34" i="13"/>
  <c r="W37" i="13"/>
  <c r="Y38" i="13"/>
  <c r="W41" i="13"/>
  <c r="Y42" i="13"/>
  <c r="W45" i="13"/>
  <c r="Y46" i="13"/>
  <c r="W49" i="13"/>
  <c r="Y50" i="13"/>
  <c r="W53" i="13"/>
  <c r="Y54" i="13"/>
  <c r="W9" i="13"/>
  <c r="W13" i="13"/>
  <c r="Y20" i="13"/>
  <c r="W23" i="13"/>
  <c r="Y24" i="13"/>
  <c r="W27" i="13"/>
  <c r="Y28" i="13"/>
  <c r="W31" i="13"/>
  <c r="Y36" i="13"/>
  <c r="W39" i="13"/>
  <c r="Y48" i="13"/>
  <c r="W51" i="13"/>
  <c r="W55" i="13"/>
  <c r="W19" i="13"/>
  <c r="Y32" i="13"/>
  <c r="W35" i="13"/>
  <c r="Y40" i="13"/>
  <c r="W43" i="13"/>
  <c r="Y44" i="13"/>
  <c r="W47" i="13"/>
  <c r="Y52" i="13"/>
  <c r="G435" i="7" l="1"/>
  <c r="L434" i="7"/>
  <c r="S16" i="13"/>
  <c r="V16" i="13" s="1"/>
  <c r="R15" i="13"/>
  <c r="U15" i="13" s="1"/>
  <c r="S15" i="13"/>
  <c r="V15" i="13" s="1"/>
  <c r="R14" i="13"/>
  <c r="U14" i="13" s="1"/>
  <c r="G436" i="7" l="1"/>
  <c r="L435" i="7"/>
  <c r="S14" i="13"/>
  <c r="V14" i="13" s="1"/>
  <c r="R13" i="13"/>
  <c r="U13" i="13" s="1"/>
  <c r="G437" i="7" l="1"/>
  <c r="L436" i="7"/>
  <c r="R12" i="13"/>
  <c r="U12" i="13" s="1"/>
  <c r="S13" i="13"/>
  <c r="V13" i="13" s="1"/>
  <c r="G438" i="7" l="1"/>
  <c r="L437" i="7"/>
  <c r="R11" i="13"/>
  <c r="U11" i="13" s="1"/>
  <c r="S12" i="13"/>
  <c r="V12" i="13" s="1"/>
  <c r="G439" i="7" l="1"/>
  <c r="L438" i="7"/>
  <c r="S11" i="13"/>
  <c r="V11" i="13" s="1"/>
  <c r="R10" i="13"/>
  <c r="U10" i="13" s="1"/>
  <c r="G440" i="7" l="1"/>
  <c r="L439" i="7"/>
  <c r="S10" i="13"/>
  <c r="V10" i="13" s="1"/>
  <c r="R9" i="13"/>
  <c r="U9" i="13" s="1"/>
  <c r="G441" i="7" l="1"/>
  <c r="L440" i="7"/>
  <c r="S9" i="13"/>
  <c r="V9" i="13" s="1"/>
  <c r="R8" i="13"/>
  <c r="U8" i="13" s="1"/>
  <c r="G442" i="7" l="1"/>
  <c r="L441" i="7"/>
  <c r="R7" i="13"/>
  <c r="U7" i="13" s="1"/>
  <c r="R6" i="13"/>
  <c r="U6" i="13" s="1"/>
  <c r="S8" i="13"/>
  <c r="V8" i="13" s="1"/>
  <c r="G443" i="7" l="1"/>
  <c r="L442" i="7"/>
  <c r="S7" i="13"/>
  <c r="V7" i="13" s="1"/>
  <c r="S6" i="13"/>
  <c r="V6" i="13" s="1"/>
  <c r="G444" i="7" l="1"/>
  <c r="L443" i="7"/>
  <c r="G445" i="7" l="1"/>
  <c r="L444" i="7"/>
  <c r="G446" i="7" l="1"/>
  <c r="L445" i="7"/>
  <c r="D2" i="13"/>
  <c r="G447" i="7" l="1"/>
  <c r="L446" i="7"/>
  <c r="G448" i="7" l="1"/>
  <c r="L447" i="7"/>
  <c r="G449" i="7" l="1"/>
  <c r="L448" i="7"/>
  <c r="G450" i="7" l="1"/>
  <c r="L449" i="7"/>
  <c r="G451" i="7" l="1"/>
  <c r="L450" i="7"/>
  <c r="G452" i="7" l="1"/>
  <c r="L451" i="7"/>
  <c r="G453" i="7" l="1"/>
  <c r="L452" i="7"/>
  <c r="G454" i="7" l="1"/>
  <c r="L453" i="7"/>
  <c r="G455" i="7" l="1"/>
  <c r="L454" i="7"/>
  <c r="G456" i="7" l="1"/>
  <c r="L455" i="7"/>
  <c r="G457" i="7" l="1"/>
  <c r="L456" i="7"/>
  <c r="G458" i="7" l="1"/>
  <c r="L457" i="7"/>
  <c r="G459" i="7" l="1"/>
  <c r="L458" i="7"/>
  <c r="G460" i="7" l="1"/>
  <c r="L459" i="7"/>
  <c r="G461" i="7" l="1"/>
  <c r="L460" i="7"/>
  <c r="G462" i="7" l="1"/>
  <c r="L461" i="7"/>
  <c r="G463" i="7" l="1"/>
  <c r="L462" i="7"/>
  <c r="G464" i="7" l="1"/>
  <c r="L463" i="7"/>
  <c r="G465" i="7" l="1"/>
  <c r="L464" i="7"/>
  <c r="G466" i="7" l="1"/>
  <c r="L465" i="7"/>
  <c r="G467" i="7" l="1"/>
  <c r="L466" i="7"/>
  <c r="G468" i="7" l="1"/>
  <c r="L467" i="7"/>
  <c r="G469" i="7" l="1"/>
  <c r="L468" i="7"/>
  <c r="G470" i="7" l="1"/>
  <c r="L469" i="7"/>
  <c r="G471" i="7" l="1"/>
  <c r="L470" i="7"/>
  <c r="G472" i="7" l="1"/>
  <c r="L471" i="7"/>
  <c r="G473" i="7" l="1"/>
  <c r="L472" i="7"/>
  <c r="G474" i="7" l="1"/>
  <c r="L473" i="7"/>
  <c r="G475" i="7" l="1"/>
  <c r="L474" i="7"/>
  <c r="G476" i="7" l="1"/>
  <c r="L475" i="7"/>
  <c r="G477" i="7" l="1"/>
  <c r="L476" i="7"/>
  <c r="G478" i="7" l="1"/>
  <c r="L477" i="7"/>
  <c r="G479" i="7" l="1"/>
  <c r="L478" i="7"/>
  <c r="G480" i="7" l="1"/>
  <c r="L479" i="7"/>
  <c r="G481" i="7" l="1"/>
  <c r="L480" i="7"/>
  <c r="G482" i="7" l="1"/>
  <c r="L481" i="7"/>
  <c r="G483" i="7" l="1"/>
  <c r="L482" i="7"/>
  <c r="G484" i="7" l="1"/>
  <c r="L483" i="7"/>
  <c r="G485" i="7" l="1"/>
  <c r="L484" i="7"/>
  <c r="G486" i="7" l="1"/>
  <c r="L485" i="7"/>
  <c r="G487" i="7" l="1"/>
  <c r="L486" i="7"/>
  <c r="G488" i="7" l="1"/>
  <c r="L487" i="7"/>
  <c r="G489" i="7" l="1"/>
  <c r="L488" i="7"/>
  <c r="G490" i="7" l="1"/>
  <c r="L489" i="7"/>
  <c r="G491" i="7" l="1"/>
  <c r="L490" i="7"/>
  <c r="G492" i="7" l="1"/>
  <c r="L491" i="7"/>
  <c r="G493" i="7" l="1"/>
  <c r="L492" i="7"/>
  <c r="G494" i="7" l="1"/>
  <c r="L493" i="7"/>
  <c r="G495" i="7" l="1"/>
  <c r="L494" i="7"/>
  <c r="G496" i="7" l="1"/>
  <c r="L495" i="7"/>
  <c r="G497" i="7" l="1"/>
  <c r="L496" i="7"/>
  <c r="G498" i="7" l="1"/>
  <c r="L497" i="7"/>
  <c r="G499" i="7" l="1"/>
  <c r="L498" i="7"/>
  <c r="G500" i="7" l="1"/>
  <c r="L499" i="7"/>
  <c r="G501" i="7" l="1"/>
  <c r="L500" i="7"/>
  <c r="G502" i="7" l="1"/>
  <c r="L501" i="7"/>
  <c r="G503" i="7" l="1"/>
  <c r="L502" i="7"/>
  <c r="G504" i="7" l="1"/>
  <c r="L503" i="7"/>
  <c r="G505" i="7" l="1"/>
  <c r="L504" i="7"/>
  <c r="G506" i="7" l="1"/>
  <c r="L505" i="7"/>
  <c r="G507" i="7" l="1"/>
  <c r="L506" i="7"/>
  <c r="G508" i="7" l="1"/>
  <c r="L507" i="7"/>
  <c r="G509" i="7" l="1"/>
  <c r="L508" i="7"/>
  <c r="G510" i="7" l="1"/>
  <c r="L509" i="7"/>
  <c r="G511" i="7" l="1"/>
  <c r="L510" i="7"/>
  <c r="G512" i="7" l="1"/>
  <c r="L511" i="7"/>
  <c r="G513" i="7" l="1"/>
  <c r="L512" i="7"/>
  <c r="G514" i="7" l="1"/>
  <c r="L513" i="7"/>
  <c r="G515" i="7" l="1"/>
  <c r="L514" i="7"/>
  <c r="G516" i="7" l="1"/>
  <c r="L515" i="7"/>
  <c r="G517" i="7" l="1"/>
  <c r="L516" i="7"/>
  <c r="G518" i="7" l="1"/>
  <c r="L517" i="7"/>
  <c r="G519" i="7" l="1"/>
  <c r="L518" i="7"/>
  <c r="G520" i="7" l="1"/>
  <c r="L519" i="7"/>
  <c r="G521" i="7" l="1"/>
  <c r="L520" i="7"/>
  <c r="G522" i="7" l="1"/>
  <c r="L521" i="7"/>
  <c r="G523" i="7" l="1"/>
  <c r="L522" i="7"/>
  <c r="G524" i="7" l="1"/>
  <c r="L523" i="7"/>
  <c r="G525" i="7" l="1"/>
  <c r="L524" i="7"/>
  <c r="G526" i="7" l="1"/>
  <c r="L525" i="7"/>
  <c r="G527" i="7" l="1"/>
  <c r="L526" i="7"/>
  <c r="G528" i="7" l="1"/>
  <c r="L527" i="7"/>
  <c r="G529" i="7" l="1"/>
  <c r="L528" i="7"/>
  <c r="G530" i="7" l="1"/>
  <c r="L529" i="7"/>
  <c r="G531" i="7" l="1"/>
  <c r="L530" i="7"/>
  <c r="G532" i="7" l="1"/>
  <c r="L531" i="7"/>
  <c r="G533" i="7" l="1"/>
  <c r="L532" i="7"/>
  <c r="G534" i="7" l="1"/>
  <c r="L533" i="7"/>
  <c r="G535" i="7" l="1"/>
  <c r="L534" i="7"/>
  <c r="G536" i="7" l="1"/>
  <c r="L535" i="7"/>
  <c r="G537" i="7" l="1"/>
  <c r="L536" i="7"/>
  <c r="G538" i="7" l="1"/>
  <c r="L537" i="7"/>
  <c r="G539" i="7" l="1"/>
  <c r="L538" i="7"/>
  <c r="G540" i="7" l="1"/>
  <c r="L539" i="7"/>
  <c r="G541" i="7" l="1"/>
  <c r="L540" i="7"/>
  <c r="G542" i="7" l="1"/>
  <c r="L541" i="7"/>
  <c r="L542" i="7" l="1"/>
  <c r="G543" i="7"/>
  <c r="L543" i="7" l="1"/>
  <c r="G544" i="7"/>
  <c r="L544" i="7" l="1"/>
  <c r="G545" i="7"/>
  <c r="L545" i="7" l="1"/>
  <c r="G546" i="7"/>
  <c r="L546" i="7" l="1"/>
  <c r="G547" i="7"/>
  <c r="L547" i="7" l="1"/>
  <c r="G548" i="7"/>
  <c r="L548" i="7" l="1"/>
  <c r="G549" i="7"/>
  <c r="L549" i="7" l="1"/>
  <c r="G550" i="7"/>
  <c r="L550" i="7" l="1"/>
  <c r="G551" i="7"/>
  <c r="L551" i="7" l="1"/>
  <c r="G552" i="7"/>
  <c r="L552" i="7" l="1"/>
  <c r="G553" i="7"/>
  <c r="L553" i="7" l="1"/>
  <c r="G554" i="7"/>
  <c r="L554" i="7" l="1"/>
  <c r="G555" i="7"/>
  <c r="L555" i="7" l="1"/>
  <c r="G556" i="7"/>
  <c r="L556" i="7" s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</calcChain>
</file>

<file path=xl/sharedStrings.xml><?xml version="1.0" encoding="utf-8"?>
<sst xmlns="http://schemas.openxmlformats.org/spreadsheetml/2006/main" count="116" uniqueCount="52">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</sst>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0" fontId="19" fillId="0" borderId="0" xfId="0" applyFont="1"/>
    <xf numFmtId="0" fontId="18" fillId="0" borderId="0" xfId="0" applyFont="1"/>
    <xf numFmtId="1" fontId="18" fillId="0" borderId="0" xfId="0" applyNumberFormat="1" applyFo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259" activePane="bottomRight" state="frozen"/>
      <selection pane="topRight" activeCell="F1" sqref="F1"/>
      <selection pane="bottomLeft" activeCell="A6" sqref="A6"/>
      <selection pane="bottomRight" activeCell="F4" sqref="F4"/>
    </sheetView>
  </sheetViews>
  <sheetFormatPr defaultRowHeight="14.5"/>
  <cols>
    <col min="12" max="12" width="9.453125" customWidth="1"/>
  </cols>
  <sheetData>
    <row r="1" spans="1:37">
      <c r="A1" t="s">
        <v>49</v>
      </c>
      <c r="C1" t="s">
        <v>10</v>
      </c>
      <c r="E1" t="s">
        <v>10</v>
      </c>
      <c r="F1">
        <f>F4</f>
        <v>-0.32</v>
      </c>
      <c r="G1" t="s">
        <v>11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51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6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6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6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6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6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6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6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6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6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6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6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6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F276*(1+F$4)</f>
        <v>7773.9176331778681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 t="shared" ref="F278:F286" si="28">F277*(1+F$4)</f>
        <v>5286.2639905609494</v>
      </c>
      <c r="G278" s="9">
        <f t="shared" si="25"/>
        <v>29.365300192289933</v>
      </c>
      <c r="H278" s="9">
        <f t="shared" si="25"/>
        <v>41.114590950177394</v>
      </c>
      <c r="I278" s="9">
        <f t="shared" si="25"/>
        <v>48.330779194333353</v>
      </c>
      <c r="J278" s="9">
        <f t="shared" si="25"/>
        <v>17.449893534694791</v>
      </c>
      <c r="K278" s="9">
        <f t="shared" si="25"/>
        <v>1.1844281614457763</v>
      </c>
      <c r="L278" s="9">
        <f t="shared" si="26"/>
        <v>412.44499203294123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 t="shared" si="28"/>
        <v>3594.6595135814455</v>
      </c>
      <c r="G279" s="9">
        <f t="shared" ref="G279:K294" si="29">G278*(1-G$5)+G$4*$F278*$L$4/1000</f>
        <v>29.687936022699756</v>
      </c>
      <c r="H279" s="9">
        <f t="shared" si="29"/>
        <v>41.497846297184864</v>
      </c>
      <c r="I279" s="9">
        <f t="shared" si="29"/>
        <v>48.476234214724791</v>
      </c>
      <c r="J279" s="9">
        <f t="shared" si="29"/>
        <v>17.073489497009426</v>
      </c>
      <c r="K279" s="9">
        <f t="shared" si="29"/>
        <v>0.96657340215148446</v>
      </c>
      <c r="L279" s="9">
        <f t="shared" si="26"/>
        <v>412.70207943377034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 t="shared" si="28"/>
        <v>2444.3684692353827</v>
      </c>
      <c r="G280" s="9">
        <f t="shared" si="29"/>
        <v>29.907328387378435</v>
      </c>
      <c r="H280" s="9">
        <f t="shared" si="29"/>
        <v>41.721211196148751</v>
      </c>
      <c r="I280" s="9">
        <f t="shared" si="29"/>
        <v>48.365599086447169</v>
      </c>
      <c r="J280" s="9">
        <f t="shared" si="29"/>
        <v>16.52004311223131</v>
      </c>
      <c r="K280" s="9">
        <f t="shared" si="29"/>
        <v>0.75501976071276267</v>
      </c>
      <c r="L280" s="9">
        <f t="shared" si="26"/>
        <v>412.26920154291844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 t="shared" si="28"/>
        <v>1662.17055908006</v>
      </c>
      <c r="G281" s="9">
        <f t="shared" si="29"/>
        <v>30.056515195359935</v>
      </c>
      <c r="H281" s="9">
        <f t="shared" si="29"/>
        <v>41.835953062832218</v>
      </c>
      <c r="I281" s="9">
        <f t="shared" si="29"/>
        <v>48.083635292977554</v>
      </c>
      <c r="J281" s="9">
        <f t="shared" si="29"/>
        <v>15.863202693504343</v>
      </c>
      <c r="K281" s="9">
        <f t="shared" si="29"/>
        <v>0.57270171662388059</v>
      </c>
      <c r="L281" s="9">
        <f t="shared" si="26"/>
        <v>411.41200796129795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 t="shared" si="28"/>
        <v>1130.2759801744407</v>
      </c>
      <c r="G282" s="9">
        <f t="shared" si="29"/>
        <v>30.157962224787358</v>
      </c>
      <c r="H282" s="9">
        <f t="shared" si="29"/>
        <v>41.876933458049592</v>
      </c>
      <c r="I282" s="9">
        <f t="shared" si="29"/>
        <v>47.687942890148953</v>
      </c>
      <c r="J282" s="9">
        <f t="shared" si="29"/>
        <v>15.15207823643814</v>
      </c>
      <c r="K282" s="9">
        <f t="shared" si="29"/>
        <v>0.42539732648507189</v>
      </c>
      <c r="L282" s="9">
        <f t="shared" si="26"/>
        <v>410.3003141359091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 t="shared" si="28"/>
        <v>768.58766651861959</v>
      </c>
      <c r="G283" s="9">
        <f t="shared" si="29"/>
        <v>30.226946204798004</v>
      </c>
      <c r="H283" s="9">
        <f t="shared" si="29"/>
        <v>41.867857962025546</v>
      </c>
      <c r="I283" s="9">
        <f t="shared" si="29"/>
        <v>47.217652669739522</v>
      </c>
      <c r="J283" s="9">
        <f t="shared" si="29"/>
        <v>14.419149142745932</v>
      </c>
      <c r="K283" s="9">
        <f t="shared" si="29"/>
        <v>0.31108112108117086</v>
      </c>
      <c r="L283" s="9">
        <f t="shared" si="26"/>
        <v>409.04268710039014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 t="shared" si="28"/>
        <v>522.6396132326613</v>
      </c>
      <c r="G284" s="9">
        <f t="shared" si="29"/>
        <v>30.273855311205242</v>
      </c>
      <c r="H284" s="9">
        <f t="shared" si="29"/>
        <v>41.82484608895718</v>
      </c>
      <c r="I284" s="9">
        <f t="shared" si="29"/>
        <v>46.699336823911388</v>
      </c>
      <c r="J284" s="9">
        <f t="shared" si="29"/>
        <v>13.685638303947105</v>
      </c>
      <c r="K284" s="9">
        <f t="shared" si="29"/>
        <v>0.22476416559907716</v>
      </c>
      <c r="L284" s="9">
        <f t="shared" si="26"/>
        <v>407.70844069361999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 t="shared" si="28"/>
        <v>355.39493699820963</v>
      </c>
      <c r="G285" s="9">
        <f t="shared" si="29"/>
        <v>30.305753503562165</v>
      </c>
      <c r="H285" s="9">
        <f t="shared" si="29"/>
        <v>41.758858828914093</v>
      </c>
      <c r="I285" s="9">
        <f t="shared" si="29"/>
        <v>46.151028190318556</v>
      </c>
      <c r="J285" s="9">
        <f t="shared" si="29"/>
        <v>12.965163490912772</v>
      </c>
      <c r="K285" s="9">
        <f t="shared" si="29"/>
        <v>0.16086342868435477</v>
      </c>
      <c r="L285" s="9">
        <f t="shared" si="26"/>
        <v>406.34166744239195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 t="shared" si="28"/>
        <v>241.66855715878253</v>
      </c>
      <c r="G286" s="9">
        <f t="shared" si="29"/>
        <v>30.327444274364872</v>
      </c>
      <c r="H286" s="9">
        <f t="shared" si="29"/>
        <v>41.677349376328337</v>
      </c>
      <c r="I286" s="9">
        <f t="shared" si="29"/>
        <v>45.584953332159792</v>
      </c>
      <c r="J286" s="9">
        <f t="shared" si="29"/>
        <v>12.266217482043809</v>
      </c>
      <c r="K286" s="9">
        <f t="shared" si="29"/>
        <v>0.11425380983333296</v>
      </c>
      <c r="L286" s="9">
        <f t="shared" si="26"/>
        <v>404.97021827473014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 t="shared" ref="F287:F350" si="30">F286*(1+F$1)</f>
        <v>164.3346188679721</v>
      </c>
      <c r="G287" s="9">
        <f t="shared" si="29"/>
        <v>30.342193998510712</v>
      </c>
      <c r="H287" s="9">
        <f t="shared" si="29"/>
        <v>41.585385625365475</v>
      </c>
      <c r="I287" s="9">
        <f t="shared" si="29"/>
        <v>45.009391026083058</v>
      </c>
      <c r="J287" s="9">
        <f t="shared" si="29"/>
        <v>11.593851894628893</v>
      </c>
      <c r="K287" s="9">
        <f t="shared" si="29"/>
        <v>8.0644380303540264E-2</v>
      </c>
      <c r="L287" s="9">
        <f t="shared" si="26"/>
        <v>403.61146692489172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 t="shared" si="30"/>
        <v>111.74754083022101</v>
      </c>
      <c r="G288" s="9">
        <f t="shared" si="29"/>
        <v>30.352223810929885</v>
      </c>
      <c r="H288" s="9">
        <f t="shared" si="29"/>
        <v>41.486413466774771</v>
      </c>
      <c r="I288" s="9">
        <f t="shared" si="29"/>
        <v>44.429936027516561</v>
      </c>
      <c r="J288" s="9">
        <f t="shared" si="29"/>
        <v>10.950819686082644</v>
      </c>
      <c r="K288" s="9">
        <f t="shared" si="29"/>
        <v>5.6628529510062781E-2</v>
      </c>
      <c r="L288" s="9">
        <f t="shared" si="26"/>
        <v>402.27602152081391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 t="shared" si="30"/>
        <v>75.988327764550277</v>
      </c>
      <c r="G289" s="9">
        <f t="shared" si="29"/>
        <v>30.359044083374922</v>
      </c>
      <c r="H289" s="9">
        <f t="shared" si="29"/>
        <v>41.382775829745199</v>
      </c>
      <c r="I289" s="9">
        <f t="shared" si="29"/>
        <v>43.850358424736498</v>
      </c>
      <c r="J289" s="9">
        <f t="shared" si="29"/>
        <v>10.338349693752745</v>
      </c>
      <c r="K289" s="9">
        <f t="shared" si="29"/>
        <v>3.9593302781553909E-2</v>
      </c>
      <c r="L289" s="9">
        <f t="shared" si="26"/>
        <v>400.97012133439091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 t="shared" si="30"/>
        <v>51.672062879894185</v>
      </c>
      <c r="G290" s="9">
        <f t="shared" si="29"/>
        <v>30.363681868637546</v>
      </c>
      <c r="H290" s="9">
        <f t="shared" si="29"/>
        <v>41.276065630365473</v>
      </c>
      <c r="I290" s="9">
        <f t="shared" si="29"/>
        <v>43.273187993360992</v>
      </c>
      <c r="J290" s="9">
        <f t="shared" si="29"/>
        <v>9.7566710958324769</v>
      </c>
      <c r="K290" s="9">
        <f t="shared" si="29"/>
        <v>2.7582079181394194E-2</v>
      </c>
      <c r="L290" s="9">
        <f t="shared" si="26"/>
        <v>399.69718866737787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 t="shared" si="30"/>
        <v>35.137002758328045</v>
      </c>
      <c r="G291" s="9">
        <f t="shared" si="29"/>
        <v>30.366835562616131</v>
      </c>
      <c r="H291" s="9">
        <f t="shared" si="29"/>
        <v>41.167365776574762</v>
      </c>
      <c r="I291" s="9">
        <f t="shared" si="29"/>
        <v>42.700111551218093</v>
      </c>
      <c r="J291" s="9">
        <f t="shared" si="29"/>
        <v>9.2053679457982192</v>
      </c>
      <c r="K291" s="9">
        <f t="shared" si="29"/>
        <v>1.9155295127202567E-2</v>
      </c>
      <c r="L291" s="9">
        <f t="shared" si="26"/>
        <v>398.45883613133441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 t="shared" si="30"/>
        <v>23.893161875663068</v>
      </c>
      <c r="G292" s="9">
        <f t="shared" si="29"/>
        <v>30.36898007452157</v>
      </c>
      <c r="H292" s="9">
        <f t="shared" si="29"/>
        <v>41.05741237152705</v>
      </c>
      <c r="I292" s="9">
        <f t="shared" si="29"/>
        <v>42.132243153551194</v>
      </c>
      <c r="J292" s="9">
        <f t="shared" si="29"/>
        <v>8.68361827675227</v>
      </c>
      <c r="K292" s="9">
        <f t="shared" si="29"/>
        <v>1.3267898333136876E-2</v>
      </c>
      <c r="L292" s="9">
        <f t="shared" si="26"/>
        <v>397.25552177468523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 t="shared" si="30"/>
        <v>16.247350075450885</v>
      </c>
      <c r="G293" s="9">
        <f t="shared" si="29"/>
        <v>30.370438342617266</v>
      </c>
      <c r="H293" s="9">
        <f t="shared" si="29"/>
        <v>40.946705691876879</v>
      </c>
      <c r="I293" s="9">
        <f t="shared" si="29"/>
        <v>41.570307819735774</v>
      </c>
      <c r="J293" s="9">
        <f t="shared" si="29"/>
        <v>8.1903548263595596</v>
      </c>
      <c r="K293" s="9">
        <f t="shared" si="29"/>
        <v>9.169131817995925E-3</v>
      </c>
      <c r="L293" s="9">
        <f t="shared" si="26"/>
        <v>396.08697581240745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 t="shared" si="30"/>
        <v>11.048198051306601</v>
      </c>
      <c r="G294" s="9">
        <f t="shared" si="29"/>
        <v>30.371429964922342</v>
      </c>
      <c r="H294" s="9">
        <f t="shared" si="29"/>
        <v>40.835585653011535</v>
      </c>
      <c r="I294" s="9">
        <f t="shared" si="29"/>
        <v>41.014766461504799</v>
      </c>
      <c r="J294" s="9">
        <f t="shared" si="29"/>
        <v>7.7243725703878834</v>
      </c>
      <c r="K294" s="9">
        <f t="shared" si="29"/>
        <v>6.3241459590799871E-3</v>
      </c>
      <c r="L294" s="9">
        <f t="shared" si="26"/>
        <v>394.95247879578562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 t="shared" si="30"/>
        <v>7.5127746748884876</v>
      </c>
      <c r="G295" s="9">
        <f t="shared" ref="G295:K310" si="31">G294*(1-G$5)+G$4*$F294*$L$4/1000</f>
        <v>30.372104268089792</v>
      </c>
      <c r="H295" s="9">
        <f t="shared" si="31"/>
        <v>40.724283125406885</v>
      </c>
      <c r="I295" s="9">
        <f t="shared" si="31"/>
        <v>40.465900828279608</v>
      </c>
      <c r="J295" s="9">
        <f t="shared" si="31"/>
        <v>7.2844001866084671</v>
      </c>
      <c r="K295" s="9">
        <f t="shared" si="31"/>
        <v>4.354483164872568E-3</v>
      </c>
      <c r="L295" s="9">
        <f t="shared" si="26"/>
        <v>393.85104289154964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 t="shared" si="30"/>
        <v>5.108686778924171</v>
      </c>
      <c r="G296" s="9">
        <f t="shared" si="31"/>
        <v>30.37256279424366</v>
      </c>
      <c r="H296" s="9">
        <f t="shared" si="31"/>
        <v>40.612954829747274</v>
      </c>
      <c r="I296" s="9">
        <f t="shared" si="31"/>
        <v>39.923871264211392</v>
      </c>
      <c r="J296" s="9">
        <f t="shared" si="31"/>
        <v>6.8691470861096908</v>
      </c>
      <c r="K296" s="9">
        <f t="shared" si="31"/>
        <v>2.9938399727488171E-3</v>
      </c>
      <c r="L296" s="9">
        <f t="shared" si="26"/>
        <v>392.7815298142848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 t="shared" si="30"/>
        <v>3.4739070096684359</v>
      </c>
      <c r="G297" s="9">
        <f t="shared" si="31"/>
        <v>30.372874592028289</v>
      </c>
      <c r="H297" s="9">
        <f t="shared" si="31"/>
        <v>40.501707065605011</v>
      </c>
      <c r="I297" s="9">
        <f t="shared" si="31"/>
        <v>39.388755977263379</v>
      </c>
      <c r="J297" s="9">
        <f t="shared" si="31"/>
        <v>6.4773339198060844</v>
      </c>
      <c r="K297" s="9">
        <f t="shared" si="31"/>
        <v>2.0557001834601422E-3</v>
      </c>
      <c r="L297" s="9">
        <f t="shared" si="26"/>
        <v>391.74272725488623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 t="shared" si="30"/>
        <v>2.3622567665745362</v>
      </c>
      <c r="G298" s="9">
        <f t="shared" si="31"/>
        <v>30.373086614521839</v>
      </c>
      <c r="H298" s="9">
        <f t="shared" si="31"/>
        <v>40.390611846940324</v>
      </c>
      <c r="I298" s="9">
        <f t="shared" si="31"/>
        <v>38.860577736557339</v>
      </c>
      <c r="J298" s="9">
        <f t="shared" si="31"/>
        <v>6.1077119323298987</v>
      </c>
      <c r="K298" s="9">
        <f t="shared" si="31"/>
        <v>1.4099394142514914E-3</v>
      </c>
      <c r="L298" s="9">
        <f t="shared" si="26"/>
        <v>390.73339806976361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 t="shared" si="30"/>
        <v>1.6063346012706845</v>
      </c>
      <c r="G299" s="9">
        <f t="shared" si="31"/>
        <v>30.373230789817452</v>
      </c>
      <c r="H299" s="9">
        <f t="shared" si="31"/>
        <v>40.27971787423936</v>
      </c>
      <c r="I299" s="9">
        <f t="shared" si="31"/>
        <v>38.339322021015363</v>
      </c>
      <c r="J299" s="9">
        <f t="shared" si="31"/>
        <v>5.7590748115796959</v>
      </c>
      <c r="K299" s="9">
        <f t="shared" si="31"/>
        <v>9.6607555662890133E-4</v>
      </c>
      <c r="L299" s="9">
        <f t="shared" si="26"/>
        <v>389.7523115722085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 t="shared" si="30"/>
        <v>1.0923075288640653</v>
      </c>
      <c r="G300" s="9">
        <f t="shared" si="31"/>
        <v>30.373328829018469</v>
      </c>
      <c r="H300" s="9">
        <f t="shared" si="31"/>
        <v>40.169057995565893</v>
      </c>
      <c r="I300" s="9">
        <f t="shared" si="31"/>
        <v>37.824949354957035</v>
      </c>
      <c r="J300" s="9">
        <f t="shared" si="31"/>
        <v>5.4302655102146016</v>
      </c>
      <c r="K300" s="9">
        <f t="shared" si="31"/>
        <v>6.6136921470708531E-4</v>
      </c>
      <c r="L300" s="9">
        <f t="shared" si="26"/>
        <v>388.79826305897069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 t="shared" si="30"/>
        <v>0.74276911962756442</v>
      </c>
      <c r="G301" s="9">
        <f t="shared" si="31"/>
        <v>30.373395495675162</v>
      </c>
      <c r="H301" s="9">
        <f t="shared" si="31"/>
        <v>40.058654280074514</v>
      </c>
      <c r="I301" s="9">
        <f t="shared" si="31"/>
        <v>37.317403690899745</v>
      </c>
      <c r="J301" s="9">
        <f t="shared" si="31"/>
        <v>5.1201797186917597</v>
      </c>
      <c r="K301" s="9">
        <f t="shared" si="31"/>
        <v>4.5242274971855635E-4</v>
      </c>
      <c r="L301" s="9">
        <f t="shared" si="26"/>
        <v>387.8700856080909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 t="shared" si="30"/>
        <v>0.50508300134674378</v>
      </c>
      <c r="G302" s="9">
        <f t="shared" si="31"/>
        <v>30.373440829001712</v>
      </c>
      <c r="H302" s="9">
        <f t="shared" si="31"/>
        <v>39.948521467997558</v>
      </c>
      <c r="I302" s="9">
        <f t="shared" si="31"/>
        <v>36.816618104529724</v>
      </c>
      <c r="J302" s="9">
        <f t="shared" si="31"/>
        <v>4.827767127939004</v>
      </c>
      <c r="K302" s="9">
        <f t="shared" si="31"/>
        <v>3.0928005850967588E-4</v>
      </c>
      <c r="L302" s="9">
        <f t="shared" si="26"/>
        <v>386.96665680952651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 t="shared" si="30"/>
        <v>0.34345644091578575</v>
      </c>
      <c r="G303" s="9">
        <f t="shared" si="31"/>
        <v>30.373471655663767</v>
      </c>
      <c r="H303" s="9">
        <f t="shared" si="31"/>
        <v>39.83866931663416</v>
      </c>
      <c r="I303" s="9">
        <f t="shared" si="31"/>
        <v>36.322518662020777</v>
      </c>
      <c r="J303" s="9">
        <f t="shared" si="31"/>
        <v>4.5520312517614814</v>
      </c>
      <c r="K303" s="9">
        <f t="shared" si="31"/>
        <v>2.1130065488847145E-4</v>
      </c>
      <c r="L303" s="9">
        <f t="shared" si="26"/>
        <v>386.08690218673507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 t="shared" si="30"/>
        <v>0.2335503798227343</v>
      </c>
      <c r="G304" s="9">
        <f t="shared" si="31"/>
        <v>30.373492617793964</v>
      </c>
      <c r="H304" s="9">
        <f t="shared" si="31"/>
        <v>39.72910419562082</v>
      </c>
      <c r="I304" s="9">
        <f t="shared" si="31"/>
        <v>35.835027044620048</v>
      </c>
      <c r="J304" s="9">
        <f t="shared" si="31"/>
        <v>4.2920283290628296</v>
      </c>
      <c r="K304" s="9">
        <f t="shared" si="31"/>
        <v>1.4428504114316845E-4</v>
      </c>
      <c r="L304" s="9">
        <f t="shared" si="26"/>
        <v>385.22979647213879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 t="shared" si="30"/>
        <v>0.1588142582794593</v>
      </c>
      <c r="G305" s="9">
        <f t="shared" si="31"/>
        <v>30.373506872042498</v>
      </c>
      <c r="H305" s="9">
        <f t="shared" si="31"/>
        <v>39.619830171713382</v>
      </c>
      <c r="I305" s="9">
        <f t="shared" si="31"/>
        <v>35.354062328245043</v>
      </c>
      <c r="J305" s="9">
        <f t="shared" si="31"/>
        <v>4.0468656561540675</v>
      </c>
      <c r="K305" s="9">
        <f t="shared" si="31"/>
        <v>9.8478107755678039E-5</v>
      </c>
      <c r="L305" s="9">
        <f t="shared" si="26"/>
        <v>384.39436350626272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 t="shared" si="30"/>
        <v>0.10799369563003232</v>
      </c>
      <c r="G306" s="9">
        <f t="shared" si="31"/>
        <v>30.373516564931499</v>
      </c>
      <c r="H306" s="9">
        <f t="shared" si="31"/>
        <v>39.510849746436747</v>
      </c>
      <c r="I306" s="9">
        <f t="shared" si="31"/>
        <v>34.879542188557068</v>
      </c>
      <c r="J306" s="9">
        <f t="shared" si="31"/>
        <v>3.8156995841474664</v>
      </c>
      <c r="K306" s="9">
        <f t="shared" si="31"/>
        <v>6.7186060128127578E-5</v>
      </c>
      <c r="L306" s="9">
        <f t="shared" si="26"/>
        <v>383.5796752701329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 t="shared" si="30"/>
        <v>7.3435713028421973E-2</v>
      </c>
      <c r="G307" s="9">
        <f t="shared" si="31"/>
        <v>30.37352315609602</v>
      </c>
      <c r="H307" s="9">
        <f t="shared" si="31"/>
        <v>39.40216435768469</v>
      </c>
      <c r="I307" s="9">
        <f t="shared" si="31"/>
        <v>34.411383715426432</v>
      </c>
      <c r="J307" s="9">
        <f t="shared" si="31"/>
        <v>3.5977333382272492</v>
      </c>
      <c r="K307" s="9">
        <f t="shared" si="31"/>
        <v>4.5820531928406451E-5</v>
      </c>
      <c r="L307" s="9">
        <f t="shared" si="26"/>
        <v>382.78485038796629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 t="shared" si="30"/>
        <v>4.993628485932694E-2</v>
      </c>
      <c r="G308" s="9">
        <f t="shared" si="31"/>
        <v>30.373527638087896</v>
      </c>
      <c r="H308" s="9">
        <f t="shared" si="31"/>
        <v>39.293774720805729</v>
      </c>
      <c r="I308" s="9">
        <f t="shared" si="31"/>
        <v>33.949503961850965</v>
      </c>
      <c r="J308" s="9">
        <f t="shared" si="31"/>
        <v>3.3922147625809651</v>
      </c>
      <c r="K308" s="9">
        <f t="shared" si="31"/>
        <v>3.1239243516592542E-5</v>
      </c>
      <c r="L308" s="9">
        <f t="shared" si="26"/>
        <v>382.00905232256906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 t="shared" si="30"/>
        <v>3.3956673704342313E-2</v>
      </c>
      <c r="G309" s="9">
        <f t="shared" si="31"/>
        <v>30.373530685842372</v>
      </c>
      <c r="H309" s="9">
        <f t="shared" si="31"/>
        <v>39.18568106053953</v>
      </c>
      <c r="I309" s="9">
        <f t="shared" si="31"/>
        <v>33.493820312368825</v>
      </c>
      <c r="J309" s="9">
        <f t="shared" si="31"/>
        <v>3.1984340588919311</v>
      </c>
      <c r="K309" s="9">
        <f t="shared" si="31"/>
        <v>2.1291985498259709E-5</v>
      </c>
      <c r="L309" s="9">
        <f t="shared" si="26"/>
        <v>381.25148740962817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 t="shared" si="30"/>
        <v>2.3090538118952772E-2</v>
      </c>
      <c r="G310" s="9">
        <f t="shared" si="31"/>
        <v>30.373532758315417</v>
      </c>
      <c r="H310" s="9">
        <f t="shared" si="31"/>
        <v>39.077883268731696</v>
      </c>
      <c r="I310" s="9">
        <f t="shared" si="31"/>
        <v>33.044250728792456</v>
      </c>
      <c r="J310" s="9">
        <f t="shared" si="31"/>
        <v>3.0157215620450262</v>
      </c>
      <c r="K310" s="9">
        <f t="shared" si="31"/>
        <v>1.4508452043918999E-5</v>
      </c>
      <c r="L310" s="9">
        <f t="shared" si="26"/>
        <v>380.51140282633662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 t="shared" si="30"/>
        <v>1.5701565920887884E-2</v>
      </c>
      <c r="G311" s="9">
        <f t="shared" ref="G311:K326" si="32">G310*(1-G$5)+G$4*$F310*$L$4/1000</f>
        <v>30.373534167597086</v>
      </c>
      <c r="H311" s="9">
        <f t="shared" si="32"/>
        <v>38.9703810115778</v>
      </c>
      <c r="I311" s="9">
        <f t="shared" si="32"/>
        <v>32.600713912585299</v>
      </c>
      <c r="J311" s="9">
        <f t="shared" si="32"/>
        <v>2.8434455803533845</v>
      </c>
      <c r="K311" s="9">
        <f t="shared" si="32"/>
        <v>9.8838838120933418E-6</v>
      </c>
      <c r="L311" s="9">
        <f t="shared" si="26"/>
        <v>379.78808455599739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 t="shared" si="30"/>
        <v>1.067706482620376E-2</v>
      </c>
      <c r="G312" s="9">
        <f t="shared" si="32"/>
        <v>30.373535125908621</v>
      </c>
      <c r="H312" s="9">
        <f t="shared" si="32"/>
        <v>38.863173802547379</v>
      </c>
      <c r="I312" s="9">
        <f t="shared" si="32"/>
        <v>32.163129410618907</v>
      </c>
      <c r="J312" s="9">
        <f t="shared" si="32"/>
        <v>2.6810103166348433</v>
      </c>
      <c r="K312" s="9">
        <f t="shared" si="32"/>
        <v>6.7320412883625038E-6</v>
      </c>
      <c r="L312" s="9">
        <f t="shared" si="26"/>
        <v>379.08085538775106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 t="shared" si="30"/>
        <v>7.2604040818185561E-3</v>
      </c>
      <c r="G313" s="9">
        <f t="shared" si="32"/>
        <v>30.373535777560466</v>
      </c>
      <c r="H313" s="9">
        <f t="shared" si="32"/>
        <v>38.756261051970299</v>
      </c>
      <c r="I313" s="9">
        <f t="shared" si="32"/>
        <v>31.731417682491209</v>
      </c>
      <c r="J313" s="9">
        <f t="shared" si="32"/>
        <v>2.5278538791294713</v>
      </c>
      <c r="K313" s="9">
        <f t="shared" si="32"/>
        <v>4.5844600929607433E-6</v>
      </c>
      <c r="L313" s="9">
        <f t="shared" si="26"/>
        <v>378.3890729756115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 t="shared" si="30"/>
        <v>4.9370747756366179E-3</v>
      </c>
      <c r="G314" s="9">
        <f t="shared" si="32"/>
        <v>30.373536220683722</v>
      </c>
      <c r="H314" s="9">
        <f t="shared" si="32"/>
        <v>38.649642100753475</v>
      </c>
      <c r="I314" s="9">
        <f t="shared" si="32"/>
        <v>31.305500141768185</v>
      </c>
      <c r="J314" s="9">
        <f t="shared" si="32"/>
        <v>2.383446386380649</v>
      </c>
      <c r="K314" s="9">
        <f t="shared" si="32"/>
        <v>3.1214796460096525E-6</v>
      </c>
      <c r="L314" s="9">
        <f t="shared" si="26"/>
        <v>377.71212797106568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 t="shared" si="30"/>
        <v>3.3572108474328997E-3</v>
      </c>
      <c r="G315" s="9">
        <f t="shared" si="32"/>
        <v>30.373536522007534</v>
      </c>
      <c r="H315" s="9">
        <f t="shared" si="32"/>
        <v>38.543316243306315</v>
      </c>
      <c r="I315" s="9">
        <f t="shared" si="32"/>
        <v>30.885299179554224</v>
      </c>
      <c r="J315" s="9">
        <f t="shared" si="32"/>
        <v>2.2472881670051339</v>
      </c>
      <c r="K315" s="9">
        <f t="shared" si="32"/>
        <v>2.125060657125746E-6</v>
      </c>
      <c r="L315" s="9">
        <f t="shared" si="26"/>
        <v>377.04944223693388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 t="shared" si="30"/>
        <v>2.2829033762543716E-3</v>
      </c>
      <c r="G316" s="9">
        <f t="shared" si="32"/>
        <v>30.373536726907727</v>
      </c>
      <c r="H316" s="9">
        <f t="shared" si="32"/>
        <v>38.437282743128037</v>
      </c>
      <c r="I316" s="9">
        <f t="shared" si="32"/>
        <v>30.470738176106071</v>
      </c>
      <c r="J316" s="9">
        <f t="shared" si="32"/>
        <v>2.1189080532108218</v>
      </c>
      <c r="K316" s="9">
        <f t="shared" si="32"/>
        <v>1.4465299750391696E-6</v>
      </c>
      <c r="L316" s="9">
        <f t="shared" si="26"/>
        <v>376.40046714588266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 t="shared" si="30"/>
        <v>1.5523742958529726E-3</v>
      </c>
      <c r="G317" s="9">
        <f t="shared" si="32"/>
        <v>30.373536866239856</v>
      </c>
      <c r="H317" s="9">
        <f t="shared" si="32"/>
        <v>38.331540843405158</v>
      </c>
      <c r="I317" s="9">
        <f t="shared" si="32"/>
        <v>30.061741504375668</v>
      </c>
      <c r="J317" s="9">
        <f t="shared" si="32"/>
        <v>1.9978617656167059</v>
      </c>
      <c r="K317" s="9">
        <f t="shared" si="32"/>
        <v>9.8454334232007019E-7</v>
      </c>
      <c r="L317" s="9">
        <f t="shared" si="26"/>
        <v>375.76468196418074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 t="shared" si="30"/>
        <v>1.0556145211800213E-3</v>
      </c>
      <c r="G318" s="9">
        <f t="shared" si="32"/>
        <v>30.373536960985707</v>
      </c>
      <c r="H318" s="9">
        <f t="shared" si="32"/>
        <v>38.226089774215765</v>
      </c>
      <c r="I318" s="9">
        <f t="shared" si="32"/>
        <v>29.658234528123089</v>
      </c>
      <c r="J318" s="9">
        <f t="shared" si="32"/>
        <v>1.8837303861380306</v>
      </c>
      <c r="K318" s="9">
        <f t="shared" si="32"/>
        <v>6.7003714527358836E-7</v>
      </c>
      <c r="L318" s="9">
        <f t="shared" si="26"/>
        <v>375.14159231949975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 t="shared" si="30"/>
        <v>7.1781787440241445E-4</v>
      </c>
      <c r="G319" s="9">
        <f t="shared" si="32"/>
        <v>30.373537025412883</v>
      </c>
      <c r="H319" s="9">
        <f t="shared" si="32"/>
        <v>38.120928757426526</v>
      </c>
      <c r="I319" s="9">
        <f t="shared" si="32"/>
        <v>29.260143596394808</v>
      </c>
      <c r="J319" s="9">
        <f t="shared" si="32"/>
        <v>1.7761189152513404</v>
      </c>
      <c r="K319" s="9">
        <f t="shared" si="32"/>
        <v>4.5595743894630948E-7</v>
      </c>
      <c r="L319" s="9">
        <f t="shared" si="26"/>
        <v>374.53072875044302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 t="shared" si="30"/>
        <v>4.8811615459364179E-4</v>
      </c>
      <c r="G320" s="9">
        <f t="shared" si="32"/>
        <v>30.373537069223364</v>
      </c>
      <c r="H320" s="9">
        <f t="shared" si="32"/>
        <v>38.016057010020738</v>
      </c>
      <c r="I320" s="9">
        <f t="shared" si="32"/>
        <v>28.867396035587259</v>
      </c>
      <c r="J320" s="9">
        <f t="shared" si="32"/>
        <v>1.6746549097340657</v>
      </c>
      <c r="K320" s="9">
        <f t="shared" si="32"/>
        <v>3.1025253593524206E-7</v>
      </c>
      <c r="L320" s="9">
        <f t="shared" si="26"/>
        <v>373.93164533481797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 t="shared" si="30"/>
        <v>3.3191898512367638E-4</v>
      </c>
      <c r="G321" s="9">
        <f t="shared" si="32"/>
        <v>30.373537099014492</v>
      </c>
      <c r="H321" s="9">
        <f t="shared" si="32"/>
        <v>37.911473746359427</v>
      </c>
      <c r="I321" s="9">
        <f t="shared" si="32"/>
        <v>28.479920139924584</v>
      </c>
      <c r="J321" s="9">
        <f t="shared" si="32"/>
        <v>1.5789871969035889</v>
      </c>
      <c r="K321" s="9">
        <f t="shared" si="32"/>
        <v>2.1109392668769273E-7</v>
      </c>
      <c r="L321" s="9">
        <f t="shared" si="26"/>
        <v>373.34391839329601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 t="shared" si="30"/>
        <v>2.2570490988409991E-4</v>
      </c>
      <c r="G322" s="9">
        <f t="shared" si="32"/>
        <v>30.373537119272459</v>
      </c>
      <c r="H322" s="9">
        <f t="shared" si="32"/>
        <v>37.807178179717035</v>
      </c>
      <c r="I322" s="9">
        <f t="shared" si="32"/>
        <v>28.097645160913331</v>
      </c>
      <c r="J322" s="9">
        <f t="shared" si="32"/>
        <v>1.4887846614087108</v>
      </c>
      <c r="K322" s="9">
        <f t="shared" si="32"/>
        <v>1.436179895599901E-7</v>
      </c>
      <c r="L322" s="9">
        <f t="shared" si="26"/>
        <v>372.76714526492952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 t="shared" si="30"/>
        <v>1.5347933872118794E-4</v>
      </c>
      <c r="G323" s="9">
        <f t="shared" si="32"/>
        <v>30.373537133047876</v>
      </c>
      <c r="H323" s="9">
        <f t="shared" si="32"/>
        <v>37.703169523323702</v>
      </c>
      <c r="I323" s="9">
        <f t="shared" si="32"/>
        <v>27.720501296156165</v>
      </c>
      <c r="J323" s="9">
        <f t="shared" si="32"/>
        <v>1.4037351007165333</v>
      </c>
      <c r="K323" s="9">
        <f t="shared" si="32"/>
        <v>9.7705188596868907E-8</v>
      </c>
      <c r="L323" s="9">
        <f t="shared" si="26"/>
        <v>372.20094315094946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 t="shared" si="30"/>
        <v>1.0436595033040779E-4</v>
      </c>
      <c r="G324" s="9">
        <f t="shared" si="32"/>
        <v>30.373537142415159</v>
      </c>
      <c r="H324" s="9">
        <f t="shared" si="32"/>
        <v>37.59944699107217</v>
      </c>
      <c r="I324" s="9">
        <f t="shared" si="32"/>
        <v>27.348419677783568</v>
      </c>
      <c r="J324" s="9">
        <f t="shared" si="32"/>
        <v>1.3235441455660442</v>
      </c>
      <c r="K324" s="9">
        <f t="shared" si="32"/>
        <v>6.6466795253869452E-8</v>
      </c>
      <c r="L324" s="9">
        <f t="shared" si="26"/>
        <v>371.64494802330375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 t="shared" si="30"/>
        <v>7.0968846224677288E-5</v>
      </c>
      <c r="G325" s="9">
        <f t="shared" si="32"/>
        <v>30.373537148784912</v>
      </c>
      <c r="H325" s="9">
        <f t="shared" si="32"/>
        <v>37.496009797996521</v>
      </c>
      <c r="I325" s="9">
        <f t="shared" si="32"/>
        <v>26.981332360678987</v>
      </c>
      <c r="J325" s="9">
        <f t="shared" si="32"/>
        <v>1.2479342418100952</v>
      </c>
      <c r="K325" s="9">
        <f t="shared" si="32"/>
        <v>4.5213959048981004E-8</v>
      </c>
      <c r="L325" s="9">
        <f t="shared" si="26"/>
        <v>371.09881359448451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 t="shared" si="30"/>
        <v>4.8258815432780555E-5</v>
      </c>
      <c r="G326" s="9">
        <f t="shared" si="32"/>
        <v>30.373537153116345</v>
      </c>
      <c r="H326" s="9">
        <f t="shared" si="32"/>
        <v>37.39285716059586</v>
      </c>
      <c r="I326" s="9">
        <f t="shared" si="32"/>
        <v>26.619172310615951</v>
      </c>
      <c r="J326" s="9">
        <f t="shared" si="32"/>
        <v>1.1766436902293109</v>
      </c>
      <c r="K326" s="9">
        <f t="shared" si="32"/>
        <v>3.0755523124972026E-8</v>
      </c>
      <c r="L326" s="9">
        <f t="shared" si="26"/>
        <v>370.56221034531302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 t="shared" si="30"/>
        <v>3.2815994494290775E-5</v>
      </c>
      <c r="G327" s="9">
        <f t="shared" ref="G327:K342" si="33">G326*(1-G$5)+G$4*$F326*$L$4/1000</f>
        <v>30.373537156061719</v>
      </c>
      <c r="H327" s="9">
        <f t="shared" si="33"/>
        <v>37.289988297052496</v>
      </c>
      <c r="I327" s="9">
        <f t="shared" si="33"/>
        <v>26.261873392387098</v>
      </c>
      <c r="J327" s="9">
        <f t="shared" si="33"/>
        <v>1.1094257410676922</v>
      </c>
      <c r="K327" s="9">
        <f t="shared" si="33"/>
        <v>2.0919839816842473E-8</v>
      </c>
      <c r="L327" s="9">
        <f t="shared" si="26"/>
        <v>370.03482460748887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 t="shared" si="30"/>
        <v>2.2314876256117725E-5</v>
      </c>
      <c r="G328" s="9">
        <f t="shared" si="33"/>
        <v>30.373537158064572</v>
      </c>
      <c r="H328" s="9">
        <f t="shared" si="33"/>
        <v>37.18740242737843</v>
      </c>
      <c r="I328" s="9">
        <f t="shared" si="33"/>
        <v>25.909370357978766</v>
      </c>
      <c r="J328" s="9">
        <f t="shared" si="33"/>
        <v>1.046047740205662</v>
      </c>
      <c r="K328" s="9">
        <f t="shared" si="33"/>
        <v>1.4229181263703385E-8</v>
      </c>
      <c r="L328" s="9">
        <f t="shared" si="26"/>
        <v>369.51635769785662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 t="shared" si="30"/>
        <v>1.5174115854160052E-5</v>
      </c>
      <c r="G329" s="9">
        <f t="shared" si="33"/>
        <v>30.373537159426512</v>
      </c>
      <c r="H329" s="9">
        <f t="shared" si="33"/>
        <v>37.085098773513081</v>
      </c>
      <c r="I329" s="9">
        <f t="shared" si="33"/>
        <v>25.561598834826952</v>
      </c>
      <c r="J329" s="9">
        <f t="shared" si="33"/>
        <v>0.98629032404911698</v>
      </c>
      <c r="K329" s="9">
        <f t="shared" si="33"/>
        <v>9.678081471632344E-9</v>
      </c>
      <c r="L329" s="9">
        <f t="shared" ref="L329:L392" si="34">SUM(G329:K329,L$5)</f>
        <v>369.00652510149371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5">1+E329</f>
        <v>2074</v>
      </c>
      <c r="F330" s="4">
        <f t="shared" si="30"/>
        <v>1.0318398780828834E-5</v>
      </c>
      <c r="G330" s="9">
        <f t="shared" si="33"/>
        <v>30.373537160352633</v>
      </c>
      <c r="H330" s="9">
        <f t="shared" si="33"/>
        <v>36.983076559387847</v>
      </c>
      <c r="I330" s="9">
        <f t="shared" si="33"/>
        <v>25.218495314178284</v>
      </c>
      <c r="J330" s="9">
        <f t="shared" si="33"/>
        <v>0.92994666037083384</v>
      </c>
      <c r="K330" s="9">
        <f t="shared" si="33"/>
        <v>6.5824529451014061E-9</v>
      </c>
      <c r="L330" s="9">
        <f t="shared" si="34"/>
        <v>368.50505570087205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5"/>
        <v>2075</v>
      </c>
      <c r="F331" s="4">
        <f t="shared" si="30"/>
        <v>7.0165111709636069E-6</v>
      </c>
      <c r="G331" s="9">
        <f t="shared" si="33"/>
        <v>30.373537160982394</v>
      </c>
      <c r="H331" s="9">
        <f t="shared" si="33"/>
        <v>36.881335010968137</v>
      </c>
      <c r="I331" s="9">
        <f t="shared" si="33"/>
        <v>24.879997139571433</v>
      </c>
      <c r="J331" s="9">
        <f t="shared" si="33"/>
        <v>0.87682173249226947</v>
      </c>
      <c r="K331" s="9">
        <f t="shared" si="33"/>
        <v>4.4768913949642695E-9</v>
      </c>
      <c r="L331" s="9">
        <f t="shared" si="34"/>
        <v>368.01169104849112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5"/>
        <v>2076</v>
      </c>
      <c r="F332" s="4">
        <f t="shared" si="30"/>
        <v>4.7712275962552524E-6</v>
      </c>
      <c r="G332" s="9">
        <f t="shared" si="33"/>
        <v>30.373537161410631</v>
      </c>
      <c r="H332" s="9">
        <f t="shared" si="33"/>
        <v>36.779873356280113</v>
      </c>
      <c r="I332" s="9">
        <f t="shared" si="33"/>
        <v>24.546042495448841</v>
      </c>
      <c r="J332" s="9">
        <f t="shared" si="33"/>
        <v>0.82673166433879841</v>
      </c>
      <c r="K332" s="9">
        <f t="shared" si="33"/>
        <v>3.0447855612477815E-9</v>
      </c>
      <c r="L332" s="9">
        <f t="shared" si="34"/>
        <v>367.52618468052316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5"/>
        <v>2077</v>
      </c>
      <c r="F333" s="4">
        <f t="shared" si="30"/>
        <v>3.2444347654535713E-6</v>
      </c>
      <c r="G333" s="9">
        <f t="shared" si="33"/>
        <v>30.373537161701833</v>
      </c>
      <c r="H333" s="9">
        <f t="shared" si="33"/>
        <v>36.678690825426962</v>
      </c>
      <c r="I333" s="9">
        <f t="shared" si="33"/>
        <v>24.216570395904728</v>
      </c>
      <c r="J333" s="9">
        <f t="shared" si="33"/>
        <v>0.77950308403949931</v>
      </c>
      <c r="K333" s="9">
        <f t="shared" si="33"/>
        <v>2.0707570907459561E-9</v>
      </c>
      <c r="L333" s="9">
        <f t="shared" si="34"/>
        <v>367.04830146914378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5"/>
        <v>2078</v>
      </c>
      <c r="F334" s="4">
        <f t="shared" si="30"/>
        <v>2.2062156405084283E-6</v>
      </c>
      <c r="G334" s="9">
        <f t="shared" si="33"/>
        <v>30.373537161899851</v>
      </c>
      <c r="H334" s="9">
        <f t="shared" si="33"/>
        <v>36.577786650598128</v>
      </c>
      <c r="I334" s="9">
        <f t="shared" si="33"/>
        <v>23.891520673572909</v>
      </c>
      <c r="J334" s="9">
        <f t="shared" si="33"/>
        <v>0.73497252387369572</v>
      </c>
      <c r="K334" s="9">
        <f t="shared" si="33"/>
        <v>1.4082985453619683E-9</v>
      </c>
      <c r="L334" s="9">
        <f t="shared" si="34"/>
        <v>366.57781701135286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5"/>
        <v>2079</v>
      </c>
      <c r="F335" s="4">
        <f t="shared" si="30"/>
        <v>1.500226635545731E-6</v>
      </c>
      <c r="G335" s="9">
        <f t="shared" si="33"/>
        <v>30.373537162034502</v>
      </c>
      <c r="H335" s="9">
        <f t="shared" si="33"/>
        <v>36.477160066073743</v>
      </c>
      <c r="I335" s="9">
        <f t="shared" si="33"/>
        <v>23.570833968656103</v>
      </c>
      <c r="J335" s="9">
        <f t="shared" si="33"/>
        <v>0.69298585449068917</v>
      </c>
      <c r="K335" s="9">
        <f t="shared" si="33"/>
        <v>9.5775444487563937E-10</v>
      </c>
      <c r="L335" s="9">
        <f t="shared" si="34"/>
        <v>366.11451705221282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5"/>
        <v>2080</v>
      </c>
      <c r="F336" s="4">
        <f t="shared" si="30"/>
        <v>1.020154112171097E-6</v>
      </c>
      <c r="G336" s="9">
        <f t="shared" si="33"/>
        <v>30.373537162126066</v>
      </c>
      <c r="H336" s="9">
        <f t="shared" si="33"/>
        <v>36.376810308225771</v>
      </c>
      <c r="I336" s="9">
        <f t="shared" si="33"/>
        <v>23.2544517180973</v>
      </c>
      <c r="J336" s="9">
        <f t="shared" si="33"/>
        <v>0.653397751446676</v>
      </c>
      <c r="K336" s="9">
        <f t="shared" si="33"/>
        <v>6.5134061067086248E-10</v>
      </c>
      <c r="L336" s="9">
        <f t="shared" si="34"/>
        <v>365.65819694054716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5"/>
        <v>2081</v>
      </c>
      <c r="F337" s="4">
        <f t="shared" si="30"/>
        <v>6.9370479627634593E-7</v>
      </c>
      <c r="G337" s="9">
        <f t="shared" si="33"/>
        <v>30.373537162188327</v>
      </c>
      <c r="H337" s="9">
        <f t="shared" si="33"/>
        <v>36.276736615516967</v>
      </c>
      <c r="I337" s="9">
        <f t="shared" si="33"/>
        <v>22.942316144892938</v>
      </c>
      <c r="J337" s="9">
        <f t="shared" si="33"/>
        <v>0.61607119221397</v>
      </c>
      <c r="K337" s="9">
        <f t="shared" si="33"/>
        <v>4.4295260954468676E-10</v>
      </c>
      <c r="L337" s="9">
        <f t="shared" si="34"/>
        <v>365.20866111525515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5"/>
        <v>2082</v>
      </c>
      <c r="F338" s="4">
        <f t="shared" si="30"/>
        <v>4.717192614679152E-7</v>
      </c>
      <c r="G338" s="9">
        <f t="shared" si="33"/>
        <v>30.373537162230665</v>
      </c>
      <c r="H338" s="9">
        <f t="shared" si="33"/>
        <v>36.176938228498301</v>
      </c>
      <c r="I338" s="9">
        <f t="shared" si="33"/>
        <v>22.634370247547118</v>
      </c>
      <c r="J338" s="9">
        <f t="shared" si="33"/>
        <v>0.5808769819226276</v>
      </c>
      <c r="K338" s="9">
        <f t="shared" si="33"/>
        <v>3.0123263878323549E-10</v>
      </c>
      <c r="L338" s="9">
        <f t="shared" si="34"/>
        <v>364.7657226204999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5"/>
        <v>2083</v>
      </c>
      <c r="F339" s="4">
        <f t="shared" si="30"/>
        <v>3.2076909779818232E-7</v>
      </c>
      <c r="G339" s="9">
        <f t="shared" si="33"/>
        <v>30.373537162259456</v>
      </c>
      <c r="H339" s="9">
        <f t="shared" si="33"/>
        <v>36.077414389805398</v>
      </c>
      <c r="I339" s="9">
        <f t="shared" si="33"/>
        <v>22.330557789665743</v>
      </c>
      <c r="J339" s="9">
        <f t="shared" si="33"/>
        <v>0.54769330619368539</v>
      </c>
      <c r="K339" s="9">
        <f t="shared" si="33"/>
        <v>2.0485327532854485E-10</v>
      </c>
      <c r="L339" s="9">
        <f t="shared" si="34"/>
        <v>364.32920264812913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5"/>
        <v>2084</v>
      </c>
      <c r="F340" s="4">
        <f t="shared" si="30"/>
        <v>2.1812298650276395E-7</v>
      </c>
      <c r="G340" s="9">
        <f t="shared" si="33"/>
        <v>30.373537162279035</v>
      </c>
      <c r="H340" s="9">
        <f t="shared" si="33"/>
        <v>35.978164344154273</v>
      </c>
      <c r="I340" s="9">
        <f t="shared" si="33"/>
        <v>22.030823289689209</v>
      </c>
      <c r="J340" s="9">
        <f t="shared" si="33"/>
        <v>0.51640530951675978</v>
      </c>
      <c r="K340" s="9">
        <f t="shared" si="33"/>
        <v>1.3930937428556872E-10</v>
      </c>
      <c r="L340" s="9">
        <f t="shared" si="34"/>
        <v>363.89893010577856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5"/>
        <v>2085</v>
      </c>
      <c r="F341" s="4">
        <f t="shared" si="30"/>
        <v>1.4832363082187946E-7</v>
      </c>
      <c r="G341" s="9">
        <f t="shared" si="33"/>
        <v>30.373537162292347</v>
      </c>
      <c r="H341" s="9">
        <f t="shared" si="33"/>
        <v>35.879187338336614</v>
      </c>
      <c r="I341" s="9">
        <f t="shared" si="33"/>
        <v>21.735112010762169</v>
      </c>
      <c r="J341" s="9">
        <f t="shared" si="33"/>
        <v>0.48690469771301836</v>
      </c>
      <c r="K341" s="9">
        <f t="shared" si="33"/>
        <v>9.4735922487832001E-11</v>
      </c>
      <c r="L341" s="9">
        <f t="shared" si="34"/>
        <v>363.4747412091989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5"/>
        <v>2086</v>
      </c>
      <c r="F342" s="4">
        <f t="shared" si="30"/>
        <v>1.0086006895887802E-7</v>
      </c>
      <c r="G342" s="9">
        <f t="shared" si="33"/>
        <v>30.3735371623014</v>
      </c>
      <c r="H342" s="9">
        <f t="shared" si="33"/>
        <v>35.780482621214766</v>
      </c>
      <c r="I342" s="9">
        <f t="shared" si="33"/>
        <v>21.443369950738731</v>
      </c>
      <c r="J342" s="9">
        <f t="shared" si="33"/>
        <v>0.45908936310779003</v>
      </c>
      <c r="K342" s="9">
        <f t="shared" si="33"/>
        <v>6.4423792307840888E-11</v>
      </c>
      <c r="L342" s="9">
        <f t="shared" si="34"/>
        <v>363.05647909742709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5"/>
        <v>2087</v>
      </c>
      <c r="F343" s="4">
        <f t="shared" si="30"/>
        <v>6.8584846892037051E-8</v>
      </c>
      <c r="G343" s="9">
        <f t="shared" ref="G343:K358" si="36">G342*(1-G$5)+G$4*$F342*$L$4/1000</f>
        <v>30.373537162307557</v>
      </c>
      <c r="H343" s="9">
        <f t="shared" si="36"/>
        <v>35.68204944371648</v>
      </c>
      <c r="I343" s="9">
        <f t="shared" si="36"/>
        <v>21.155543832321488</v>
      </c>
      <c r="J343" s="9">
        <f t="shared" si="36"/>
        <v>0.43286303111561225</v>
      </c>
      <c r="K343" s="9">
        <f t="shared" si="36"/>
        <v>4.3810219754776051E-11</v>
      </c>
      <c r="L343" s="9">
        <f t="shared" si="34"/>
        <v>362.64399346950495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5"/>
        <v>2088</v>
      </c>
      <c r="F344" s="4">
        <f t="shared" si="30"/>
        <v>4.6637695886585193E-8</v>
      </c>
      <c r="G344" s="9">
        <f t="shared" si="36"/>
        <v>30.373537162311742</v>
      </c>
      <c r="H344" s="9">
        <f t="shared" si="36"/>
        <v>35.583887058829561</v>
      </c>
      <c r="I344" s="9">
        <f t="shared" si="36"/>
        <v>20.871581093332654</v>
      </c>
      <c r="J344" s="9">
        <f t="shared" si="36"/>
        <v>0.40813492701457771</v>
      </c>
      <c r="K344" s="9">
        <f t="shared" si="36"/>
        <v>2.9792187353495684E-11</v>
      </c>
      <c r="L344" s="9">
        <f t="shared" si="34"/>
        <v>362.23714024151832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5"/>
        <v>2089</v>
      </c>
      <c r="F345" s="4">
        <f t="shared" si="30"/>
        <v>3.1713633202877931E-8</v>
      </c>
      <c r="G345" s="9">
        <f t="shared" si="36"/>
        <v>30.373537162314587</v>
      </c>
      <c r="H345" s="9">
        <f t="shared" si="36"/>
        <v>35.485994721596406</v>
      </c>
      <c r="I345" s="9">
        <f t="shared" si="36"/>
        <v>20.591429877115647</v>
      </c>
      <c r="J345" s="9">
        <f t="shared" si="36"/>
        <v>0.38481946175668874</v>
      </c>
      <c r="K345" s="9">
        <f t="shared" si="36"/>
        <v>2.0259438236961737E-11</v>
      </c>
      <c r="L345" s="9">
        <f t="shared" si="34"/>
        <v>361.83578122280358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5"/>
        <v>2090</v>
      </c>
      <c r="F346" s="4">
        <f t="shared" si="30"/>
        <v>2.1565270577956992E-8</v>
      </c>
      <c r="G346" s="9">
        <f t="shared" si="36"/>
        <v>30.373537162316524</v>
      </c>
      <c r="H346" s="9">
        <f t="shared" si="36"/>
        <v>35.388371689108503</v>
      </c>
      <c r="I346" s="9">
        <f t="shared" si="36"/>
        <v>20.31503902306536</v>
      </c>
      <c r="J346" s="9">
        <f t="shared" si="36"/>
        <v>0.36283593572679218</v>
      </c>
      <c r="K346" s="9">
        <f t="shared" si="36"/>
        <v>1.3776873406543018E-11</v>
      </c>
      <c r="L346" s="9">
        <f t="shared" si="34"/>
        <v>361.43978381023095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5"/>
        <v>2091</v>
      </c>
      <c r="F347" s="4">
        <f t="shared" si="30"/>
        <v>1.4664383993010754E-8</v>
      </c>
      <c r="G347" s="9">
        <f t="shared" si="36"/>
        <v>30.373537162317838</v>
      </c>
      <c r="H347" s="9">
        <f t="shared" si="36"/>
        <v>35.291017220500898</v>
      </c>
      <c r="I347" s="9">
        <f t="shared" si="36"/>
        <v>20.042358057285508</v>
      </c>
      <c r="J347" s="9">
        <f t="shared" si="36"/>
        <v>0.34210825942477702</v>
      </c>
      <c r="K347" s="9">
        <f t="shared" si="36"/>
        <v>9.3685501337924321E-12</v>
      </c>
      <c r="L347" s="9">
        <f t="shared" si="34"/>
        <v>361.0490206995384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5"/>
        <v>2092</v>
      </c>
      <c r="F348" s="4">
        <f t="shared" si="30"/>
        <v>9.9717811152473123E-9</v>
      </c>
      <c r="G348" s="9">
        <f t="shared" si="36"/>
        <v>30.373537162318733</v>
      </c>
      <c r="H348" s="9">
        <f t="shared" si="36"/>
        <v>35.193930576946634</v>
      </c>
      <c r="I348" s="9">
        <f t="shared" si="36"/>
        <v>19.773337183371293</v>
      </c>
      <c r="J348" s="9">
        <f t="shared" si="36"/>
        <v>0.32256469010427985</v>
      </c>
      <c r="K348" s="9">
        <f t="shared" si="36"/>
        <v>6.3707816252662368E-12</v>
      </c>
      <c r="L348" s="9">
        <f t="shared" si="34"/>
        <v>360.66336961274732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5"/>
        <v>2093</v>
      </c>
      <c r="F349" s="4">
        <f t="shared" si="30"/>
        <v>6.7808111583681717E-9</v>
      </c>
      <c r="G349" s="9">
        <f t="shared" si="36"/>
        <v>30.373537162319341</v>
      </c>
      <c r="H349" s="9">
        <f t="shared" si="36"/>
        <v>35.09711102165118</v>
      </c>
      <c r="I349" s="9">
        <f t="shared" si="36"/>
        <v>19.507927273315783</v>
      </c>
      <c r="J349" s="9">
        <f t="shared" si="36"/>
        <v>0.30413758345636621</v>
      </c>
      <c r="K349" s="9">
        <f t="shared" si="36"/>
        <v>4.3322331198628919E-12</v>
      </c>
      <c r="L349" s="9">
        <f t="shared" si="34"/>
        <v>360.28271304074701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5"/>
        <v>2094</v>
      </c>
      <c r="F350" s="4">
        <f t="shared" si="30"/>
        <v>4.6109515876903566E-9</v>
      </c>
      <c r="G350" s="9">
        <f t="shared" si="36"/>
        <v>30.373537162319753</v>
      </c>
      <c r="H350" s="9">
        <f t="shared" si="36"/>
        <v>35.000557819846897</v>
      </c>
      <c r="I350" s="9">
        <f t="shared" si="36"/>
        <v>19.246079858538298</v>
      </c>
      <c r="J350" s="9">
        <f t="shared" si="36"/>
        <v>0.28676315947872427</v>
      </c>
      <c r="K350" s="9">
        <f t="shared" si="36"/>
        <v>2.9459801539267859E-12</v>
      </c>
      <c r="L350" s="9">
        <f t="shared" si="34"/>
        <v>359.90693800018664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5"/>
        <v>2095</v>
      </c>
      <c r="F351" s="4">
        <f t="shared" ref="F351:F414" si="37">F350*(1+F$1)</f>
        <v>3.1354470796294423E-9</v>
      </c>
      <c r="G351" s="9">
        <f t="shared" si="36"/>
        <v>30.373537162320034</v>
      </c>
      <c r="H351" s="9">
        <f t="shared" si="36"/>
        <v>34.904270238787461</v>
      </c>
      <c r="I351" s="9">
        <f t="shared" si="36"/>
        <v>18.987747121033234</v>
      </c>
      <c r="J351" s="9">
        <f t="shared" si="36"/>
        <v>0.27038128172000281</v>
      </c>
      <c r="K351" s="9">
        <f t="shared" si="36"/>
        <v>2.0033038866225883E-12</v>
      </c>
      <c r="L351" s="9">
        <f t="shared" si="34"/>
        <v>359.53593580386274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5"/>
        <v>2096</v>
      </c>
      <c r="F352" s="4">
        <f t="shared" si="37"/>
        <v>2.1321040141480204E-9</v>
      </c>
      <c r="G352" s="9">
        <f t="shared" si="36"/>
        <v>30.373537162320225</v>
      </c>
      <c r="H352" s="9">
        <f t="shared" si="36"/>
        <v>34.808247547742326</v>
      </c>
      <c r="I352" s="9">
        <f t="shared" si="36"/>
        <v>18.73288188463766</v>
      </c>
      <c r="J352" s="9">
        <f t="shared" si="36"/>
        <v>0.25493524913521765</v>
      </c>
      <c r="K352" s="9">
        <f t="shared" si="36"/>
        <v>1.362269316203595E-12</v>
      </c>
      <c r="L352" s="9">
        <f t="shared" si="34"/>
        <v>359.1696018438368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5"/>
        <v>2097</v>
      </c>
      <c r="F353" s="4">
        <f t="shared" si="37"/>
        <v>1.4498307296206538E-9</v>
      </c>
      <c r="G353" s="9">
        <f t="shared" si="36"/>
        <v>30.373537162320357</v>
      </c>
      <c r="H353" s="9">
        <f t="shared" si="36"/>
        <v>34.712489017991189</v>
      </c>
      <c r="I353" s="9">
        <f t="shared" si="36"/>
        <v>18.481437606416119</v>
      </c>
      <c r="J353" s="9">
        <f t="shared" si="36"/>
        <v>0.2403715998317987</v>
      </c>
      <c r="K353" s="9">
        <f t="shared" si="36"/>
        <v>9.2635688707019377E-13</v>
      </c>
      <c r="L353" s="9">
        <f t="shared" si="34"/>
        <v>358.80783538656038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5"/>
        <v>2098</v>
      </c>
      <c r="F354" s="4">
        <f t="shared" si="37"/>
        <v>9.8588489614204454E-10</v>
      </c>
      <c r="G354" s="9">
        <f t="shared" si="36"/>
        <v>30.373537162320446</v>
      </c>
      <c r="H354" s="9">
        <f t="shared" si="36"/>
        <v>34.616993922818459</v>
      </c>
      <c r="I354" s="9">
        <f t="shared" si="36"/>
        <v>18.233368368161084</v>
      </c>
      <c r="J354" s="9">
        <f t="shared" si="36"/>
        <v>0.22663992602700414</v>
      </c>
      <c r="K354" s="9">
        <f t="shared" si="36"/>
        <v>6.2993102424875169E-13</v>
      </c>
      <c r="L354" s="9">
        <f t="shared" si="34"/>
        <v>358.45053937932761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5"/>
        <v>2099</v>
      </c>
      <c r="F355" s="4">
        <f t="shared" si="37"/>
        <v>6.704017293765902E-10</v>
      </c>
      <c r="G355" s="9">
        <f t="shared" si="36"/>
        <v>30.373537162320506</v>
      </c>
      <c r="H355" s="9">
        <f t="shared" si="36"/>
        <v>34.521761537507757</v>
      </c>
      <c r="I355" s="9">
        <f t="shared" si="36"/>
        <v>17.988628868007478</v>
      </c>
      <c r="J355" s="9">
        <f t="shared" si="36"/>
        <v>0.21369269957623341</v>
      </c>
      <c r="K355" s="9">
        <f t="shared" si="36"/>
        <v>4.2835815558626359E-13</v>
      </c>
      <c r="L355" s="9">
        <f t="shared" si="34"/>
        <v>358.09762026741237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5"/>
        <v>2100</v>
      </c>
      <c r="F356" s="4">
        <f t="shared" si="37"/>
        <v>4.5587317597608127E-10</v>
      </c>
      <c r="G356" s="9">
        <f t="shared" si="36"/>
        <v>30.373537162320549</v>
      </c>
      <c r="H356" s="9">
        <f t="shared" si="36"/>
        <v>34.426791139336416</v>
      </c>
      <c r="I356" s="9">
        <f t="shared" si="36"/>
        <v>17.747174412159737</v>
      </c>
      <c r="J356" s="9">
        <f t="shared" si="36"/>
        <v>0.20148510746835718</v>
      </c>
      <c r="K356" s="9">
        <f t="shared" si="36"/>
        <v>2.912866142961684E-13</v>
      </c>
      <c r="L356" s="9">
        <f t="shared" si="34"/>
        <v>357.74898782128537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5"/>
        <v>2101</v>
      </c>
      <c r="F357" s="4">
        <f t="shared" si="37"/>
        <v>3.0999375966373524E-10</v>
      </c>
      <c r="G357" s="9">
        <f t="shared" si="36"/>
        <v>30.373537162320577</v>
      </c>
      <c r="H357" s="9">
        <f t="shared" si="36"/>
        <v>34.33208200756998</v>
      </c>
      <c r="I357" s="9">
        <f t="shared" si="36"/>
        <v>17.50896090672995</v>
      </c>
      <c r="J357" s="9">
        <f t="shared" si="36"/>
        <v>0.18997489671868079</v>
      </c>
      <c r="K357" s="9">
        <f t="shared" si="36"/>
        <v>1.9807675885921308E-13</v>
      </c>
      <c r="L357" s="9">
        <f t="shared" si="34"/>
        <v>357.40455497333937</v>
      </c>
    </row>
    <row r="358" spans="1:37">
      <c r="A358" s="2"/>
      <c r="B358" s="2"/>
      <c r="C358">
        <v>1987.5417</v>
      </c>
      <c r="D358">
        <v>350.21</v>
      </c>
      <c r="E358" s="1">
        <f t="shared" si="35"/>
        <v>2102</v>
      </c>
      <c r="F358" s="4">
        <f t="shared" si="37"/>
        <v>2.1079575657133995E-10</v>
      </c>
      <c r="G358" s="9">
        <f t="shared" si="36"/>
        <v>30.373537162320595</v>
      </c>
      <c r="H358" s="9">
        <f t="shared" si="36"/>
        <v>34.237633423456771</v>
      </c>
      <c r="I358" s="9">
        <f t="shared" si="36"/>
        <v>17.273944849685517</v>
      </c>
      <c r="J358" s="9">
        <f t="shared" si="36"/>
        <v>0.17912222812268411</v>
      </c>
      <c r="K358" s="9">
        <f t="shared" si="36"/>
        <v>1.3469332486141381E-13</v>
      </c>
      <c r="L358" s="9">
        <f t="shared" si="34"/>
        <v>357.06423766358569</v>
      </c>
    </row>
    <row r="359" spans="1:37">
      <c r="A359" s="2"/>
      <c r="B359" s="2"/>
      <c r="C359">
        <v>1987.625</v>
      </c>
      <c r="D359">
        <v>348.2</v>
      </c>
      <c r="E359" s="1">
        <f t="shared" si="35"/>
        <v>2103</v>
      </c>
      <c r="F359" s="4">
        <f t="shared" si="37"/>
        <v>1.4334111446851115E-10</v>
      </c>
      <c r="G359" s="9">
        <f t="shared" ref="G359:K374" si="38">G358*(1-G$5)+G$4*$F358*$L$4/1000</f>
        <v>30.373537162320609</v>
      </c>
      <c r="H359" s="9">
        <f t="shared" si="38"/>
        <v>34.143444670222415</v>
      </c>
      <c r="I359" s="9">
        <f t="shared" si="38"/>
        <v>17.042083322904915</v>
      </c>
      <c r="J359" s="9">
        <f t="shared" si="38"/>
        <v>0.16888953836435</v>
      </c>
      <c r="K359" s="9">
        <f t="shared" si="38"/>
        <v>9.1592145580102021E-14</v>
      </c>
      <c r="L359" s="9">
        <f t="shared" si="34"/>
        <v>356.72795469381236</v>
      </c>
    </row>
    <row r="360" spans="1:37">
      <c r="A360" s="2"/>
      <c r="B360" s="2"/>
      <c r="C360">
        <v>1987.7083</v>
      </c>
      <c r="D360">
        <v>346.66</v>
      </c>
      <c r="E360" s="1">
        <f t="shared" si="35"/>
        <v>2104</v>
      </c>
      <c r="F360" s="4">
        <f t="shared" si="37"/>
        <v>9.7471957838587575E-11</v>
      </c>
      <c r="G360" s="9">
        <f t="shared" si="38"/>
        <v>30.373537162320616</v>
      </c>
      <c r="H360" s="9">
        <f t="shared" si="38"/>
        <v>34.049515033064388</v>
      </c>
      <c r="I360" s="9">
        <f t="shared" si="38"/>
        <v>16.813333984340069</v>
      </c>
      <c r="J360" s="9">
        <f t="shared" si="38"/>
        <v>0.15924141000181002</v>
      </c>
      <c r="K360" s="9">
        <f t="shared" si="38"/>
        <v>6.2283074270448885E-14</v>
      </c>
      <c r="L360" s="9">
        <f t="shared" si="34"/>
        <v>356.39562758972693</v>
      </c>
    </row>
    <row r="361" spans="1:37">
      <c r="A361" s="2"/>
      <c r="B361" s="2"/>
      <c r="C361">
        <v>1987.7917</v>
      </c>
      <c r="D361">
        <v>346.72</v>
      </c>
      <c r="E361" s="1">
        <f t="shared" si="35"/>
        <v>2105</v>
      </c>
      <c r="F361" s="4">
        <f t="shared" si="37"/>
        <v>6.6280931330239546E-11</v>
      </c>
      <c r="G361" s="9">
        <f t="shared" si="38"/>
        <v>30.373537162320623</v>
      </c>
      <c r="H361" s="9">
        <f t="shared" si="38"/>
        <v>33.955843799146621</v>
      </c>
      <c r="I361" s="9">
        <f t="shared" si="38"/>
        <v>16.587655060283961</v>
      </c>
      <c r="J361" s="9">
        <f t="shared" si="38"/>
        <v>0.15014444888030118</v>
      </c>
      <c r="K361" s="9">
        <f t="shared" si="38"/>
        <v>4.2352742381519061E-14</v>
      </c>
      <c r="L361" s="9">
        <f t="shared" si="34"/>
        <v>356.06718047063157</v>
      </c>
    </row>
    <row r="362" spans="1:37">
      <c r="A362" s="2"/>
      <c r="B362" s="2"/>
      <c r="C362">
        <v>1987.875</v>
      </c>
      <c r="D362">
        <v>348.08</v>
      </c>
      <c r="E362" s="1">
        <f t="shared" si="35"/>
        <v>2106</v>
      </c>
      <c r="F362" s="4">
        <f t="shared" si="37"/>
        <v>4.5071033304562888E-11</v>
      </c>
      <c r="G362" s="9">
        <f t="shared" si="38"/>
        <v>30.373537162320627</v>
      </c>
      <c r="H362" s="9">
        <f t="shared" si="38"/>
        <v>33.862430257594077</v>
      </c>
      <c r="I362" s="9">
        <f t="shared" si="38"/>
        <v>16.365005337741991</v>
      </c>
      <c r="J362" s="9">
        <f t="shared" si="38"/>
        <v>0.14156716854813492</v>
      </c>
      <c r="K362" s="9">
        <f t="shared" si="38"/>
        <v>2.8800017590928236E-14</v>
      </c>
      <c r="L362" s="9">
        <f t="shared" si="34"/>
        <v>355.74253992620487</v>
      </c>
    </row>
    <row r="363" spans="1:37">
      <c r="A363" s="2"/>
      <c r="B363" s="2"/>
      <c r="C363">
        <v>1987.9583</v>
      </c>
      <c r="D363">
        <v>349.28</v>
      </c>
      <c r="E363" s="1">
        <f t="shared" si="35"/>
        <v>2107</v>
      </c>
      <c r="F363" s="4">
        <f t="shared" si="37"/>
        <v>3.0648302647102761E-11</v>
      </c>
      <c r="G363" s="9">
        <f t="shared" si="38"/>
        <v>30.373537162320631</v>
      </c>
      <c r="H363" s="9">
        <f t="shared" si="38"/>
        <v>33.769273699487364</v>
      </c>
      <c r="I363" s="9">
        <f t="shared" si="38"/>
        <v>16.145344156905754</v>
      </c>
      <c r="J363" s="9">
        <f t="shared" si="38"/>
        <v>0.13347988127561825</v>
      </c>
      <c r="K363" s="9">
        <f t="shared" si="38"/>
        <v>1.9584104622427015E-14</v>
      </c>
      <c r="L363" s="9">
        <f t="shared" si="34"/>
        <v>355.42163489998939</v>
      </c>
    </row>
    <row r="364" spans="1:37">
      <c r="A364" s="2"/>
      <c r="B364" s="2"/>
      <c r="C364">
        <v>1988.0417</v>
      </c>
      <c r="D364">
        <v>350.51</v>
      </c>
      <c r="E364" s="1">
        <f t="shared" si="35"/>
        <v>2108</v>
      </c>
      <c r="F364" s="4">
        <f t="shared" si="37"/>
        <v>2.0840845800029875E-11</v>
      </c>
      <c r="G364" s="9">
        <f t="shared" si="38"/>
        <v>30.373537162320634</v>
      </c>
      <c r="H364" s="9">
        <f t="shared" si="38"/>
        <v>33.67637341785732</v>
      </c>
      <c r="I364" s="9">
        <f t="shared" si="38"/>
        <v>15.928631403727834</v>
      </c>
      <c r="J364" s="9">
        <f t="shared" si="38"/>
        <v>0.12585459529972123</v>
      </c>
      <c r="K364" s="9">
        <f t="shared" si="38"/>
        <v>1.3317247344742678E-14</v>
      </c>
      <c r="L364" s="9">
        <f t="shared" si="34"/>
        <v>355.10439657920551</v>
      </c>
    </row>
    <row r="365" spans="1:37">
      <c r="A365" s="2"/>
      <c r="B365" s="2"/>
      <c r="C365">
        <v>1988.125</v>
      </c>
      <c r="D365">
        <v>351.7</v>
      </c>
      <c r="E365" s="1">
        <f t="shared" si="35"/>
        <v>2109</v>
      </c>
      <c r="F365" s="4">
        <f t="shared" si="37"/>
        <v>1.4171775144020313E-11</v>
      </c>
      <c r="G365" s="9">
        <f t="shared" si="38"/>
        <v>30.373537162320634</v>
      </c>
      <c r="H365" s="9">
        <f t="shared" si="38"/>
        <v>33.583728707679711</v>
      </c>
      <c r="I365" s="9">
        <f t="shared" si="38"/>
        <v>15.71482750259627</v>
      </c>
      <c r="J365" s="9">
        <f t="shared" si="38"/>
        <v>0.11866491793883358</v>
      </c>
      <c r="K365" s="9">
        <f t="shared" si="38"/>
        <v>9.0557622823532263E-15</v>
      </c>
      <c r="L365" s="9">
        <f t="shared" si="34"/>
        <v>354.79075829053545</v>
      </c>
    </row>
    <row r="366" spans="1:37">
      <c r="A366" s="2"/>
      <c r="B366" s="2"/>
      <c r="C366">
        <v>1988.2083</v>
      </c>
      <c r="D366">
        <v>352.5</v>
      </c>
      <c r="E366" s="1">
        <f t="shared" si="35"/>
        <v>2110</v>
      </c>
      <c r="F366" s="4">
        <f t="shared" si="37"/>
        <v>9.6368070979338114E-12</v>
      </c>
      <c r="G366" s="9">
        <f t="shared" si="38"/>
        <v>30.373537162320634</v>
      </c>
      <c r="H366" s="9">
        <f t="shared" si="38"/>
        <v>33.491338865869828</v>
      </c>
      <c r="I366" s="9">
        <f t="shared" si="38"/>
        <v>15.503893409107336</v>
      </c>
      <c r="J366" s="9">
        <f t="shared" si="38"/>
        <v>0.11188596424227043</v>
      </c>
      <c r="K366" s="9">
        <f t="shared" si="38"/>
        <v>6.1579390273737773E-15</v>
      </c>
      <c r="L366" s="9">
        <f t="shared" si="34"/>
        <v>354.48065540154005</v>
      </c>
    </row>
    <row r="367" spans="1:37">
      <c r="A367" s="2"/>
      <c r="B367" s="2"/>
      <c r="C367">
        <v>1988.2917</v>
      </c>
      <c r="D367">
        <v>353.67</v>
      </c>
      <c r="E367" s="1">
        <f t="shared" si="35"/>
        <v>2111</v>
      </c>
      <c r="F367" s="4">
        <f t="shared" si="37"/>
        <v>6.5530288265949914E-12</v>
      </c>
      <c r="G367" s="9">
        <f t="shared" si="38"/>
        <v>30.373537162320634</v>
      </c>
      <c r="H367" s="9">
        <f t="shared" si="38"/>
        <v>33.399203191277167</v>
      </c>
      <c r="I367" s="9">
        <f t="shared" si="38"/>
        <v>15.295790602935341</v>
      </c>
      <c r="J367" s="9">
        <f t="shared" si="38"/>
        <v>0.10549427085834479</v>
      </c>
      <c r="K367" s="9">
        <f t="shared" si="38"/>
        <v>4.1874110788621476E-15</v>
      </c>
      <c r="L367" s="9">
        <f t="shared" si="34"/>
        <v>354.1740252273915</v>
      </c>
    </row>
    <row r="368" spans="1:37">
      <c r="A368" s="2"/>
      <c r="B368" s="2"/>
      <c r="C368">
        <v>1988.375</v>
      </c>
      <c r="D368">
        <v>354.35</v>
      </c>
      <c r="E368" s="1">
        <f t="shared" si="35"/>
        <v>2112</v>
      </c>
      <c r="F368" s="4">
        <f t="shared" si="37"/>
        <v>4.4560596020845938E-12</v>
      </c>
      <c r="G368" s="9">
        <f t="shared" si="38"/>
        <v>30.373537162320634</v>
      </c>
      <c r="H368" s="9">
        <f t="shared" si="38"/>
        <v>33.307320984680118</v>
      </c>
      <c r="I368" s="9">
        <f t="shared" si="38"/>
        <v>15.090481080798131</v>
      </c>
      <c r="J368" s="9">
        <f t="shared" si="38"/>
        <v>9.9467714822886036E-2</v>
      </c>
      <c r="K368" s="9">
        <f t="shared" si="38"/>
        <v>2.8474471396711403E-15</v>
      </c>
      <c r="L368" s="9">
        <f t="shared" si="34"/>
        <v>353.87080694262175</v>
      </c>
    </row>
    <row r="369" spans="1:12">
      <c r="A369" s="2"/>
      <c r="B369" s="2"/>
      <c r="C369">
        <v>1988.4583</v>
      </c>
      <c r="D369">
        <v>353.88</v>
      </c>
      <c r="E369" s="1">
        <f t="shared" si="35"/>
        <v>2113</v>
      </c>
      <c r="F369" s="4">
        <f t="shared" si="37"/>
        <v>3.0301205294175236E-12</v>
      </c>
      <c r="G369" s="9">
        <f t="shared" si="38"/>
        <v>30.373537162320634</v>
      </c>
      <c r="H369" s="9">
        <f t="shared" si="38"/>
        <v>33.215691548780647</v>
      </c>
      <c r="I369" s="9">
        <f t="shared" si="38"/>
        <v>14.887927349517009</v>
      </c>
      <c r="J369" s="9">
        <f t="shared" si="38"/>
        <v>9.3785436987115237E-2</v>
      </c>
      <c r="K369" s="9">
        <f t="shared" si="38"/>
        <v>1.9362686682757939E-15</v>
      </c>
      <c r="L369" s="9">
        <f t="shared" si="34"/>
        <v>353.57094149760542</v>
      </c>
    </row>
    <row r="370" spans="1:12">
      <c r="A370" s="2"/>
      <c r="B370" s="2"/>
      <c r="C370">
        <v>1988.5417</v>
      </c>
      <c r="D370">
        <v>352.8</v>
      </c>
      <c r="E370" s="1">
        <f t="shared" si="35"/>
        <v>2114</v>
      </c>
      <c r="F370" s="4">
        <f t="shared" si="37"/>
        <v>2.0604819600039159E-12</v>
      </c>
      <c r="G370" s="9">
        <f t="shared" si="38"/>
        <v>30.373537162320634</v>
      </c>
      <c r="H370" s="9">
        <f t="shared" si="38"/>
        <v>33.124314188199001</v>
      </c>
      <c r="I370" s="9">
        <f t="shared" si="38"/>
        <v>14.688092419169815</v>
      </c>
      <c r="J370" s="9">
        <f t="shared" si="38"/>
        <v>8.8427769819844973E-2</v>
      </c>
      <c r="K370" s="9">
        <f t="shared" si="38"/>
        <v>1.3166654925350796E-15</v>
      </c>
      <c r="L370" s="9">
        <f t="shared" si="34"/>
        <v>353.27437153950927</v>
      </c>
    </row>
    <row r="371" spans="1:12">
      <c r="A371" s="2"/>
      <c r="B371" s="2"/>
      <c r="C371">
        <v>1988.625</v>
      </c>
      <c r="D371">
        <v>350.49</v>
      </c>
      <c r="E371" s="1">
        <f t="shared" si="35"/>
        <v>2115</v>
      </c>
      <c r="F371" s="4">
        <f t="shared" si="37"/>
        <v>1.4011277328026627E-12</v>
      </c>
      <c r="G371" s="9">
        <f t="shared" si="38"/>
        <v>30.373537162320634</v>
      </c>
      <c r="H371" s="9">
        <f t="shared" si="38"/>
        <v>33.033188209468449</v>
      </c>
      <c r="I371" s="9">
        <f t="shared" si="38"/>
        <v>14.490939796335907</v>
      </c>
      <c r="J371" s="9">
        <f t="shared" si="38"/>
        <v>8.3376169334112696E-2</v>
      </c>
      <c r="K371" s="9">
        <f t="shared" si="38"/>
        <v>8.9533423206186618E-16</v>
      </c>
      <c r="L371" s="9">
        <f t="shared" si="34"/>
        <v>352.98104133745909</v>
      </c>
    </row>
    <row r="372" spans="1:12">
      <c r="A372" s="2"/>
      <c r="B372" s="2"/>
      <c r="C372">
        <v>1988.7083</v>
      </c>
      <c r="D372">
        <v>348.97</v>
      </c>
      <c r="E372" s="1">
        <f t="shared" si="35"/>
        <v>2116</v>
      </c>
      <c r="F372" s="4">
        <f t="shared" si="37"/>
        <v>9.5276685830581059E-13</v>
      </c>
      <c r="G372" s="9">
        <f t="shared" si="38"/>
        <v>30.373537162320634</v>
      </c>
      <c r="H372" s="9">
        <f t="shared" si="38"/>
        <v>32.942312921030002</v>
      </c>
      <c r="I372" s="9">
        <f t="shared" si="38"/>
        <v>14.29643347743181</v>
      </c>
      <c r="J372" s="9">
        <f t="shared" si="38"/>
        <v>7.8613150902631421E-2</v>
      </c>
      <c r="K372" s="9">
        <f t="shared" si="38"/>
        <v>6.0882830716830715E-16</v>
      </c>
      <c r="L372" s="9">
        <f t="shared" si="34"/>
        <v>352.69089671168507</v>
      </c>
    </row>
    <row r="373" spans="1:12">
      <c r="A373" s="2"/>
      <c r="B373" s="2"/>
      <c r="C373">
        <v>1988.7917</v>
      </c>
      <c r="D373">
        <v>349.37</v>
      </c>
      <c r="E373" s="1">
        <f t="shared" si="35"/>
        <v>2117</v>
      </c>
      <c r="F373" s="4">
        <f t="shared" si="37"/>
        <v>6.4788146364795109E-13</v>
      </c>
      <c r="G373" s="9">
        <f t="shared" si="38"/>
        <v>30.373537162320634</v>
      </c>
      <c r="H373" s="9">
        <f t="shared" si="38"/>
        <v>32.851687633227172</v>
      </c>
      <c r="I373" s="9">
        <f t="shared" si="38"/>
        <v>14.104537942136323</v>
      </c>
      <c r="J373" s="9">
        <f t="shared" si="38"/>
        <v>7.4122228739901902E-2</v>
      </c>
      <c r="K373" s="9">
        <f t="shared" si="38"/>
        <v>4.1400387321663232E-16</v>
      </c>
      <c r="L373" s="9">
        <f t="shared" si="34"/>
        <v>352.40388496642402</v>
      </c>
    </row>
    <row r="374" spans="1:12">
      <c r="A374" s="2"/>
      <c r="B374" s="2"/>
      <c r="C374">
        <v>1988.875</v>
      </c>
      <c r="D374">
        <v>350.43</v>
      </c>
      <c r="E374" s="1">
        <f t="shared" si="35"/>
        <v>2118</v>
      </c>
      <c r="F374" s="4">
        <f t="shared" si="37"/>
        <v>4.4055939528060669E-13</v>
      </c>
      <c r="G374" s="9">
        <f t="shared" si="38"/>
        <v>30.373537162320634</v>
      </c>
      <c r="H374" s="9">
        <f t="shared" si="38"/>
        <v>32.761311658300734</v>
      </c>
      <c r="I374" s="9">
        <f t="shared" si="38"/>
        <v>13.915218146903872</v>
      </c>
      <c r="J374" s="9">
        <f t="shared" si="38"/>
        <v>6.9887858841521544E-2</v>
      </c>
      <c r="K374" s="9">
        <f t="shared" si="38"/>
        <v>2.8152301246998639E-16</v>
      </c>
      <c r="L374" s="9">
        <f t="shared" si="34"/>
        <v>352.11995482636678</v>
      </c>
    </row>
    <row r="375" spans="1:12">
      <c r="A375" s="2"/>
      <c r="B375" s="2"/>
      <c r="C375">
        <v>1988.9583</v>
      </c>
      <c r="D375">
        <v>351.62</v>
      </c>
      <c r="E375" s="1">
        <f t="shared" si="35"/>
        <v>2119</v>
      </c>
      <c r="F375" s="4">
        <f t="shared" si="37"/>
        <v>2.9958038879081251E-13</v>
      </c>
      <c r="G375" s="9">
        <f t="shared" ref="G375:K390" si="39">G374*(1-G$5)+G$4*$F374*$L$4/1000</f>
        <v>30.373537162320634</v>
      </c>
      <c r="H375" s="9">
        <f t="shared" si="39"/>
        <v>32.671184310383509</v>
      </c>
      <c r="I375" s="9">
        <f t="shared" si="39"/>
        <v>13.728439518564933</v>
      </c>
      <c r="J375" s="9">
        <f t="shared" si="39"/>
        <v>6.5895385183191199E-2</v>
      </c>
      <c r="K375" s="9">
        <f t="shared" si="39"/>
        <v>1.9143587816224431E-16</v>
      </c>
      <c r="L375" s="9">
        <f t="shared" si="34"/>
        <v>351.83905637645228</v>
      </c>
    </row>
    <row r="376" spans="1:12">
      <c r="A376" s="2"/>
      <c r="B376" s="2"/>
      <c r="C376">
        <v>1989.0417</v>
      </c>
      <c r="D376">
        <v>353.07</v>
      </c>
      <c r="E376" s="1">
        <f t="shared" si="35"/>
        <v>2120</v>
      </c>
      <c r="F376" s="4">
        <f t="shared" si="37"/>
        <v>2.0371466437775248E-13</v>
      </c>
      <c r="G376" s="9">
        <f t="shared" si="39"/>
        <v>30.373537162320634</v>
      </c>
      <c r="H376" s="9">
        <f t="shared" si="39"/>
        <v>32.581304905495166</v>
      </c>
      <c r="I376" s="9">
        <f t="shared" si="39"/>
        <v>13.54416794801236</v>
      </c>
      <c r="J376" s="9">
        <f t="shared" si="39"/>
        <v>6.2130988993203469E-2</v>
      </c>
      <c r="K376" s="9">
        <f t="shared" si="39"/>
        <v>1.3017653645989751E-16</v>
      </c>
      <c r="L376" s="9">
        <f t="shared" si="34"/>
        <v>351.56114100482137</v>
      </c>
    </row>
    <row r="377" spans="1:12">
      <c r="A377" s="2"/>
      <c r="B377" s="2"/>
      <c r="C377">
        <v>1989.125</v>
      </c>
      <c r="D377">
        <v>353.43</v>
      </c>
      <c r="E377" s="1">
        <f t="shared" si="35"/>
        <v>2121</v>
      </c>
      <c r="F377" s="4">
        <f t="shared" si="37"/>
        <v>1.3852597177687167E-13</v>
      </c>
      <c r="G377" s="9">
        <f t="shared" si="39"/>
        <v>30.373537162320634</v>
      </c>
      <c r="H377" s="9">
        <f t="shared" si="39"/>
        <v>32.491672761537011</v>
      </c>
      <c r="I377" s="9">
        <f t="shared" si="39"/>
        <v>13.362369783972449</v>
      </c>
      <c r="J377" s="9">
        <f t="shared" si="39"/>
        <v>5.858164092283441E-2</v>
      </c>
      <c r="K377" s="9">
        <f t="shared" si="39"/>
        <v>8.852012928825653E-17</v>
      </c>
      <c r="L377" s="9">
        <f t="shared" si="34"/>
        <v>351.28616134875296</v>
      </c>
    </row>
    <row r="378" spans="1:12">
      <c r="A378" s="2"/>
      <c r="B378" s="2"/>
      <c r="C378">
        <v>1989.2083</v>
      </c>
      <c r="D378">
        <v>354.08</v>
      </c>
      <c r="E378" s="1">
        <f t="shared" si="35"/>
        <v>2122</v>
      </c>
      <c r="F378" s="4">
        <f t="shared" si="37"/>
        <v>9.4197660808272725E-14</v>
      </c>
      <c r="G378" s="9">
        <f t="shared" si="39"/>
        <v>30.373537162320634</v>
      </c>
      <c r="H378" s="9">
        <f t="shared" si="39"/>
        <v>32.402287198286835</v>
      </c>
      <c r="I378" s="9">
        <f t="shared" si="39"/>
        <v>13.183011826859619</v>
      </c>
      <c r="J378" s="9">
        <f t="shared" si="39"/>
        <v>5.5235055949090291E-2</v>
      </c>
      <c r="K378" s="9">
        <f t="shared" si="39"/>
        <v>6.0193739165141715E-17</v>
      </c>
      <c r="L378" s="9">
        <f t="shared" si="34"/>
        <v>351.0140712434162</v>
      </c>
    </row>
    <row r="379" spans="1:12">
      <c r="A379" s="2"/>
      <c r="B379" s="2"/>
      <c r="C379">
        <v>1989.2917</v>
      </c>
      <c r="D379">
        <v>355.72</v>
      </c>
      <c r="E379" s="1">
        <f t="shared" si="35"/>
        <v>2123</v>
      </c>
      <c r="F379" s="4">
        <f t="shared" si="37"/>
        <v>6.4054409349625448E-14</v>
      </c>
      <c r="G379" s="9">
        <f t="shared" si="39"/>
        <v>30.373537162320634</v>
      </c>
      <c r="H379" s="9">
        <f t="shared" si="39"/>
        <v>32.313147537393746</v>
      </c>
      <c r="I379" s="9">
        <f t="shared" si="39"/>
        <v>13.006061322713574</v>
      </c>
      <c r="J379" s="9">
        <f t="shared" si="39"/>
        <v>5.2079650853718691E-2</v>
      </c>
      <c r="K379" s="9">
        <f t="shared" si="39"/>
        <v>4.0931773716463336E-17</v>
      </c>
      <c r="L379" s="9">
        <f t="shared" si="34"/>
        <v>350.74482567328164</v>
      </c>
    </row>
    <row r="380" spans="1:12">
      <c r="A380" s="2"/>
      <c r="B380" s="2"/>
      <c r="C380">
        <v>1989.375</v>
      </c>
      <c r="D380">
        <v>355.95</v>
      </c>
      <c r="E380" s="1">
        <f t="shared" si="35"/>
        <v>2124</v>
      </c>
      <c r="F380" s="4">
        <f t="shared" si="37"/>
        <v>4.35569983577453E-14</v>
      </c>
      <c r="G380" s="9">
        <f t="shared" si="39"/>
        <v>30.373537162320634</v>
      </c>
      <c r="H380" s="9">
        <f t="shared" si="39"/>
        <v>32.224253102372998</v>
      </c>
      <c r="I380" s="9">
        <f t="shared" si="39"/>
        <v>12.831485957217843</v>
      </c>
      <c r="J380" s="9">
        <f t="shared" si="39"/>
        <v>4.910450413130997E-2</v>
      </c>
      <c r="K380" s="9">
        <f t="shared" si="39"/>
        <v>2.7833624980695367E-17</v>
      </c>
      <c r="L380" s="9">
        <f t="shared" si="34"/>
        <v>350.47838072604276</v>
      </c>
    </row>
    <row r="381" spans="1:12">
      <c r="A381" s="2"/>
      <c r="B381" s="2"/>
      <c r="C381">
        <v>1989.4583</v>
      </c>
      <c r="D381">
        <v>355.44</v>
      </c>
      <c r="E381" s="1">
        <f t="shared" si="35"/>
        <v>2125</v>
      </c>
      <c r="F381" s="4">
        <f t="shared" si="37"/>
        <v>2.96187588832668E-14</v>
      </c>
      <c r="G381" s="9">
        <f t="shared" si="39"/>
        <v>30.373537162320634</v>
      </c>
      <c r="H381" s="9">
        <f t="shared" si="39"/>
        <v>32.135603218600885</v>
      </c>
      <c r="I381" s="9">
        <f t="shared" si="39"/>
        <v>12.659253849798619</v>
      </c>
      <c r="J381" s="9">
        <f t="shared" si="39"/>
        <v>4.6299318187722933E-2</v>
      </c>
      <c r="K381" s="9">
        <f t="shared" si="39"/>
        <v>1.8926876422098824E-17</v>
      </c>
      <c r="L381" s="9">
        <f t="shared" si="34"/>
        <v>350.21469354890786</v>
      </c>
    </row>
    <row r="382" spans="1:12">
      <c r="A382" s="2"/>
      <c r="B382" s="2"/>
      <c r="C382">
        <v>1989.5417</v>
      </c>
      <c r="D382">
        <v>354.05</v>
      </c>
      <c r="E382" s="1">
        <f t="shared" si="35"/>
        <v>2126</v>
      </c>
      <c r="F382" s="4">
        <f t="shared" si="37"/>
        <v>2.0140756040621423E-14</v>
      </c>
      <c r="G382" s="9">
        <f t="shared" si="39"/>
        <v>30.373537162320634</v>
      </c>
      <c r="H382" s="9">
        <f t="shared" si="39"/>
        <v>32.047197213309616</v>
      </c>
      <c r="I382" s="9">
        <f t="shared" si="39"/>
        <v>12.489333547802785</v>
      </c>
      <c r="J382" s="9">
        <f t="shared" si="39"/>
        <v>4.365438369799552E-2</v>
      </c>
      <c r="K382" s="9">
        <f t="shared" si="39"/>
        <v>1.2870282902842355E-17</v>
      </c>
      <c r="L382" s="9">
        <f t="shared" si="34"/>
        <v>349.95372230713104</v>
      </c>
    </row>
    <row r="383" spans="1:12">
      <c r="A383" s="2"/>
      <c r="B383" s="2"/>
      <c r="C383">
        <v>1989.625</v>
      </c>
      <c r="D383">
        <v>351.84</v>
      </c>
      <c r="E383" s="1">
        <f t="shared" si="35"/>
        <v>2127</v>
      </c>
      <c r="F383" s="4">
        <f t="shared" si="37"/>
        <v>1.3695714107622567E-14</v>
      </c>
      <c r="G383" s="9">
        <f t="shared" si="39"/>
        <v>30.373537162320634</v>
      </c>
      <c r="H383" s="9">
        <f t="shared" si="39"/>
        <v>31.959034415582192</v>
      </c>
      <c r="I383" s="9">
        <f t="shared" si="39"/>
        <v>12.32169402075411</v>
      </c>
      <c r="J383" s="9">
        <f t="shared" si="39"/>
        <v>4.1160546000376039E-2</v>
      </c>
      <c r="K383" s="9">
        <f t="shared" si="39"/>
        <v>8.7517965807173426E-18</v>
      </c>
      <c r="L383" s="9">
        <f t="shared" si="34"/>
        <v>349.69542614465729</v>
      </c>
    </row>
    <row r="384" spans="1:12">
      <c r="A384" s="2"/>
      <c r="B384" s="2"/>
      <c r="C384">
        <v>1989.7083</v>
      </c>
      <c r="D384">
        <v>350.09</v>
      </c>
      <c r="E384" s="1">
        <f t="shared" si="35"/>
        <v>2128</v>
      </c>
      <c r="F384" s="4">
        <f t="shared" si="37"/>
        <v>9.3130855931833441E-15</v>
      </c>
      <c r="G384" s="9">
        <f t="shared" si="39"/>
        <v>30.373537162320634</v>
      </c>
      <c r="H384" s="9">
        <f t="shared" si="39"/>
        <v>31.871114156347335</v>
      </c>
      <c r="I384" s="9">
        <f t="shared" si="39"/>
        <v>12.156304654686528</v>
      </c>
      <c r="J384" s="9">
        <f t="shared" si="39"/>
        <v>3.8809173410157757E-2</v>
      </c>
      <c r="K384" s="9">
        <f t="shared" si="39"/>
        <v>5.9512242264315961E-18</v>
      </c>
      <c r="L384" s="9">
        <f t="shared" si="34"/>
        <v>349.43976514676467</v>
      </c>
    </row>
    <row r="385" spans="1:12">
      <c r="A385" s="2"/>
      <c r="B385" s="2"/>
      <c r="C385">
        <v>1989.7917</v>
      </c>
      <c r="D385">
        <v>350.33</v>
      </c>
      <c r="E385" s="1">
        <f t="shared" si="35"/>
        <v>2129</v>
      </c>
      <c r="F385" s="4">
        <f t="shared" si="37"/>
        <v>6.3328982033646735E-15</v>
      </c>
      <c r="G385" s="9">
        <f t="shared" si="39"/>
        <v>30.373537162320634</v>
      </c>
      <c r="H385" s="9">
        <f t="shared" si="39"/>
        <v>31.783435768374403</v>
      </c>
      <c r="I385" s="9">
        <f t="shared" si="39"/>
        <v>11.993135246553477</v>
      </c>
      <c r="J385" s="9">
        <f t="shared" si="39"/>
        <v>3.6592127343644462E-2</v>
      </c>
      <c r="K385" s="9">
        <f t="shared" si="39"/>
        <v>4.0468340215630309E-18</v>
      </c>
      <c r="L385" s="9">
        <f t="shared" si="34"/>
        <v>349.18670030459214</v>
      </c>
    </row>
    <row r="386" spans="1:12">
      <c r="A386" s="2"/>
      <c r="B386" s="2"/>
      <c r="C386">
        <v>1989.875</v>
      </c>
      <c r="D386">
        <v>351.55</v>
      </c>
      <c r="E386" s="1">
        <f t="shared" si="35"/>
        <v>2130</v>
      </c>
      <c r="F386" s="4">
        <f t="shared" si="37"/>
        <v>4.3063707782879774E-15</v>
      </c>
      <c r="G386" s="9">
        <f t="shared" si="39"/>
        <v>30.373537162320634</v>
      </c>
      <c r="H386" s="9">
        <f t="shared" si="39"/>
        <v>31.695998586268317</v>
      </c>
      <c r="I386" s="9">
        <f t="shared" si="39"/>
        <v>11.832155998712288</v>
      </c>
      <c r="J386" s="9">
        <f t="shared" si="39"/>
        <v>3.4501734148839988E-2</v>
      </c>
      <c r="K386" s="9">
        <f t="shared" si="39"/>
        <v>2.7518480733233692E-18</v>
      </c>
      <c r="L386" s="9">
        <f t="shared" si="34"/>
        <v>348.93619348145006</v>
      </c>
    </row>
    <row r="387" spans="1:12">
      <c r="A387" s="2"/>
      <c r="B387" s="2"/>
      <c r="C387">
        <v>1989.9583</v>
      </c>
      <c r="D387">
        <v>352.91</v>
      </c>
      <c r="E387" s="1">
        <f t="shared" si="35"/>
        <v>2131</v>
      </c>
      <c r="F387" s="4">
        <f t="shared" si="37"/>
        <v>2.9283321292358245E-15</v>
      </c>
      <c r="G387" s="9">
        <f t="shared" si="39"/>
        <v>30.373537162320634</v>
      </c>
      <c r="H387" s="9">
        <f t="shared" si="39"/>
        <v>31.608801946464531</v>
      </c>
      <c r="I387" s="9">
        <f t="shared" si="39"/>
        <v>11.673337513482608</v>
      </c>
      <c r="J387" s="9">
        <f t="shared" si="39"/>
        <v>3.253075854536186E-2</v>
      </c>
      <c r="K387" s="9">
        <f t="shared" si="39"/>
        <v>1.8712572591862686E-18</v>
      </c>
      <c r="L387" s="9">
        <f t="shared" si="34"/>
        <v>348.68820738081314</v>
      </c>
    </row>
    <row r="388" spans="1:12">
      <c r="A388" s="2"/>
      <c r="B388" s="2"/>
      <c r="C388">
        <v>1990.0417</v>
      </c>
      <c r="D388">
        <v>353.86</v>
      </c>
      <c r="E388" s="1">
        <f t="shared" si="35"/>
        <v>2132</v>
      </c>
      <c r="F388" s="4">
        <f t="shared" si="37"/>
        <v>1.9912658478803604E-15</v>
      </c>
      <c r="G388" s="9">
        <f t="shared" si="39"/>
        <v>30.373537162320634</v>
      </c>
      <c r="H388" s="9">
        <f t="shared" si="39"/>
        <v>31.521845187223978</v>
      </c>
      <c r="I388" s="9">
        <f t="shared" si="39"/>
        <v>11.516650787777852</v>
      </c>
      <c r="J388" s="9">
        <f t="shared" si="39"/>
        <v>3.0672378581649177E-2</v>
      </c>
      <c r="K388" s="9">
        <f t="shared" si="39"/>
        <v>1.2724552815605659E-18</v>
      </c>
      <c r="L388" s="9">
        <f t="shared" si="34"/>
        <v>348.44270551590409</v>
      </c>
    </row>
    <row r="389" spans="1:12">
      <c r="A389" s="2"/>
      <c r="B389" s="2"/>
      <c r="C389">
        <v>1990.125</v>
      </c>
      <c r="D389">
        <v>355.1</v>
      </c>
      <c r="E389" s="1">
        <f t="shared" si="35"/>
        <v>2133</v>
      </c>
      <c r="F389" s="4">
        <f t="shared" si="37"/>
        <v>1.354060776558645E-15</v>
      </c>
      <c r="G389" s="9">
        <f t="shared" si="39"/>
        <v>30.373537162320634</v>
      </c>
      <c r="H389" s="9">
        <f t="shared" si="39"/>
        <v>31.435127648628054</v>
      </c>
      <c r="I389" s="9">
        <f t="shared" si="39"/>
        <v>11.36206720780873</v>
      </c>
      <c r="J389" s="9">
        <f t="shared" si="39"/>
        <v>2.8920162022786491E-2</v>
      </c>
      <c r="K389" s="9">
        <f t="shared" si="39"/>
        <v>8.6526980090465434E-19</v>
      </c>
      <c r="L389" s="9">
        <f t="shared" si="34"/>
        <v>348.19965218078022</v>
      </c>
    </row>
    <row r="390" spans="1:12">
      <c r="A390" s="2"/>
      <c r="B390" s="2"/>
      <c r="C390">
        <v>1990.2083</v>
      </c>
      <c r="D390">
        <v>355.75</v>
      </c>
      <c r="E390" s="1">
        <f t="shared" si="35"/>
        <v>2134</v>
      </c>
      <c r="F390" s="4">
        <f t="shared" si="37"/>
        <v>9.207613280598786E-16</v>
      </c>
      <c r="G390" s="9">
        <f t="shared" si="39"/>
        <v>30.373537162320634</v>
      </c>
      <c r="H390" s="9">
        <f t="shared" si="39"/>
        <v>31.348648672573614</v>
      </c>
      <c r="I390" s="9">
        <f t="shared" si="39"/>
        <v>11.209558543857851</v>
      </c>
      <c r="J390" s="9">
        <f t="shared" si="39"/>
        <v>2.7268044087217058E-2</v>
      </c>
      <c r="K390" s="9">
        <f t="shared" si="39"/>
        <v>5.8838359164905064E-19</v>
      </c>
      <c r="L390" s="9">
        <f t="shared" si="34"/>
        <v>347.95901242283935</v>
      </c>
    </row>
    <row r="391" spans="1:12">
      <c r="A391" s="2"/>
      <c r="B391" s="2"/>
      <c r="C391">
        <v>1990.2917</v>
      </c>
      <c r="D391">
        <v>356.38</v>
      </c>
      <c r="E391" s="1">
        <f t="shared" si="35"/>
        <v>2135</v>
      </c>
      <c r="F391" s="4">
        <f t="shared" si="37"/>
        <v>6.2611770308071742E-16</v>
      </c>
      <c r="G391" s="9">
        <f t="shared" ref="G391:K406" si="40">G390*(1-G$5)+G$4*$F390*$L$4/1000</f>
        <v>30.373537162320634</v>
      </c>
      <c r="H391" s="9">
        <f t="shared" si="40"/>
        <v>31.262407602767972</v>
      </c>
      <c r="I391" s="9">
        <f t="shared" si="40"/>
        <v>11.059096945124478</v>
      </c>
      <c r="J391" s="9">
        <f t="shared" si="40"/>
        <v>2.5710306455287681E-2</v>
      </c>
      <c r="K391" s="9">
        <f t="shared" si="40"/>
        <v>4.0010091937130094E-19</v>
      </c>
      <c r="L391" s="9">
        <f t="shared" si="34"/>
        <v>347.72075201666837</v>
      </c>
    </row>
    <row r="392" spans="1:12">
      <c r="A392" s="2"/>
      <c r="B392" s="2"/>
      <c r="C392">
        <v>1990.375</v>
      </c>
      <c r="D392">
        <v>357.38</v>
      </c>
      <c r="E392" s="1">
        <f t="shared" si="35"/>
        <v>2136</v>
      </c>
      <c r="F392" s="4">
        <f t="shared" si="37"/>
        <v>4.2576003809488778E-16</v>
      </c>
      <c r="G392" s="9">
        <f t="shared" si="40"/>
        <v>30.373537162320634</v>
      </c>
      <c r="H392" s="9">
        <f t="shared" si="40"/>
        <v>31.176403784723927</v>
      </c>
      <c r="I392" s="9">
        <f t="shared" si="40"/>
        <v>10.910654934638478</v>
      </c>
      <c r="J392" s="9">
        <f t="shared" si="40"/>
        <v>2.4241557476969381E-2</v>
      </c>
      <c r="K392" s="9">
        <f t="shared" si="40"/>
        <v>2.7206867190563951E-19</v>
      </c>
      <c r="L392" s="9">
        <f t="shared" si="34"/>
        <v>347.48483743916</v>
      </c>
    </row>
    <row r="393" spans="1:12">
      <c r="A393" s="2"/>
      <c r="B393" s="2"/>
      <c r="C393">
        <v>1990.4583</v>
      </c>
      <c r="D393">
        <v>356.39</v>
      </c>
      <c r="E393" s="1">
        <f t="shared" si="35"/>
        <v>2137</v>
      </c>
      <c r="F393" s="4">
        <f t="shared" si="37"/>
        <v>2.8951682590452369E-16</v>
      </c>
      <c r="G393" s="9">
        <f t="shared" si="40"/>
        <v>30.373537162320634</v>
      </c>
      <c r="H393" s="9">
        <f t="shared" si="40"/>
        <v>31.090636565754789</v>
      </c>
      <c r="I393" s="9">
        <f t="shared" si="40"/>
        <v>10.76420540424253</v>
      </c>
      <c r="J393" s="9">
        <f t="shared" si="40"/>
        <v>2.2856713510248771E-2</v>
      </c>
      <c r="K393" s="9">
        <f t="shared" si="40"/>
        <v>1.8500672524092613E-19</v>
      </c>
      <c r="L393" s="9">
        <f t="shared" ref="L393:L456" si="41">SUM(G393:K393,L$5)</f>
        <v>347.25123584582821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42">1+E393</f>
        <v>2138</v>
      </c>
      <c r="F394" s="4">
        <f t="shared" si="37"/>
        <v>1.9687144161507609E-16</v>
      </c>
      <c r="G394" s="9">
        <f t="shared" si="40"/>
        <v>30.373537162320634</v>
      </c>
      <c r="H394" s="9">
        <f t="shared" si="40"/>
        <v>31.005105294969425</v>
      </c>
      <c r="I394" s="9">
        <f t="shared" si="40"/>
        <v>10.619721609641699</v>
      </c>
      <c r="J394" s="9">
        <f t="shared" si="40"/>
        <v>2.1550981325598455E-2</v>
      </c>
      <c r="K394" s="9">
        <f t="shared" si="40"/>
        <v>1.2580459035599667E-19</v>
      </c>
      <c r="L394" s="9">
        <f t="shared" si="41"/>
        <v>347.01991504825736</v>
      </c>
    </row>
    <row r="395" spans="1:12">
      <c r="A395" s="2"/>
      <c r="B395" s="2"/>
      <c r="C395">
        <v>1990.625</v>
      </c>
      <c r="D395">
        <v>353.06</v>
      </c>
      <c r="E395" s="1">
        <f t="shared" si="42"/>
        <v>2139</v>
      </c>
      <c r="F395" s="4">
        <f t="shared" si="37"/>
        <v>1.3387258029825174E-16</v>
      </c>
      <c r="G395" s="9">
        <f t="shared" si="40"/>
        <v>30.373537162320634</v>
      </c>
      <c r="H395" s="9">
        <f t="shared" si="40"/>
        <v>30.91980932326733</v>
      </c>
      <c r="I395" s="9">
        <f t="shared" si="40"/>
        <v>10.477177165519448</v>
      </c>
      <c r="J395" s="9">
        <f t="shared" si="40"/>
        <v>2.0319841515624715E-2</v>
      </c>
      <c r="K395" s="9">
        <f t="shared" si="40"/>
        <v>8.5547131869654065E-20</v>
      </c>
      <c r="L395" s="9">
        <f t="shared" si="41"/>
        <v>346.79084349262303</v>
      </c>
    </row>
    <row r="396" spans="1:12">
      <c r="A396" s="2"/>
      <c r="B396" s="2"/>
      <c r="C396">
        <v>1990.7083</v>
      </c>
      <c r="D396">
        <v>351.38</v>
      </c>
      <c r="E396" s="1">
        <f t="shared" si="42"/>
        <v>2140</v>
      </c>
      <c r="F396" s="4">
        <f t="shared" si="37"/>
        <v>9.1033354602811169E-17</v>
      </c>
      <c r="G396" s="9">
        <f t="shared" si="40"/>
        <v>30.373537162320634</v>
      </c>
      <c r="H396" s="9">
        <f t="shared" si="40"/>
        <v>30.834748003333694</v>
      </c>
      <c r="I396" s="9">
        <f t="shared" si="40"/>
        <v>10.33654604071921</v>
      </c>
      <c r="J396" s="9">
        <f t="shared" si="40"/>
        <v>1.9159032852469882E-2</v>
      </c>
      <c r="K396" s="9">
        <f t="shared" si="40"/>
        <v>5.817205599600952E-20</v>
      </c>
      <c r="L396" s="9">
        <f t="shared" si="41"/>
        <v>346.56399023922603</v>
      </c>
    </row>
    <row r="397" spans="1:12">
      <c r="A397" s="2"/>
      <c r="B397" s="2"/>
      <c r="C397">
        <v>1990.7917</v>
      </c>
      <c r="D397">
        <v>351.69</v>
      </c>
      <c r="E397" s="1">
        <f t="shared" si="42"/>
        <v>2141</v>
      </c>
      <c r="F397" s="4">
        <f t="shared" si="37"/>
        <v>6.1902681129911584E-17</v>
      </c>
      <c r="G397" s="9">
        <f t="shared" si="40"/>
        <v>30.373537162320634</v>
      </c>
      <c r="H397" s="9">
        <f t="shared" si="40"/>
        <v>30.749920689634479</v>
      </c>
      <c r="I397" s="9">
        <f t="shared" si="40"/>
        <v>10.197802553490632</v>
      </c>
      <c r="J397" s="9">
        <f t="shared" si="40"/>
        <v>1.806453753882711E-2</v>
      </c>
      <c r="K397" s="9">
        <f t="shared" si="40"/>
        <v>3.9557001913377427E-20</v>
      </c>
      <c r="L397" s="9">
        <f t="shared" si="41"/>
        <v>346.3393249429846</v>
      </c>
    </row>
    <row r="398" spans="1:12">
      <c r="A398" s="2"/>
      <c r="B398" s="2"/>
      <c r="C398">
        <v>1990.875</v>
      </c>
      <c r="D398">
        <v>353.14</v>
      </c>
      <c r="E398" s="1">
        <f t="shared" si="42"/>
        <v>2142</v>
      </c>
      <c r="F398" s="4">
        <f t="shared" si="37"/>
        <v>4.2093823168339875E-17</v>
      </c>
      <c r="G398" s="9">
        <f t="shared" si="40"/>
        <v>30.373537162320634</v>
      </c>
      <c r="H398" s="9">
        <f t="shared" si="40"/>
        <v>30.66532673841154</v>
      </c>
      <c r="I398" s="9">
        <f t="shared" si="40"/>
        <v>10.060921366799635</v>
      </c>
      <c r="J398" s="9">
        <f t="shared" si="40"/>
        <v>1.7032567301518323E-2</v>
      </c>
      <c r="K398" s="9">
        <f t="shared" si="40"/>
        <v>2.6898763627803425E-20</v>
      </c>
      <c r="L398" s="9">
        <f t="shared" si="41"/>
        <v>346.11681783483334</v>
      </c>
    </row>
    <row r="399" spans="1:12">
      <c r="A399" s="2"/>
      <c r="B399" s="2"/>
      <c r="C399">
        <v>1990.9583</v>
      </c>
      <c r="D399">
        <v>354.41</v>
      </c>
      <c r="E399" s="1">
        <f t="shared" si="42"/>
        <v>2143</v>
      </c>
      <c r="F399" s="4">
        <f t="shared" si="37"/>
        <v>2.8623799754471114E-17</v>
      </c>
      <c r="G399" s="9">
        <f t="shared" si="40"/>
        <v>30.373537162320634</v>
      </c>
      <c r="H399" s="9">
        <f t="shared" si="40"/>
        <v>30.580965507677728</v>
      </c>
      <c r="I399" s="9">
        <f t="shared" si="40"/>
        <v>9.9258774837014112</v>
      </c>
      <c r="J399" s="9">
        <f t="shared" si="40"/>
        <v>1.6059550279502326E-2</v>
      </c>
      <c r="K399" s="9">
        <f t="shared" si="40"/>
        <v>1.8291160678125328E-20</v>
      </c>
      <c r="L399" s="9">
        <f t="shared" si="41"/>
        <v>345.8964397039793</v>
      </c>
    </row>
    <row r="400" spans="1:12">
      <c r="A400" s="2"/>
      <c r="B400" s="2"/>
      <c r="C400">
        <v>1991.0417</v>
      </c>
      <c r="D400">
        <v>354.93</v>
      </c>
      <c r="E400" s="1">
        <f t="shared" si="42"/>
        <v>2144</v>
      </c>
      <c r="F400" s="4">
        <f t="shared" si="37"/>
        <v>1.9464183833040357E-17</v>
      </c>
      <c r="G400" s="9">
        <f t="shared" si="40"/>
        <v>30.373537162320634</v>
      </c>
      <c r="H400" s="9">
        <f t="shared" si="40"/>
        <v>30.496836357212022</v>
      </c>
      <c r="I400" s="9">
        <f t="shared" si="40"/>
        <v>9.7926462427755467</v>
      </c>
      <c r="J400" s="9">
        <f t="shared" si="40"/>
        <v>1.5142118660929795E-2</v>
      </c>
      <c r="K400" s="9">
        <f t="shared" si="40"/>
        <v>1.2437990117072811E-20</v>
      </c>
      <c r="L400" s="9">
        <f t="shared" si="41"/>
        <v>345.67816188096913</v>
      </c>
    </row>
    <row r="401" spans="1:12">
      <c r="A401" s="2"/>
      <c r="B401" s="2"/>
      <c r="C401">
        <v>1991.125</v>
      </c>
      <c r="D401">
        <v>355.82</v>
      </c>
      <c r="E401" s="1">
        <f t="shared" si="42"/>
        <v>2145</v>
      </c>
      <c r="F401" s="4">
        <f t="shared" si="37"/>
        <v>1.3235645006467441E-17</v>
      </c>
      <c r="G401" s="9">
        <f t="shared" si="40"/>
        <v>30.373537162320634</v>
      </c>
      <c r="H401" s="9">
        <f t="shared" si="40"/>
        <v>30.412938648554661</v>
      </c>
      <c r="I401" s="9">
        <f t="shared" si="40"/>
        <v>9.6612033136223996</v>
      </c>
      <c r="J401" s="9">
        <f t="shared" si="40"/>
        <v>1.4277097026454445E-2</v>
      </c>
      <c r="K401" s="9">
        <f t="shared" si="40"/>
        <v>8.4578337987679668E-21</v>
      </c>
      <c r="L401" s="9">
        <f t="shared" si="41"/>
        <v>345.46195622152413</v>
      </c>
    </row>
    <row r="402" spans="1:12">
      <c r="A402" s="2"/>
      <c r="B402" s="2"/>
      <c r="C402">
        <v>1991.2083</v>
      </c>
      <c r="D402">
        <v>357.33</v>
      </c>
      <c r="E402" s="1">
        <f t="shared" si="42"/>
        <v>2146</v>
      </c>
      <c r="F402" s="4">
        <f t="shared" si="37"/>
        <v>9.0002386043978597E-18</v>
      </c>
      <c r="G402" s="9">
        <f t="shared" si="40"/>
        <v>30.373537162320634</v>
      </c>
      <c r="H402" s="9">
        <f t="shared" si="40"/>
        <v>30.329271745002313</v>
      </c>
      <c r="I402" s="9">
        <f t="shared" si="40"/>
        <v>9.5315246924199357</v>
      </c>
      <c r="J402" s="9">
        <f t="shared" si="40"/>
        <v>1.3461491358454191E-2</v>
      </c>
      <c r="K402" s="9">
        <f t="shared" si="40"/>
        <v>5.7513272980477378E-21</v>
      </c>
      <c r="L402" s="9">
        <f t="shared" si="41"/>
        <v>345.24779509110135</v>
      </c>
    </row>
    <row r="403" spans="1:12">
      <c r="A403" s="2"/>
      <c r="B403" s="2"/>
      <c r="C403">
        <v>1991.2917</v>
      </c>
      <c r="D403">
        <v>358.77</v>
      </c>
      <c r="E403" s="1">
        <f t="shared" si="42"/>
        <v>2147</v>
      </c>
      <c r="F403" s="4">
        <f t="shared" si="37"/>
        <v>6.1201622509905438E-18</v>
      </c>
      <c r="G403" s="9">
        <f t="shared" si="40"/>
        <v>30.373537162320634</v>
      </c>
      <c r="H403" s="9">
        <f t="shared" si="40"/>
        <v>30.24583501160323</v>
      </c>
      <c r="I403" s="9">
        <f t="shared" si="40"/>
        <v>9.4035866975402058</v>
      </c>
      <c r="J403" s="9">
        <f t="shared" si="40"/>
        <v>1.2692478678120934E-2</v>
      </c>
      <c r="K403" s="9">
        <f t="shared" si="40"/>
        <v>3.910902753660184E-21</v>
      </c>
      <c r="L403" s="9">
        <f t="shared" si="41"/>
        <v>345.03565135014219</v>
      </c>
    </row>
    <row r="404" spans="1:12">
      <c r="A404" s="2"/>
      <c r="B404" s="2"/>
      <c r="C404">
        <v>1991.375</v>
      </c>
      <c r="D404">
        <v>359.23</v>
      </c>
      <c r="E404" s="1">
        <f t="shared" si="42"/>
        <v>2148</v>
      </c>
      <c r="F404" s="4">
        <f t="shared" si="37"/>
        <v>4.1617103306735692E-18</v>
      </c>
      <c r="G404" s="9">
        <f t="shared" si="40"/>
        <v>30.373537162320634</v>
      </c>
      <c r="H404" s="9">
        <f t="shared" si="40"/>
        <v>30.16262781515244</v>
      </c>
      <c r="I404" s="9">
        <f t="shared" si="40"/>
        <v>9.2773659652246554</v>
      </c>
      <c r="J404" s="9">
        <f t="shared" si="40"/>
        <v>1.1967397274550854E-2</v>
      </c>
      <c r="K404" s="9">
        <f t="shared" si="40"/>
        <v>2.6594139883288346E-21</v>
      </c>
      <c r="L404" s="9">
        <f t="shared" si="41"/>
        <v>344.82549833997228</v>
      </c>
    </row>
    <row r="405" spans="1:12">
      <c r="A405" s="2"/>
      <c r="B405" s="2"/>
      <c r="C405">
        <v>1991.4583</v>
      </c>
      <c r="D405">
        <v>358.23</v>
      </c>
      <c r="E405" s="1">
        <f t="shared" si="42"/>
        <v>2149</v>
      </c>
      <c r="F405" s="4">
        <f t="shared" si="37"/>
        <v>2.8299630248580266E-18</v>
      </c>
      <c r="G405" s="9">
        <f t="shared" si="40"/>
        <v>30.373537162320634</v>
      </c>
      <c r="H405" s="9">
        <f t="shared" si="40"/>
        <v>30.079649524186937</v>
      </c>
      <c r="I405" s="9">
        <f t="shared" si="40"/>
        <v>9.1528394453174879</v>
      </c>
      <c r="J405" s="9">
        <f t="shared" si="40"/>
        <v>1.1283737492016025E-2</v>
      </c>
      <c r="K405" s="9">
        <f t="shared" si="40"/>
        <v>1.8084015823240639E-21</v>
      </c>
      <c r="L405" s="9">
        <f t="shared" si="41"/>
        <v>344.61730986931707</v>
      </c>
    </row>
    <row r="406" spans="1:12">
      <c r="A406" s="2"/>
      <c r="B406" s="2"/>
      <c r="C406">
        <v>1991.5417</v>
      </c>
      <c r="D406">
        <v>356.3</v>
      </c>
      <c r="E406" s="1">
        <f t="shared" si="42"/>
        <v>2150</v>
      </c>
      <c r="F406" s="4">
        <f t="shared" si="37"/>
        <v>1.9243748569034581E-18</v>
      </c>
      <c r="G406" s="9">
        <f t="shared" si="40"/>
        <v>30.373537162320634</v>
      </c>
      <c r="H406" s="9">
        <f t="shared" si="40"/>
        <v>29.996899508980885</v>
      </c>
      <c r="I406" s="9">
        <f t="shared" si="40"/>
        <v>9.0299843970562925</v>
      </c>
      <c r="J406" s="9">
        <f t="shared" si="40"/>
        <v>1.0639133043530272E-2</v>
      </c>
      <c r="K406" s="9">
        <f t="shared" si="40"/>
        <v>1.2297131185954846E-21</v>
      </c>
      <c r="L406" s="9">
        <f t="shared" si="41"/>
        <v>344.41106020140137</v>
      </c>
    </row>
    <row r="407" spans="1:12">
      <c r="A407" s="2"/>
      <c r="B407" s="2"/>
      <c r="C407">
        <v>1991.625</v>
      </c>
      <c r="D407">
        <v>353.97</v>
      </c>
      <c r="E407" s="1">
        <f t="shared" si="42"/>
        <v>2151</v>
      </c>
      <c r="F407" s="4">
        <f t="shared" si="37"/>
        <v>1.3085749026943513E-18</v>
      </c>
      <c r="G407" s="9">
        <f t="shared" ref="G407:K422" si="43">G406*(1-G$5)+G$4*$F406*$L$4/1000</f>
        <v>30.373537162320634</v>
      </c>
      <c r="H407" s="9">
        <f t="shared" si="43"/>
        <v>29.914377141540847</v>
      </c>
      <c r="I407" s="9">
        <f t="shared" si="43"/>
        <v>8.9087783849191808</v>
      </c>
      <c r="J407" s="9">
        <f t="shared" si="43"/>
        <v>1.0031352820643671E-2</v>
      </c>
      <c r="K407" s="9">
        <f t="shared" si="43"/>
        <v>8.3620494649230696E-22</v>
      </c>
      <c r="L407" s="9">
        <f t="shared" si="41"/>
        <v>344.20672404160132</v>
      </c>
    </row>
    <row r="408" spans="1:12">
      <c r="A408" s="2"/>
      <c r="B408" s="2"/>
      <c r="C408">
        <v>1991.7083</v>
      </c>
      <c r="D408">
        <v>352.34</v>
      </c>
      <c r="E408" s="1">
        <f t="shared" si="42"/>
        <v>2152</v>
      </c>
      <c r="F408" s="4">
        <f t="shared" si="37"/>
        <v>8.8983093383215876E-19</v>
      </c>
      <c r="G408" s="9">
        <f t="shared" si="43"/>
        <v>30.373537162320634</v>
      </c>
      <c r="H408" s="9">
        <f t="shared" si="43"/>
        <v>29.83208179560101</v>
      </c>
      <c r="I408" s="9">
        <f t="shared" si="43"/>
        <v>8.7891992745276539</v>
      </c>
      <c r="J408" s="9">
        <f t="shared" si="43"/>
        <v>9.4582931711177654E-3</v>
      </c>
      <c r="K408" s="9">
        <f t="shared" si="43"/>
        <v>5.6861937929199563E-22</v>
      </c>
      <c r="L408" s="9">
        <f t="shared" si="41"/>
        <v>344.00427652562041</v>
      </c>
    </row>
    <row r="409" spans="1:12">
      <c r="A409" s="2"/>
      <c r="B409" s="2"/>
      <c r="C409">
        <v>1991.7917</v>
      </c>
      <c r="D409">
        <v>352.43</v>
      </c>
      <c r="E409" s="1">
        <f t="shared" si="42"/>
        <v>2153</v>
      </c>
      <c r="F409" s="4">
        <f t="shared" si="37"/>
        <v>6.0508503500586788E-19</v>
      </c>
      <c r="G409" s="9">
        <f t="shared" si="43"/>
        <v>30.373537162320634</v>
      </c>
      <c r="H409" s="9">
        <f t="shared" si="43"/>
        <v>29.750012846618439</v>
      </c>
      <c r="I409" s="9">
        <f t="shared" si="43"/>
        <v>8.6712252286044773</v>
      </c>
      <c r="J409" s="9">
        <f t="shared" si="43"/>
        <v>8.9179706177529017E-3</v>
      </c>
      <c r="K409" s="9">
        <f t="shared" si="43"/>
        <v>3.8666118742727583E-22</v>
      </c>
      <c r="L409" s="9">
        <f t="shared" si="41"/>
        <v>343.80369320816129</v>
      </c>
    </row>
    <row r="410" spans="1:12">
      <c r="A410" s="2"/>
      <c r="B410" s="2"/>
      <c r="C410">
        <v>1991.875</v>
      </c>
      <c r="D410">
        <v>353.89</v>
      </c>
      <c r="E410" s="1">
        <f t="shared" si="42"/>
        <v>2154</v>
      </c>
      <c r="F410" s="4">
        <f t="shared" si="37"/>
        <v>4.1145782380399012E-19</v>
      </c>
      <c r="G410" s="9">
        <f t="shared" si="43"/>
        <v>30.373537162320634</v>
      </c>
      <c r="H410" s="9">
        <f t="shared" si="43"/>
        <v>29.668169671768336</v>
      </c>
      <c r="I410" s="9">
        <f t="shared" si="43"/>
        <v>8.5548347029857972</v>
      </c>
      <c r="J410" s="9">
        <f t="shared" si="43"/>
        <v>8.4085149931660795E-3</v>
      </c>
      <c r="K410" s="9">
        <f t="shared" si="43"/>
        <v>2.6292961321787703E-22</v>
      </c>
      <c r="L410" s="9">
        <f t="shared" si="41"/>
        <v>343.60495005206792</v>
      </c>
    </row>
    <row r="411" spans="1:12">
      <c r="A411" s="2"/>
      <c r="B411" s="2"/>
      <c r="C411">
        <v>1991.9583</v>
      </c>
      <c r="D411">
        <v>355.21</v>
      </c>
      <c r="E411" s="1">
        <f t="shared" si="42"/>
        <v>2155</v>
      </c>
      <c r="F411" s="4">
        <f t="shared" si="37"/>
        <v>2.7979132018671324E-19</v>
      </c>
      <c r="G411" s="9">
        <f t="shared" si="43"/>
        <v>30.373537162320634</v>
      </c>
      <c r="H411" s="9">
        <f t="shared" si="43"/>
        <v>29.58655164993931</v>
      </c>
      <c r="I411" s="9">
        <f t="shared" si="43"/>
        <v>8.4400064426867978</v>
      </c>
      <c r="J411" s="9">
        <f t="shared" si="43"/>
        <v>7.9281629667573537E-3</v>
      </c>
      <c r="K411" s="9">
        <f t="shared" si="43"/>
        <v>1.7879214048621853E-22</v>
      </c>
      <c r="L411" s="9">
        <f t="shared" si="41"/>
        <v>343.40802341791351</v>
      </c>
    </row>
    <row r="412" spans="1:12">
      <c r="A412" s="2"/>
      <c r="B412" s="2"/>
      <c r="C412">
        <v>1992.0417</v>
      </c>
      <c r="D412">
        <v>356.34</v>
      </c>
      <c r="E412" s="1">
        <f t="shared" si="42"/>
        <v>2156</v>
      </c>
      <c r="F412" s="4">
        <f t="shared" si="37"/>
        <v>1.9025809772696498E-19</v>
      </c>
      <c r="G412" s="9">
        <f t="shared" si="43"/>
        <v>30.373537162320634</v>
      </c>
      <c r="H412" s="9">
        <f t="shared" si="43"/>
        <v>29.505158161728669</v>
      </c>
      <c r="I412" s="9">
        <f t="shared" si="43"/>
        <v>8.326719478020161</v>
      </c>
      <c r="J412" s="9">
        <f t="shared" si="43"/>
        <v>7.4752519414602991E-3</v>
      </c>
      <c r="K412" s="9">
        <f t="shared" si="43"/>
        <v>1.2157865765231053E-22</v>
      </c>
      <c r="L412" s="9">
        <f t="shared" si="41"/>
        <v>343.21289005401093</v>
      </c>
    </row>
    <row r="413" spans="1:12">
      <c r="A413" s="2"/>
      <c r="B413" s="2"/>
      <c r="C413">
        <v>1992.125</v>
      </c>
      <c r="D413">
        <v>357.21</v>
      </c>
      <c r="E413" s="1">
        <f t="shared" si="42"/>
        <v>2157</v>
      </c>
      <c r="F413" s="4">
        <f t="shared" si="37"/>
        <v>1.2937550645433617E-19</v>
      </c>
      <c r="G413" s="9">
        <f t="shared" si="43"/>
        <v>30.373537162320634</v>
      </c>
      <c r="H413" s="9">
        <f t="shared" si="43"/>
        <v>29.423988589437716</v>
      </c>
      <c r="I413" s="9">
        <f t="shared" si="43"/>
        <v>8.2149531207666264</v>
      </c>
      <c r="J413" s="9">
        <f t="shared" si="43"/>
        <v>7.0482142991519304E-3</v>
      </c>
      <c r="K413" s="9">
        <f t="shared" si="43"/>
        <v>8.2673488490436312E-23</v>
      </c>
      <c r="L413" s="9">
        <f t="shared" si="41"/>
        <v>343.01952708682416</v>
      </c>
    </row>
    <row r="414" spans="1:12">
      <c r="A414" s="2"/>
      <c r="B414" s="2"/>
      <c r="C414">
        <v>1992.2083</v>
      </c>
      <c r="D414">
        <v>357.97</v>
      </c>
      <c r="E414" s="1">
        <f t="shared" si="42"/>
        <v>2158</v>
      </c>
      <c r="F414" s="4">
        <f t="shared" si="37"/>
        <v>8.7975344388948585E-20</v>
      </c>
      <c r="G414" s="9">
        <f t="shared" si="43"/>
        <v>30.373537162320634</v>
      </c>
      <c r="H414" s="9">
        <f t="shared" si="43"/>
        <v>29.343042317067063</v>
      </c>
      <c r="I414" s="9">
        <f t="shared" si="43"/>
        <v>8.104686960396954</v>
      </c>
      <c r="J414" s="9">
        <f t="shared" si="43"/>
        <v>6.6455719748042645E-3</v>
      </c>
      <c r="K414" s="9">
        <f t="shared" si="43"/>
        <v>5.6217972954019858E-23</v>
      </c>
      <c r="L414" s="9">
        <f t="shared" si="41"/>
        <v>342.82791201175945</v>
      </c>
    </row>
    <row r="415" spans="1:12">
      <c r="A415" s="2"/>
      <c r="B415" s="2"/>
      <c r="C415">
        <v>1992.2917</v>
      </c>
      <c r="D415">
        <v>359.22</v>
      </c>
      <c r="E415" s="1">
        <f t="shared" si="42"/>
        <v>2159</v>
      </c>
      <c r="F415" s="4">
        <f t="shared" ref="F415:F478" si="44">F414*(1+F$1)</f>
        <v>5.9823234184485031E-20</v>
      </c>
      <c r="G415" s="9">
        <f t="shared" si="43"/>
        <v>30.373537162320634</v>
      </c>
      <c r="H415" s="9">
        <f t="shared" si="43"/>
        <v>29.26231873031195</v>
      </c>
      <c r="I415" s="9">
        <f t="shared" si="43"/>
        <v>7.9959008603445998</v>
      </c>
      <c r="J415" s="9">
        <f t="shared" si="43"/>
        <v>6.2659313405975465E-3</v>
      </c>
      <c r="K415" s="9">
        <f t="shared" si="43"/>
        <v>3.8228222082144732E-23</v>
      </c>
      <c r="L415" s="9">
        <f t="shared" si="41"/>
        <v>342.63802268431778</v>
      </c>
    </row>
    <row r="416" spans="1:12">
      <c r="A416" s="2"/>
      <c r="B416" s="2"/>
      <c r="C416">
        <v>1992.375</v>
      </c>
      <c r="D416">
        <v>359.71</v>
      </c>
      <c r="E416" s="1">
        <f t="shared" si="42"/>
        <v>2160</v>
      </c>
      <c r="F416" s="4">
        <f t="shared" si="44"/>
        <v>4.0679799245449816E-20</v>
      </c>
      <c r="G416" s="9">
        <f t="shared" si="43"/>
        <v>30.373537162320634</v>
      </c>
      <c r="H416" s="9">
        <f t="shared" si="43"/>
        <v>29.18181721655759</v>
      </c>
      <c r="I416" s="9">
        <f t="shared" si="43"/>
        <v>7.8885749543284156</v>
      </c>
      <c r="J416" s="9">
        <f t="shared" si="43"/>
        <v>5.9079783822880002E-3</v>
      </c>
      <c r="K416" s="9">
        <f t="shared" si="43"/>
        <v>2.5995191302996843E-23</v>
      </c>
      <c r="L416" s="9">
        <f t="shared" si="41"/>
        <v>342.44983731158891</v>
      </c>
    </row>
    <row r="417" spans="1:12">
      <c r="A417" s="2"/>
      <c r="B417" s="2"/>
      <c r="C417">
        <v>1992.4583</v>
      </c>
      <c r="D417">
        <v>359.43</v>
      </c>
      <c r="E417" s="1">
        <f t="shared" si="42"/>
        <v>2161</v>
      </c>
      <c r="F417" s="4">
        <f t="shared" si="44"/>
        <v>2.7662263486905873E-20</v>
      </c>
      <c r="G417" s="9">
        <f t="shared" si="43"/>
        <v>30.373537162320634</v>
      </c>
      <c r="H417" s="9">
        <f t="shared" si="43"/>
        <v>29.101537164874522</v>
      </c>
      <c r="I417" s="9">
        <f t="shared" si="43"/>
        <v>7.7826896427247165</v>
      </c>
      <c r="J417" s="9">
        <f t="shared" si="43"/>
        <v>5.5704741511345248E-3</v>
      </c>
      <c r="K417" s="9">
        <f t="shared" si="43"/>
        <v>1.7676730260196111E-23</v>
      </c>
      <c r="L417" s="9">
        <f t="shared" si="41"/>
        <v>342.26333444407101</v>
      </c>
    </row>
    <row r="418" spans="1:12">
      <c r="A418" s="2"/>
      <c r="B418" s="2"/>
      <c r="C418">
        <v>1992.5417</v>
      </c>
      <c r="D418">
        <v>357.15</v>
      </c>
      <c r="E418" s="1">
        <f t="shared" si="42"/>
        <v>2162</v>
      </c>
      <c r="F418" s="4">
        <f t="shared" si="44"/>
        <v>1.8810339171095991E-20</v>
      </c>
      <c r="G418" s="9">
        <f t="shared" si="43"/>
        <v>30.373537162320634</v>
      </c>
      <c r="H418" s="9">
        <f t="shared" si="43"/>
        <v>29.021477966013961</v>
      </c>
      <c r="I418" s="9">
        <f t="shared" si="43"/>
        <v>7.6782255889880364</v>
      </c>
      <c r="J418" s="9">
        <f t="shared" si="43"/>
        <v>5.2522504756425253E-3</v>
      </c>
      <c r="K418" s="9">
        <f t="shared" si="43"/>
        <v>1.2020176682565678E-23</v>
      </c>
      <c r="L418" s="9">
        <f t="shared" si="41"/>
        <v>342.0784929677983</v>
      </c>
    </row>
    <row r="419" spans="1:12">
      <c r="A419" s="2"/>
      <c r="B419" s="2"/>
      <c r="C419">
        <v>1992.625</v>
      </c>
      <c r="D419">
        <v>354.99</v>
      </c>
      <c r="E419" s="1">
        <f t="shared" si="42"/>
        <v>2163</v>
      </c>
      <c r="F419" s="4">
        <f t="shared" si="44"/>
        <v>1.2791030636345273E-20</v>
      </c>
      <c r="G419" s="9">
        <f t="shared" si="43"/>
        <v>30.373537162320634</v>
      </c>
      <c r="H419" s="9">
        <f t="shared" si="43"/>
        <v>28.941639012403193</v>
      </c>
      <c r="I419" s="9">
        <f t="shared" si="43"/>
        <v>7.5751637161199339</v>
      </c>
      <c r="J419" s="9">
        <f t="shared" si="43"/>
        <v>4.9522059182823307E-3</v>
      </c>
      <c r="K419" s="9">
        <f t="shared" si="43"/>
        <v>8.1737202082139034E-24</v>
      </c>
      <c r="L419" s="9">
        <f t="shared" si="41"/>
        <v>341.89529209676203</v>
      </c>
    </row>
    <row r="420" spans="1:12">
      <c r="A420" s="2"/>
      <c r="B420" s="2"/>
      <c r="C420">
        <v>1992.7083</v>
      </c>
      <c r="D420">
        <v>353.01</v>
      </c>
      <c r="E420" s="1">
        <f t="shared" si="42"/>
        <v>2164</v>
      </c>
      <c r="F420" s="4">
        <f t="shared" si="44"/>
        <v>8.6979008327147846E-21</v>
      </c>
      <c r="G420" s="9">
        <f t="shared" si="43"/>
        <v>30.373537162320634</v>
      </c>
      <c r="H420" s="9">
        <f t="shared" si="43"/>
        <v>28.862019698140948</v>
      </c>
      <c r="I420" s="9">
        <f t="shared" si="43"/>
        <v>7.4734852031851879</v>
      </c>
      <c r="J420" s="9">
        <f t="shared" si="43"/>
        <v>4.669301963187579E-3</v>
      </c>
      <c r="K420" s="9">
        <f t="shared" si="43"/>
        <v>5.5581297804454147E-24</v>
      </c>
      <c r="L420" s="9">
        <f t="shared" si="41"/>
        <v>341.71371136560998</v>
      </c>
    </row>
    <row r="421" spans="1:12">
      <c r="A421" s="2"/>
      <c r="B421" s="2"/>
      <c r="C421">
        <v>1992.7917</v>
      </c>
      <c r="D421">
        <v>353.41</v>
      </c>
      <c r="E421" s="1">
        <f t="shared" si="42"/>
        <v>2165</v>
      </c>
      <c r="F421" s="4">
        <f t="shared" si="44"/>
        <v>5.9145725662460533E-21</v>
      </c>
      <c r="G421" s="9">
        <f t="shared" si="43"/>
        <v>30.373537162320634</v>
      </c>
      <c r="H421" s="9">
        <f t="shared" si="43"/>
        <v>28.782619418992812</v>
      </c>
      <c r="I421" s="9">
        <f t="shared" si="43"/>
        <v>7.3731714818747633</v>
      </c>
      <c r="J421" s="9">
        <f t="shared" si="43"/>
        <v>4.402559421638412E-3</v>
      </c>
      <c r="K421" s="9">
        <f t="shared" si="43"/>
        <v>3.779528274272639E-24</v>
      </c>
      <c r="L421" s="9">
        <f t="shared" si="41"/>
        <v>341.53373062260982</v>
      </c>
    </row>
    <row r="422" spans="1:12">
      <c r="A422" s="2"/>
      <c r="B422" s="2"/>
      <c r="C422">
        <v>1992.875</v>
      </c>
      <c r="D422">
        <v>354.42</v>
      </c>
      <c r="E422" s="1">
        <f t="shared" si="42"/>
        <v>2166</v>
      </c>
      <c r="F422" s="4">
        <f t="shared" si="44"/>
        <v>4.0219093450473156E-21</v>
      </c>
      <c r="G422" s="9">
        <f t="shared" si="43"/>
        <v>30.373537162320634</v>
      </c>
      <c r="H422" s="9">
        <f t="shared" si="43"/>
        <v>28.703437572386637</v>
      </c>
      <c r="I422" s="9">
        <f t="shared" si="43"/>
        <v>7.2742042331149035</v>
      </c>
      <c r="J422" s="9">
        <f t="shared" si="43"/>
        <v>4.1510550428881096E-3</v>
      </c>
      <c r="K422" s="9">
        <f t="shared" si="43"/>
        <v>2.5700792408011746E-24</v>
      </c>
      <c r="L422" s="9">
        <f t="shared" si="41"/>
        <v>341.35533002286508</v>
      </c>
    </row>
    <row r="423" spans="1:12">
      <c r="A423" s="2"/>
      <c r="B423" s="2"/>
      <c r="C423">
        <v>1992.9583</v>
      </c>
      <c r="D423">
        <v>355.68</v>
      </c>
      <c r="E423" s="1">
        <f t="shared" si="42"/>
        <v>2167</v>
      </c>
      <c r="F423" s="4">
        <f t="shared" si="44"/>
        <v>2.7348983546321742E-21</v>
      </c>
      <c r="G423" s="9">
        <f t="shared" ref="G423:K438" si="45">G422*(1-G$5)+G$4*$F422*$L$4/1000</f>
        <v>30.373537162320634</v>
      </c>
      <c r="H423" s="9">
        <f t="shared" si="45"/>
        <v>28.624473557407971</v>
      </c>
      <c r="I423" s="9">
        <f t="shared" si="45"/>
        <v>7.1765653837217442</v>
      </c>
      <c r="J423" s="9">
        <f t="shared" si="45"/>
        <v>3.9139183186025451E-3</v>
      </c>
      <c r="K423" s="9">
        <f t="shared" si="45"/>
        <v>1.7476538924156279E-24</v>
      </c>
      <c r="L423" s="9">
        <f t="shared" si="41"/>
        <v>341.17849002176894</v>
      </c>
    </row>
    <row r="424" spans="1:12">
      <c r="A424" s="2"/>
      <c r="B424" s="2"/>
      <c r="C424">
        <v>1993.0417</v>
      </c>
      <c r="D424">
        <v>357.1</v>
      </c>
      <c r="E424" s="1">
        <f t="shared" si="42"/>
        <v>2168</v>
      </c>
      <c r="F424" s="4">
        <f t="shared" si="44"/>
        <v>1.8597308811498784E-21</v>
      </c>
      <c r="G424" s="9">
        <f t="shared" si="45"/>
        <v>30.373537162320634</v>
      </c>
      <c r="H424" s="9">
        <f t="shared" si="45"/>
        <v>28.54572677479549</v>
      </c>
      <c r="I424" s="9">
        <f t="shared" si="45"/>
        <v>7.080237103100826</v>
      </c>
      <c r="J424" s="9">
        <f t="shared" si="45"/>
        <v>3.6903284698519678E-3</v>
      </c>
      <c r="K424" s="9">
        <f t="shared" si="45"/>
        <v>1.1884046521017506E-24</v>
      </c>
      <c r="L424" s="9">
        <f t="shared" si="41"/>
        <v>341.00319136868683</v>
      </c>
    </row>
    <row r="425" spans="1:12">
      <c r="A425" s="2"/>
      <c r="B425" s="2"/>
      <c r="C425">
        <v>1993.125</v>
      </c>
      <c r="D425">
        <v>357.42</v>
      </c>
      <c r="E425" s="1">
        <f t="shared" si="42"/>
        <v>2169</v>
      </c>
      <c r="F425" s="4">
        <f t="shared" si="44"/>
        <v>1.2646169991819173E-21</v>
      </c>
      <c r="G425" s="9">
        <f t="shared" si="45"/>
        <v>30.373537162320634</v>
      </c>
      <c r="H425" s="9">
        <f t="shared" si="45"/>
        <v>28.467196626936463</v>
      </c>
      <c r="I425" s="9">
        <f t="shared" si="45"/>
        <v>6.9852017999909082</v>
      </c>
      <c r="J425" s="9">
        <f t="shared" si="45"/>
        <v>3.4795116062264751E-3</v>
      </c>
      <c r="K425" s="9">
        <f t="shared" si="45"/>
        <v>8.0811516661901018E-25</v>
      </c>
      <c r="L425" s="9">
        <f t="shared" si="41"/>
        <v>340.82941510085425</v>
      </c>
    </row>
    <row r="426" spans="1:12">
      <c r="A426" s="2"/>
      <c r="B426" s="2"/>
      <c r="C426">
        <v>1993.2083</v>
      </c>
      <c r="D426">
        <v>358.59</v>
      </c>
      <c r="E426" s="1">
        <f t="shared" si="42"/>
        <v>2170</v>
      </c>
      <c r="F426" s="4">
        <f t="shared" si="44"/>
        <v>8.5993955944370367E-22</v>
      </c>
      <c r="G426" s="9">
        <f t="shared" si="45"/>
        <v>30.373537162320634</v>
      </c>
      <c r="H426" s="9">
        <f t="shared" si="45"/>
        <v>28.388882517862204</v>
      </c>
      <c r="I426" s="9">
        <f t="shared" si="45"/>
        <v>6.8914421192514954</v>
      </c>
      <c r="J426" s="9">
        <f t="shared" si="45"/>
        <v>3.2807380472422822E-3</v>
      </c>
      <c r="K426" s="9">
        <f t="shared" si="45"/>
        <v>5.4951831523565035E-25</v>
      </c>
      <c r="L426" s="9">
        <f t="shared" si="41"/>
        <v>340.6571425374816</v>
      </c>
    </row>
    <row r="427" spans="1:12">
      <c r="A427" s="2"/>
      <c r="B427" s="2"/>
      <c r="C427">
        <v>1993.2917</v>
      </c>
      <c r="D427">
        <v>359.39</v>
      </c>
      <c r="E427" s="1">
        <f t="shared" si="42"/>
        <v>2171</v>
      </c>
      <c r="F427" s="4">
        <f t="shared" si="44"/>
        <v>5.8475890042171844E-22</v>
      </c>
      <c r="G427" s="9">
        <f t="shared" si="45"/>
        <v>30.373537162320634</v>
      </c>
      <c r="H427" s="9">
        <f t="shared" si="45"/>
        <v>28.310783853243557</v>
      </c>
      <c r="I427" s="9">
        <f t="shared" si="45"/>
        <v>6.7989409386934758</v>
      </c>
      <c r="J427" s="9">
        <f t="shared" si="45"/>
        <v>3.0933197967676338E-3</v>
      </c>
      <c r="K427" s="9">
        <f t="shared" si="45"/>
        <v>3.7367245553371129E-25</v>
      </c>
      <c r="L427" s="9">
        <f t="shared" si="41"/>
        <v>340.4863552740544</v>
      </c>
    </row>
    <row r="428" spans="1:12">
      <c r="A428" s="2"/>
      <c r="B428" s="2"/>
      <c r="C428">
        <v>1993.375</v>
      </c>
      <c r="D428">
        <v>360.3</v>
      </c>
      <c r="E428" s="1">
        <f t="shared" si="42"/>
        <v>2172</v>
      </c>
      <c r="F428" s="4">
        <f t="shared" si="44"/>
        <v>3.976360522867685E-22</v>
      </c>
      <c r="G428" s="9">
        <f t="shared" si="45"/>
        <v>30.373537162320634</v>
      </c>
      <c r="H428" s="9">
        <f t="shared" si="45"/>
        <v>28.232900040386383</v>
      </c>
      <c r="I428" s="9">
        <f t="shared" si="45"/>
        <v>6.7076813659523058</v>
      </c>
      <c r="J428" s="9">
        <f t="shared" si="45"/>
        <v>2.9166081617268218E-3</v>
      </c>
      <c r="K428" s="9">
        <f t="shared" si="45"/>
        <v>2.5409727047466865E-25</v>
      </c>
      <c r="L428" s="9">
        <f t="shared" si="41"/>
        <v>340.31703517682104</v>
      </c>
    </row>
    <row r="429" spans="1:12">
      <c r="A429" s="2"/>
      <c r="B429" s="2"/>
      <c r="C429">
        <v>1993.4583</v>
      </c>
      <c r="D429">
        <v>359.64</v>
      </c>
      <c r="E429" s="1">
        <f t="shared" si="42"/>
        <v>2173</v>
      </c>
      <c r="F429" s="4">
        <f t="shared" si="44"/>
        <v>2.7039251555500257E-22</v>
      </c>
      <c r="G429" s="9">
        <f t="shared" si="45"/>
        <v>30.373537162320634</v>
      </c>
      <c r="H429" s="9">
        <f t="shared" si="45"/>
        <v>28.155230488227062</v>
      </c>
      <c r="I429" s="9">
        <f t="shared" si="45"/>
        <v>6.6176467354031621</v>
      </c>
      <c r="J429" s="9">
        <f t="shared" si="45"/>
        <v>2.749991506840156E-3</v>
      </c>
      <c r="K429" s="9">
        <f t="shared" si="45"/>
        <v>1.7278614435446981E-25</v>
      </c>
      <c r="L429" s="9">
        <f t="shared" si="41"/>
        <v>340.14916437745768</v>
      </c>
    </row>
    <row r="430" spans="1:12">
      <c r="A430" s="2"/>
      <c r="B430" s="2"/>
      <c r="C430">
        <v>1993.5417</v>
      </c>
      <c r="D430">
        <v>357.45</v>
      </c>
      <c r="E430" s="1">
        <f t="shared" si="42"/>
        <v>2174</v>
      </c>
      <c r="F430" s="4">
        <f t="shared" si="44"/>
        <v>1.8386691057740174E-22</v>
      </c>
      <c r="G430" s="9">
        <f t="shared" si="45"/>
        <v>30.373537162320634</v>
      </c>
      <c r="H430" s="9">
        <f t="shared" si="45"/>
        <v>28.07777460732801</v>
      </c>
      <c r="I430" s="9">
        <f t="shared" si="45"/>
        <v>6.5288206051175024</v>
      </c>
      <c r="J430" s="9">
        <f t="shared" si="45"/>
        <v>2.5928931376285828E-3</v>
      </c>
      <c r="K430" s="9">
        <f t="shared" si="45"/>
        <v>1.1749457842287582E-25</v>
      </c>
      <c r="L430" s="9">
        <f t="shared" si="41"/>
        <v>339.98272526790379</v>
      </c>
    </row>
    <row r="431" spans="1:12">
      <c r="A431" s="2"/>
      <c r="B431" s="2"/>
      <c r="C431">
        <v>1993.625</v>
      </c>
      <c r="D431">
        <v>355.76</v>
      </c>
      <c r="E431" s="1">
        <f t="shared" si="42"/>
        <v>2175</v>
      </c>
      <c r="F431" s="4">
        <f t="shared" si="44"/>
        <v>1.2502949919263318E-22</v>
      </c>
      <c r="G431" s="9">
        <f t="shared" si="45"/>
        <v>30.373537162320634</v>
      </c>
      <c r="H431" s="9">
        <f t="shared" si="45"/>
        <v>28.000531809873198</v>
      </c>
      <c r="I431" s="9">
        <f t="shared" si="45"/>
        <v>6.4411867538604763</v>
      </c>
      <c r="J431" s="9">
        <f t="shared" si="45"/>
        <v>2.4447693043555927E-3</v>
      </c>
      <c r="K431" s="9">
        <f t="shared" si="45"/>
        <v>7.9896313486367316E-26</v>
      </c>
      <c r="L431" s="9">
        <f t="shared" si="41"/>
        <v>339.81770049535868</v>
      </c>
    </row>
    <row r="432" spans="1:12">
      <c r="A432" s="2"/>
      <c r="B432" s="2"/>
      <c r="C432">
        <v>1993.7083</v>
      </c>
      <c r="D432">
        <v>354.14</v>
      </c>
      <c r="E432" s="1">
        <f t="shared" si="42"/>
        <v>2176</v>
      </c>
      <c r="F432" s="4">
        <f t="shared" si="44"/>
        <v>8.5020059450990561E-23</v>
      </c>
      <c r="G432" s="9">
        <f t="shared" si="45"/>
        <v>30.373537162320634</v>
      </c>
      <c r="H432" s="9">
        <f t="shared" si="45"/>
        <v>27.923501509663701</v>
      </c>
      <c r="I432" s="9">
        <f t="shared" si="45"/>
        <v>6.354729178128637</v>
      </c>
      <c r="J432" s="9">
        <f t="shared" si="45"/>
        <v>2.3051073199976532E-3</v>
      </c>
      <c r="K432" s="9">
        <f t="shared" si="45"/>
        <v>5.4329493267053986E-26</v>
      </c>
      <c r="L432" s="9">
        <f t="shared" si="41"/>
        <v>339.65407295743296</v>
      </c>
    </row>
    <row r="433" spans="1:12">
      <c r="A433" s="2"/>
      <c r="B433" s="2"/>
      <c r="C433">
        <v>1993.7917</v>
      </c>
      <c r="D433">
        <v>354.23</v>
      </c>
      <c r="E433" s="1">
        <f t="shared" si="42"/>
        <v>2177</v>
      </c>
      <c r="F433" s="4">
        <f t="shared" si="44"/>
        <v>5.7813640426673579E-23</v>
      </c>
      <c r="G433" s="9">
        <f t="shared" si="45"/>
        <v>30.373537162320634</v>
      </c>
      <c r="H433" s="9">
        <f t="shared" si="45"/>
        <v>27.846683122113244</v>
      </c>
      <c r="I433" s="9">
        <f t="shared" si="45"/>
        <v>6.2694320892274193</v>
      </c>
      <c r="J433" s="9">
        <f t="shared" si="45"/>
        <v>2.1734237857290724E-3</v>
      </c>
      <c r="K433" s="9">
        <f t="shared" si="45"/>
        <v>3.6944055480020295E-26</v>
      </c>
      <c r="L433" s="9">
        <f t="shared" si="41"/>
        <v>339.49182579744706</v>
      </c>
    </row>
    <row r="434" spans="1:12">
      <c r="A434" s="2"/>
      <c r="B434" s="2"/>
      <c r="C434">
        <v>1993.875</v>
      </c>
      <c r="D434">
        <v>355.53</v>
      </c>
      <c r="E434" s="1">
        <f t="shared" si="42"/>
        <v>2178</v>
      </c>
      <c r="F434" s="4">
        <f t="shared" si="44"/>
        <v>3.931327549013803E-23</v>
      </c>
      <c r="G434" s="9">
        <f t="shared" si="45"/>
        <v>30.373537162320634</v>
      </c>
      <c r="H434" s="9">
        <f t="shared" si="45"/>
        <v>27.770076064243767</v>
      </c>
      <c r="I434" s="9">
        <f t="shared" si="45"/>
        <v>6.1852799103878393</v>
      </c>
      <c r="J434" s="9">
        <f t="shared" si="45"/>
        <v>2.0492629177793348E-3</v>
      </c>
      <c r="K434" s="9">
        <f t="shared" si="45"/>
        <v>2.5121957761849496E-26</v>
      </c>
      <c r="L434" s="9">
        <f t="shared" si="41"/>
        <v>339.33094239987003</v>
      </c>
    </row>
    <row r="435" spans="1:12">
      <c r="A435" s="2"/>
      <c r="B435" s="2"/>
      <c r="C435">
        <v>1993.9583</v>
      </c>
      <c r="D435">
        <v>357.03</v>
      </c>
      <c r="E435" s="1">
        <f t="shared" si="42"/>
        <v>2179</v>
      </c>
      <c r="F435" s="4">
        <f t="shared" si="44"/>
        <v>2.6733027333293859E-23</v>
      </c>
      <c r="G435" s="9">
        <f t="shared" si="45"/>
        <v>30.373537162320634</v>
      </c>
      <c r="H435" s="9">
        <f t="shared" si="45"/>
        <v>27.693679754681</v>
      </c>
      <c r="I435" s="9">
        <f t="shared" si="45"/>
        <v>6.102257273921901</v>
      </c>
      <c r="J435" s="9">
        <f t="shared" si="45"/>
        <v>1.9321949698718156E-3</v>
      </c>
      <c r="K435" s="9">
        <f t="shared" si="45"/>
        <v>1.7082931299550491E-26</v>
      </c>
      <c r="L435" s="9">
        <f t="shared" si="41"/>
        <v>339.17140638589342</v>
      </c>
    </row>
    <row r="436" spans="1:12">
      <c r="A436" s="2"/>
      <c r="B436" s="2"/>
      <c r="C436">
        <v>1994.0417</v>
      </c>
      <c r="D436">
        <v>358.36</v>
      </c>
      <c r="E436" s="1">
        <f t="shared" si="42"/>
        <v>2180</v>
      </c>
      <c r="F436" s="4">
        <f t="shared" si="44"/>
        <v>1.8178458586639821E-23</v>
      </c>
      <c r="G436" s="9">
        <f t="shared" si="45"/>
        <v>30.373537162320634</v>
      </c>
      <c r="H436" s="9">
        <f t="shared" si="45"/>
        <v>27.617493613650048</v>
      </c>
      <c r="I436" s="9">
        <f t="shared" si="45"/>
        <v>6.0203490184161801</v>
      </c>
      <c r="J436" s="9">
        <f t="shared" si="45"/>
        <v>1.8218147457836143E-3</v>
      </c>
      <c r="K436" s="9">
        <f t="shared" si="45"/>
        <v>1.1616393296730397E-26</v>
      </c>
      <c r="L436" s="9">
        <f t="shared" si="41"/>
        <v>339.01320160913264</v>
      </c>
    </row>
    <row r="437" spans="1:12">
      <c r="A437" s="2"/>
      <c r="B437" s="2"/>
      <c r="C437">
        <v>1994.125</v>
      </c>
      <c r="D437">
        <v>359.04</v>
      </c>
      <c r="E437" s="1">
        <f t="shared" si="42"/>
        <v>2181</v>
      </c>
      <c r="F437" s="4">
        <f t="shared" si="44"/>
        <v>1.2361351838915077E-23</v>
      </c>
      <c r="G437" s="9">
        <f t="shared" si="45"/>
        <v>30.373537162320634</v>
      </c>
      <c r="H437" s="9">
        <f t="shared" si="45"/>
        <v>27.541517062970993</v>
      </c>
      <c r="I437" s="9">
        <f t="shared" si="45"/>
        <v>5.9395401859630832</v>
      </c>
      <c r="J437" s="9">
        <f t="shared" si="45"/>
        <v>1.7177401968781663E-3</v>
      </c>
      <c r="K437" s="9">
        <f t="shared" si="45"/>
        <v>7.8991474496834422E-27</v>
      </c>
      <c r="L437" s="9">
        <f t="shared" si="41"/>
        <v>338.85631215145156</v>
      </c>
    </row>
    <row r="438" spans="1:12">
      <c r="A438" s="2"/>
      <c r="B438" s="2"/>
      <c r="C438">
        <v>1994.2083</v>
      </c>
      <c r="D438">
        <v>360.11</v>
      </c>
      <c r="E438" s="1">
        <f t="shared" si="42"/>
        <v>2182</v>
      </c>
      <c r="F438" s="4">
        <f t="shared" si="44"/>
        <v>8.4057192504622509E-24</v>
      </c>
      <c r="G438" s="9">
        <f t="shared" si="45"/>
        <v>30.373537162320634</v>
      </c>
      <c r="H438" s="9">
        <f t="shared" si="45"/>
        <v>27.465749526054513</v>
      </c>
      <c r="I438" s="9">
        <f t="shared" si="45"/>
        <v>5.8598160194292639</v>
      </c>
      <c r="J438" s="9">
        <f t="shared" si="45"/>
        <v>1.6196110997564086E-3</v>
      </c>
      <c r="K438" s="9">
        <f t="shared" si="45"/>
        <v>5.3714202705804404E-27</v>
      </c>
      <c r="L438" s="9">
        <f t="shared" si="41"/>
        <v>338.70072231890418</v>
      </c>
    </row>
    <row r="439" spans="1:12">
      <c r="A439" s="2"/>
      <c r="B439" s="2"/>
      <c r="C439">
        <v>1994.2917</v>
      </c>
      <c r="D439">
        <v>361.36</v>
      </c>
      <c r="E439" s="1">
        <f t="shared" si="42"/>
        <v>2183</v>
      </c>
      <c r="F439" s="4">
        <f t="shared" si="44"/>
        <v>5.71588909031433E-24</v>
      </c>
      <c r="G439" s="9">
        <f t="shared" ref="G439:K454" si="46">G438*(1-G$5)+G$4*$F438*$L$4/1000</f>
        <v>30.373537162320634</v>
      </c>
      <c r="H439" s="9">
        <f t="shared" si="46"/>
        <v>27.390190427897497</v>
      </c>
      <c r="I439" s="9">
        <f t="shared" si="46"/>
        <v>5.7811619597607091</v>
      </c>
      <c r="J439" s="9">
        <f t="shared" si="46"/>
        <v>1.5270878094495765E-3</v>
      </c>
      <c r="K439" s="9">
        <f t="shared" si="46"/>
        <v>3.6525657869034383E-27</v>
      </c>
      <c r="L439" s="9">
        <f t="shared" si="41"/>
        <v>338.5464166377883</v>
      </c>
    </row>
    <row r="440" spans="1:12">
      <c r="A440" s="2"/>
      <c r="B440" s="2"/>
      <c r="C440">
        <v>1994.375</v>
      </c>
      <c r="D440">
        <v>361.78</v>
      </c>
      <c r="E440" s="1">
        <f t="shared" si="42"/>
        <v>2184</v>
      </c>
      <c r="F440" s="4">
        <f t="shared" si="44"/>
        <v>3.8868045814137439E-24</v>
      </c>
      <c r="G440" s="9">
        <f t="shared" si="46"/>
        <v>30.373537162320634</v>
      </c>
      <c r="H440" s="9">
        <f t="shared" si="46"/>
        <v>27.31483919507869</v>
      </c>
      <c r="I440" s="9">
        <f t="shared" si="46"/>
        <v>5.7035636433239949</v>
      </c>
      <c r="J440" s="9">
        <f t="shared" si="46"/>
        <v>1.4398500838381765E-3</v>
      </c>
      <c r="K440" s="9">
        <f t="shared" si="46"/>
        <v>2.4837447368585773E-27</v>
      </c>
      <c r="L440" s="9">
        <f t="shared" si="41"/>
        <v>338.39337985080715</v>
      </c>
    </row>
    <row r="441" spans="1:12">
      <c r="A441" s="2"/>
      <c r="B441" s="2"/>
      <c r="C441">
        <v>1994.4583</v>
      </c>
      <c r="D441">
        <v>360.94</v>
      </c>
      <c r="E441" s="1">
        <f t="shared" si="42"/>
        <v>2185</v>
      </c>
      <c r="F441" s="4">
        <f t="shared" si="44"/>
        <v>2.6430271153613457E-24</v>
      </c>
      <c r="G441" s="9">
        <f t="shared" si="46"/>
        <v>30.373537162320634</v>
      </c>
      <c r="H441" s="9">
        <f t="shared" si="46"/>
        <v>27.239695255754327</v>
      </c>
      <c r="I441" s="9">
        <f t="shared" si="46"/>
        <v>5.6270068992832325</v>
      </c>
      <c r="J441" s="9">
        <f t="shared" si="46"/>
        <v>1.3575959752282069E-3</v>
      </c>
      <c r="K441" s="9">
        <f t="shared" si="46"/>
        <v>1.688946422133898E-27</v>
      </c>
      <c r="L441" s="9">
        <f t="shared" si="41"/>
        <v>338.24159691333341</v>
      </c>
    </row>
    <row r="442" spans="1:12">
      <c r="A442" s="2"/>
      <c r="B442" s="2"/>
      <c r="C442">
        <v>1994.5417</v>
      </c>
      <c r="D442">
        <v>359.51</v>
      </c>
      <c r="E442" s="1">
        <f t="shared" si="42"/>
        <v>2186</v>
      </c>
      <c r="F442" s="4">
        <f t="shared" si="44"/>
        <v>1.7972584384457148E-24</v>
      </c>
      <c r="G442" s="9">
        <f t="shared" si="46"/>
        <v>30.373537162320634</v>
      </c>
      <c r="H442" s="9">
        <f t="shared" si="46"/>
        <v>27.164758039653808</v>
      </c>
      <c r="I442" s="9">
        <f t="shared" si="46"/>
        <v>5.5514777470122194</v>
      </c>
      <c r="J442" s="9">
        <f t="shared" si="46"/>
        <v>1.2800407852481444E-3</v>
      </c>
      <c r="K442" s="9">
        <f t="shared" si="46"/>
        <v>1.1484835677000779E-27</v>
      </c>
      <c r="L442" s="9">
        <f t="shared" si="41"/>
        <v>338.09105298977192</v>
      </c>
    </row>
    <row r="443" spans="1:12">
      <c r="A443" s="2"/>
      <c r="B443" s="2"/>
      <c r="C443">
        <v>1994.625</v>
      </c>
      <c r="D443">
        <v>357.59</v>
      </c>
      <c r="E443" s="1">
        <f t="shared" si="42"/>
        <v>2187</v>
      </c>
      <c r="F443" s="4">
        <f t="shared" si="44"/>
        <v>1.222135738143086E-24</v>
      </c>
      <c r="G443" s="9">
        <f t="shared" si="46"/>
        <v>30.373537162320634</v>
      </c>
      <c r="H443" s="9">
        <f t="shared" si="46"/>
        <v>27.090026978075365</v>
      </c>
      <c r="I443" s="9">
        <f t="shared" si="46"/>
        <v>5.4769623935413296</v>
      </c>
      <c r="J443" s="9">
        <f t="shared" si="46"/>
        <v>1.2069160794493808E-3</v>
      </c>
      <c r="K443" s="9">
        <f t="shared" si="46"/>
        <v>7.809688264297079E-28</v>
      </c>
      <c r="L443" s="9">
        <f t="shared" si="41"/>
        <v>337.94173345001678</v>
      </c>
    </row>
    <row r="444" spans="1:12">
      <c r="A444" s="2"/>
      <c r="B444" s="2"/>
      <c r="C444">
        <v>1994.7083</v>
      </c>
      <c r="D444">
        <v>355.86</v>
      </c>
      <c r="E444" s="1">
        <f t="shared" si="42"/>
        <v>2188</v>
      </c>
      <c r="F444" s="4">
        <f t="shared" si="44"/>
        <v>8.310523019372984E-25</v>
      </c>
      <c r="G444" s="9">
        <f t="shared" si="46"/>
        <v>30.373537162320634</v>
      </c>
      <c r="H444" s="9">
        <f t="shared" si="46"/>
        <v>27.01550150388174</v>
      </c>
      <c r="I444" s="9">
        <f t="shared" si="46"/>
        <v>5.4034472310386699</v>
      </c>
      <c r="J444" s="9">
        <f t="shared" si="46"/>
        <v>1.1379687581994377E-3</v>
      </c>
      <c r="K444" s="9">
        <f t="shared" si="46"/>
        <v>5.310588022109652E-28</v>
      </c>
      <c r="L444" s="9">
        <f t="shared" si="41"/>
        <v>337.79362386599922</v>
      </c>
    </row>
    <row r="445" spans="1:12">
      <c r="C445">
        <v>1994.7917</v>
      </c>
      <c r="D445">
        <v>356.21</v>
      </c>
      <c r="E445" s="1">
        <f t="shared" si="42"/>
        <v>2189</v>
      </c>
      <c r="F445" s="4">
        <f t="shared" si="44"/>
        <v>5.6511556531736287E-25</v>
      </c>
      <c r="G445" s="9">
        <f t="shared" si="46"/>
        <v>30.373537162320634</v>
      </c>
      <c r="H445" s="9">
        <f t="shared" si="46"/>
        <v>26.941181051495892</v>
      </c>
      <c r="I445" s="9">
        <f t="shared" si="46"/>
        <v>5.3309188343250478</v>
      </c>
      <c r="J445" s="9">
        <f t="shared" si="46"/>
        <v>1.0729601806521319E-3</v>
      </c>
      <c r="K445" s="9">
        <f t="shared" si="46"/>
        <v>3.6111998564827391E-28</v>
      </c>
      <c r="L445" s="9">
        <f t="shared" si="41"/>
        <v>337.6467100083222</v>
      </c>
    </row>
    <row r="446" spans="1:12">
      <c r="C446">
        <v>1994.875</v>
      </c>
      <c r="D446">
        <v>357.65</v>
      </c>
      <c r="E446" s="1">
        <f t="shared" si="42"/>
        <v>2190</v>
      </c>
      <c r="F446" s="4">
        <f t="shared" si="44"/>
        <v>3.842785844158067E-25</v>
      </c>
      <c r="G446" s="9">
        <f t="shared" si="46"/>
        <v>30.373537162320634</v>
      </c>
      <c r="H446" s="9">
        <f t="shared" si="46"/>
        <v>26.867065056896699</v>
      </c>
      <c r="I446" s="9">
        <f t="shared" si="46"/>
        <v>5.2593639584222949</v>
      </c>
      <c r="J446" s="9">
        <f t="shared" si="46"/>
        <v>1.0116653387625702E-3</v>
      </c>
      <c r="K446" s="9">
        <f t="shared" si="46"/>
        <v>2.4556159032866258E-28</v>
      </c>
      <c r="L446" s="9">
        <f t="shared" si="41"/>
        <v>337.50097784297839</v>
      </c>
    </row>
    <row r="447" spans="1:12">
      <c r="C447">
        <v>1994.9583</v>
      </c>
      <c r="D447">
        <v>359.1</v>
      </c>
      <c r="E447" s="1">
        <f t="shared" si="42"/>
        <v>2191</v>
      </c>
      <c r="F447" s="4">
        <f t="shared" si="44"/>
        <v>2.6130943740274853E-25</v>
      </c>
      <c r="G447" s="9">
        <f t="shared" si="46"/>
        <v>30.373537162320634</v>
      </c>
      <c r="H447" s="9">
        <f t="shared" si="46"/>
        <v>26.793152957614677</v>
      </c>
      <c r="I447" s="9">
        <f t="shared" si="46"/>
        <v>5.1887695361344965</v>
      </c>
      <c r="J447" s="9">
        <f t="shared" si="46"/>
        <v>9.5387207848807165E-4</v>
      </c>
      <c r="K447" s="9">
        <f t="shared" si="46"/>
        <v>1.6698188147676596E-28</v>
      </c>
      <c r="L447" s="9">
        <f t="shared" si="41"/>
        <v>337.35641352814832</v>
      </c>
    </row>
    <row r="448" spans="1:12">
      <c r="C448">
        <v>1995.0417</v>
      </c>
      <c r="D448">
        <v>360.04</v>
      </c>
      <c r="E448" s="1">
        <f t="shared" si="42"/>
        <v>2192</v>
      </c>
      <c r="F448" s="4">
        <f t="shared" si="44"/>
        <v>1.77690417433869E-25</v>
      </c>
      <c r="G448" s="9">
        <f t="shared" si="46"/>
        <v>30.373537162320634</v>
      </c>
      <c r="H448" s="9">
        <f t="shared" si="46"/>
        <v>26.71944419272771</v>
      </c>
      <c r="I448" s="9">
        <f t="shared" si="46"/>
        <v>5.1191226756616901</v>
      </c>
      <c r="J448" s="9">
        <f t="shared" si="46"/>
        <v>8.9938036547943217E-4</v>
      </c>
      <c r="K448" s="9">
        <f t="shared" si="46"/>
        <v>1.13547679436514E-28</v>
      </c>
      <c r="L448" s="9">
        <f t="shared" si="41"/>
        <v>337.21300341107553</v>
      </c>
    </row>
    <row r="449" spans="3:12">
      <c r="C449">
        <v>1995.125</v>
      </c>
      <c r="D449">
        <v>361</v>
      </c>
      <c r="E449" s="1">
        <f t="shared" si="42"/>
        <v>2193</v>
      </c>
      <c r="F449" s="4">
        <f t="shared" si="44"/>
        <v>1.208294838550309E-25</v>
      </c>
      <c r="G449" s="9">
        <f t="shared" si="46"/>
        <v>30.373537162320634</v>
      </c>
      <c r="H449" s="9">
        <f t="shared" si="46"/>
        <v>26.645938202856797</v>
      </c>
      <c r="I449" s="9">
        <f t="shared" si="46"/>
        <v>5.0504106582455934</v>
      </c>
      <c r="J449" s="9">
        <f t="shared" si="46"/>
        <v>8.4800159272093866E-4</v>
      </c>
      <c r="K449" s="9">
        <f t="shared" si="46"/>
        <v>7.7212422036428446E-29</v>
      </c>
      <c r="L449" s="9">
        <f t="shared" si="41"/>
        <v>337.07073402501572</v>
      </c>
    </row>
    <row r="450" spans="3:12">
      <c r="C450">
        <v>1995.2083</v>
      </c>
      <c r="D450">
        <v>361.98</v>
      </c>
      <c r="E450" s="1">
        <f t="shared" si="42"/>
        <v>2194</v>
      </c>
      <c r="F450" s="4">
        <f t="shared" si="44"/>
        <v>8.2164049021421002E-26</v>
      </c>
      <c r="G450" s="9">
        <f t="shared" si="46"/>
        <v>30.373537162320634</v>
      </c>
      <c r="H450" s="9">
        <f t="shared" si="46"/>
        <v>26.572634430161809</v>
      </c>
      <c r="I450" s="9">
        <f t="shared" si="46"/>
        <v>4.9826209358469296</v>
      </c>
      <c r="J450" s="9">
        <f t="shared" si="46"/>
        <v>7.9955792772273273E-4</v>
      </c>
      <c r="K450" s="9">
        <f t="shared" si="46"/>
        <v>5.2504446996658695E-29</v>
      </c>
      <c r="L450" s="9">
        <f t="shared" si="41"/>
        <v>336.92959208625712</v>
      </c>
    </row>
    <row r="451" spans="3:12">
      <c r="C451">
        <v>1995.2917</v>
      </c>
      <c r="D451">
        <v>363.44</v>
      </c>
      <c r="E451" s="1">
        <f t="shared" si="42"/>
        <v>2195</v>
      </c>
      <c r="F451" s="4">
        <f t="shared" si="44"/>
        <v>5.5871553334566275E-26</v>
      </c>
      <c r="G451" s="9">
        <f t="shared" si="46"/>
        <v>30.373537162320634</v>
      </c>
      <c r="H451" s="9">
        <f t="shared" si="46"/>
        <v>26.499532318337248</v>
      </c>
      <c r="I451" s="9">
        <f t="shared" si="46"/>
        <v>4.9157411288539334</v>
      </c>
      <c r="J451" s="9">
        <f t="shared" si="46"/>
        <v>7.5388169700602188E-4</v>
      </c>
      <c r="K451" s="9">
        <f t="shared" si="46"/>
        <v>3.5703023964937955E-29</v>
      </c>
      <c r="L451" s="9">
        <f t="shared" si="41"/>
        <v>336.78956449120881</v>
      </c>
    </row>
    <row r="452" spans="3:12">
      <c r="C452">
        <v>1995.375</v>
      </c>
      <c r="D452">
        <v>363.83</v>
      </c>
      <c r="E452" s="1">
        <f t="shared" si="42"/>
        <v>2196</v>
      </c>
      <c r="F452" s="4">
        <f t="shared" si="44"/>
        <v>3.7992656267505062E-26</v>
      </c>
      <c r="G452" s="9">
        <f t="shared" si="46"/>
        <v>30.373537162320634</v>
      </c>
      <c r="H452" s="9">
        <f t="shared" si="46"/>
        <v>26.426631312608031</v>
      </c>
      <c r="I452" s="9">
        <f t="shared" si="46"/>
        <v>4.8497590238216146</v>
      </c>
      <c r="J452" s="9">
        <f t="shared" si="46"/>
        <v>7.1081480575071619E-4</v>
      </c>
      <c r="K452" s="9">
        <f t="shared" si="46"/>
        <v>2.427805630053092E-29</v>
      </c>
      <c r="L452" s="9">
        <f t="shared" si="41"/>
        <v>336.65063831355604</v>
      </c>
    </row>
    <row r="453" spans="3:12">
      <c r="C453">
        <v>1995.4583</v>
      </c>
      <c r="D453">
        <v>363.33</v>
      </c>
      <c r="E453" s="1">
        <f t="shared" si="42"/>
        <v>2197</v>
      </c>
      <c r="F453" s="4">
        <f t="shared" si="44"/>
        <v>2.5835006261903441E-26</v>
      </c>
      <c r="G453" s="9">
        <f t="shared" si="46"/>
        <v>30.373537162320634</v>
      </c>
      <c r="H453" s="9">
        <f t="shared" si="46"/>
        <v>26.353930859725274</v>
      </c>
      <c r="I453" s="9">
        <f t="shared" si="46"/>
        <v>4.7846625712413626</v>
      </c>
      <c r="J453" s="9">
        <f t="shared" si="46"/>
        <v>6.7020819059677007E-4</v>
      </c>
      <c r="K453" s="9">
        <f t="shared" si="46"/>
        <v>1.6509078287013451E-29</v>
      </c>
      <c r="L453" s="9">
        <f t="shared" si="41"/>
        <v>336.51280080147785</v>
      </c>
    </row>
    <row r="454" spans="3:12">
      <c r="C454">
        <v>1995.5417</v>
      </c>
      <c r="D454">
        <v>361.78</v>
      </c>
      <c r="E454" s="1">
        <f t="shared" si="42"/>
        <v>2198</v>
      </c>
      <c r="F454" s="4">
        <f t="shared" si="44"/>
        <v>1.7567804258094339E-26</v>
      </c>
      <c r="G454" s="9">
        <f t="shared" si="46"/>
        <v>30.373537162320634</v>
      </c>
      <c r="H454" s="9">
        <f t="shared" si="46"/>
        <v>26.281430407962102</v>
      </c>
      <c r="I454" s="9">
        <f t="shared" si="46"/>
        <v>4.720439883340493</v>
      </c>
      <c r="J454" s="9">
        <f t="shared" si="46"/>
        <v>6.3192130370526387E-4</v>
      </c>
      <c r="K454" s="9">
        <f t="shared" si="46"/>
        <v>1.1226173236777923E-29</v>
      </c>
      <c r="L454" s="9">
        <f t="shared" si="41"/>
        <v>336.3760393749269</v>
      </c>
    </row>
    <row r="455" spans="3:12">
      <c r="C455">
        <v>1995.625</v>
      </c>
      <c r="D455">
        <v>359.33</v>
      </c>
      <c r="E455" s="1">
        <f t="shared" si="42"/>
        <v>2199</v>
      </c>
      <c r="F455" s="4">
        <f t="shared" si="44"/>
        <v>1.194610689550415E-26</v>
      </c>
      <c r="G455" s="9">
        <f t="shared" ref="G455:K470" si="47">G454*(1-G$5)+G$4*$F454*$L$4/1000</f>
        <v>30.373537162320634</v>
      </c>
      <c r="H455" s="9">
        <f t="shared" si="47"/>
        <v>26.209129407109451</v>
      </c>
      <c r="I455" s="9">
        <f t="shared" si="47"/>
        <v>4.6570792319113288</v>
      </c>
      <c r="J455" s="9">
        <f t="shared" si="47"/>
        <v>5.9582162629345336E-4</v>
      </c>
      <c r="K455" s="9">
        <f t="shared" si="47"/>
        <v>7.6337978019847595E-30</v>
      </c>
      <c r="L455" s="9">
        <f t="shared" si="41"/>
        <v>336.24034162296772</v>
      </c>
    </row>
    <row r="456" spans="3:12">
      <c r="C456">
        <v>1995.7083</v>
      </c>
      <c r="D456">
        <v>358.32</v>
      </c>
      <c r="E456" s="1">
        <f t="shared" si="42"/>
        <v>2200</v>
      </c>
      <c r="F456" s="4">
        <f t="shared" si="44"/>
        <v>8.1233526889428213E-27</v>
      </c>
      <c r="G456" s="9">
        <f t="shared" si="47"/>
        <v>30.373537162320634</v>
      </c>
      <c r="H456" s="9">
        <f t="shared" si="47"/>
        <v>26.137027308471907</v>
      </c>
      <c r="I456" s="9">
        <f t="shared" si="47"/>
        <v>4.5945690461694193</v>
      </c>
      <c r="J456" s="9">
        <f t="shared" si="47"/>
        <v>5.6178420996003283E-4</v>
      </c>
      <c r="K456" s="9">
        <f t="shared" si="47"/>
        <v>5.1909825059414723E-30</v>
      </c>
      <c r="L456" s="9">
        <f t="shared" si="41"/>
        <v>336.10569530117192</v>
      </c>
    </row>
    <row r="457" spans="3:12">
      <c r="C457">
        <v>1995.7917</v>
      </c>
      <c r="D457">
        <v>358.14</v>
      </c>
      <c r="E457" s="1">
        <f t="shared" si="42"/>
        <v>2201</v>
      </c>
      <c r="F457" s="4">
        <f t="shared" si="44"/>
        <v>5.5238798284811177E-27</v>
      </c>
      <c r="G457" s="9">
        <f t="shared" si="47"/>
        <v>30.373537162320634</v>
      </c>
      <c r="H457" s="9">
        <f t="shared" si="47"/>
        <v>26.06512356486353</v>
      </c>
      <c r="I457" s="9">
        <f t="shared" si="47"/>
        <v>4.5328979106405081</v>
      </c>
      <c r="J457" s="9">
        <f t="shared" si="47"/>
        <v>5.2969124421304334E-4</v>
      </c>
      <c r="K457" s="9">
        <f t="shared" si="47"/>
        <v>3.5298681043991674E-30</v>
      </c>
      <c r="L457" s="9">
        <f t="shared" ref="L457:L520" si="48">SUM(G457:K457,L$5)</f>
        <v>335.97208832906887</v>
      </c>
    </row>
    <row r="458" spans="3:12">
      <c r="C458">
        <v>1995.875</v>
      </c>
      <c r="D458">
        <v>359.61</v>
      </c>
      <c r="E458" s="1">
        <f t="shared" ref="E458:E521" si="49">1+E457</f>
        <v>2202</v>
      </c>
      <c r="F458" s="4">
        <f t="shared" si="44"/>
        <v>3.75623828336716E-27</v>
      </c>
      <c r="G458" s="9">
        <f t="shared" si="47"/>
        <v>30.373537162320634</v>
      </c>
      <c r="H458" s="9">
        <f t="shared" si="47"/>
        <v>25.993417630603702</v>
      </c>
      <c r="I458" s="9">
        <f t="shared" si="47"/>
        <v>4.4720545630758668</v>
      </c>
      <c r="J458" s="9">
        <f t="shared" si="47"/>
        <v>4.9943164870355251E-4</v>
      </c>
      <c r="K458" s="9">
        <f t="shared" si="47"/>
        <v>2.4003103112091582E-30</v>
      </c>
      <c r="L458" s="9">
        <f t="shared" si="48"/>
        <v>335.83950878764892</v>
      </c>
    </row>
    <row r="459" spans="3:12">
      <c r="C459">
        <v>1995.9583</v>
      </c>
      <c r="D459">
        <v>360.82</v>
      </c>
      <c r="E459" s="1">
        <f t="shared" si="49"/>
        <v>2203</v>
      </c>
      <c r="F459" s="4">
        <f t="shared" si="44"/>
        <v>2.5542420326896685E-27</v>
      </c>
      <c r="G459" s="9">
        <f t="shared" si="47"/>
        <v>30.373537162320634</v>
      </c>
      <c r="H459" s="9">
        <f t="shared" si="47"/>
        <v>25.92190896151299</v>
      </c>
      <c r="I459" s="9">
        <f t="shared" si="47"/>
        <v>4.4120278923956047</v>
      </c>
      <c r="J459" s="9">
        <f t="shared" si="47"/>
        <v>4.7090068875374204E-4</v>
      </c>
      <c r="K459" s="9">
        <f t="shared" si="47"/>
        <v>1.6322110117542839E-30</v>
      </c>
      <c r="L459" s="9">
        <f t="shared" si="48"/>
        <v>335.707944916918</v>
      </c>
    </row>
    <row r="460" spans="3:12">
      <c r="C460">
        <v>1996.0417</v>
      </c>
      <c r="D460">
        <v>362.2</v>
      </c>
      <c r="E460" s="1">
        <f t="shared" si="49"/>
        <v>2204</v>
      </c>
      <c r="F460" s="4">
        <f t="shared" si="44"/>
        <v>1.7368845822289746E-27</v>
      </c>
      <c r="G460" s="9">
        <f t="shared" si="47"/>
        <v>30.373537162320634</v>
      </c>
      <c r="H460" s="9">
        <f t="shared" si="47"/>
        <v>25.850597014909017</v>
      </c>
      <c r="I460" s="9">
        <f t="shared" si="47"/>
        <v>4.3528069366595892</v>
      </c>
      <c r="J460" s="9">
        <f t="shared" si="47"/>
        <v>4.4399961284866671E-4</v>
      </c>
      <c r="K460" s="9">
        <f t="shared" si="47"/>
        <v>1.1099034880730094E-30</v>
      </c>
      <c r="L460" s="9">
        <f t="shared" si="48"/>
        <v>335.57738511350209</v>
      </c>
    </row>
    <row r="461" spans="3:12">
      <c r="C461">
        <v>1996.125</v>
      </c>
      <c r="D461">
        <v>363.36</v>
      </c>
      <c r="E461" s="1">
        <f t="shared" si="49"/>
        <v>2205</v>
      </c>
      <c r="F461" s="4">
        <f t="shared" si="44"/>
        <v>1.1810815159157027E-27</v>
      </c>
      <c r="G461" s="9">
        <f t="shared" si="47"/>
        <v>30.373537162320634</v>
      </c>
      <c r="H461" s="9">
        <f t="shared" si="47"/>
        <v>25.779481249602338</v>
      </c>
      <c r="I461" s="9">
        <f t="shared" si="47"/>
        <v>4.2943808810655995</v>
      </c>
      <c r="J461" s="9">
        <f t="shared" si="47"/>
        <v>4.1863531083696971E-4</v>
      </c>
      <c r="K461" s="9">
        <f t="shared" si="47"/>
        <v>7.5473437193822718E-31</v>
      </c>
      <c r="L461" s="9">
        <f t="shared" si="48"/>
        <v>335.4478179282994</v>
      </c>
    </row>
    <row r="462" spans="3:12">
      <c r="C462">
        <v>1996.2083</v>
      </c>
      <c r="D462">
        <v>364.28</v>
      </c>
      <c r="E462" s="1">
        <f t="shared" si="49"/>
        <v>2206</v>
      </c>
      <c r="F462" s="4">
        <f t="shared" si="44"/>
        <v>8.0313543082267774E-28</v>
      </c>
      <c r="G462" s="9">
        <f t="shared" si="47"/>
        <v>30.373537162320634</v>
      </c>
      <c r="H462" s="9">
        <f t="shared" si="47"/>
        <v>25.708561125892341</v>
      </c>
      <c r="I462" s="9">
        <f t="shared" si="47"/>
        <v>4.2367390559743514</v>
      </c>
      <c r="J462" s="9">
        <f t="shared" si="47"/>
        <v>3.9471999165751644E-4</v>
      </c>
      <c r="K462" s="9">
        <f t="shared" si="47"/>
        <v>5.1321937294746022E-31</v>
      </c>
      <c r="L462" s="9">
        <f t="shared" si="48"/>
        <v>335.319232064179</v>
      </c>
    </row>
    <row r="463" spans="3:12">
      <c r="C463">
        <v>1996.2917</v>
      </c>
      <c r="D463">
        <v>364.69</v>
      </c>
      <c r="E463" s="1">
        <f t="shared" si="49"/>
        <v>2207</v>
      </c>
      <c r="F463" s="4">
        <f t="shared" si="44"/>
        <v>5.4613209295942083E-28</v>
      </c>
      <c r="G463" s="9">
        <f t="shared" si="47"/>
        <v>30.373537162320634</v>
      </c>
      <c r="H463" s="9">
        <f t="shared" si="47"/>
        <v>25.637836105563142</v>
      </c>
      <c r="I463" s="9">
        <f t="shared" si="47"/>
        <v>4.1798709349610297</v>
      </c>
      <c r="J463" s="9">
        <f t="shared" si="47"/>
        <v>3.7217087947649256E-4</v>
      </c>
      <c r="K463" s="9">
        <f t="shared" si="47"/>
        <v>3.4898917362214485E-31</v>
      </c>
      <c r="L463" s="9">
        <f t="shared" si="48"/>
        <v>335.19161637372429</v>
      </c>
    </row>
    <row r="464" spans="3:12">
      <c r="C464">
        <v>1996.375</v>
      </c>
      <c r="D464">
        <v>365.25</v>
      </c>
      <c r="E464" s="1">
        <f t="shared" si="49"/>
        <v>2208</v>
      </c>
      <c r="F464" s="4">
        <f t="shared" si="44"/>
        <v>3.7136982321240611E-28</v>
      </c>
      <c r="G464" s="9">
        <f t="shared" si="47"/>
        <v>30.373537162320634</v>
      </c>
      <c r="H464" s="9">
        <f t="shared" si="47"/>
        <v>25.567305651879508</v>
      </c>
      <c r="I464" s="9">
        <f t="shared" si="47"/>
        <v>4.1237661328929773</v>
      </c>
      <c r="J464" s="9">
        <f t="shared" si="47"/>
        <v>3.5090992718323432E-4</v>
      </c>
      <c r="K464" s="9">
        <f t="shared" si="47"/>
        <v>2.3731263807389834E-31</v>
      </c>
      <c r="L464" s="9">
        <f t="shared" si="48"/>
        <v>335.06495985702031</v>
      </c>
    </row>
    <row r="465" spans="3:12">
      <c r="C465">
        <v>1996.4583</v>
      </c>
      <c r="D465">
        <v>365.06</v>
      </c>
      <c r="E465" s="1">
        <f t="shared" si="49"/>
        <v>2209</v>
      </c>
      <c r="F465" s="4">
        <f t="shared" si="44"/>
        <v>2.5253147978443612E-28</v>
      </c>
      <c r="G465" s="9">
        <f t="shared" si="47"/>
        <v>30.373537162320634</v>
      </c>
      <c r="H465" s="9">
        <f t="shared" si="47"/>
        <v>25.496969229582781</v>
      </c>
      <c r="I465" s="9">
        <f t="shared" si="47"/>
        <v>4.0684144040331827</v>
      </c>
      <c r="J465" s="9">
        <f t="shared" si="47"/>
        <v>3.3086354625314139E-4</v>
      </c>
      <c r="K465" s="9">
        <f t="shared" si="47"/>
        <v>1.6137259389682557E-31</v>
      </c>
      <c r="L465" s="9">
        <f t="shared" si="48"/>
        <v>334.93925165948286</v>
      </c>
    </row>
    <row r="466" spans="3:12">
      <c r="C466">
        <v>1996.5417</v>
      </c>
      <c r="D466">
        <v>363.69</v>
      </c>
      <c r="E466" s="1">
        <f t="shared" si="49"/>
        <v>2210</v>
      </c>
      <c r="F466" s="4">
        <f t="shared" si="44"/>
        <v>1.7172140625341654E-28</v>
      </c>
      <c r="G466" s="9">
        <f t="shared" si="47"/>
        <v>30.373537162320634</v>
      </c>
      <c r="H466" s="9">
        <f t="shared" si="47"/>
        <v>25.426826304886813</v>
      </c>
      <c r="I466" s="9">
        <f t="shared" si="47"/>
        <v>4.0138056401692275</v>
      </c>
      <c r="J466" s="9">
        <f t="shared" si="47"/>
        <v>3.1196235204267224E-4</v>
      </c>
      <c r="K466" s="9">
        <f t="shared" si="47"/>
        <v>1.0973336385382914E-31</v>
      </c>
      <c r="L466" s="9">
        <f t="shared" si="48"/>
        <v>334.81448106972869</v>
      </c>
    </row>
    <row r="467" spans="3:12">
      <c r="C467">
        <v>1996.625</v>
      </c>
      <c r="D467">
        <v>361.55</v>
      </c>
      <c r="E467" s="1">
        <f t="shared" si="49"/>
        <v>2211</v>
      </c>
      <c r="F467" s="4">
        <f t="shared" si="44"/>
        <v>1.1677055625232324E-28</v>
      </c>
      <c r="G467" s="9">
        <f t="shared" si="47"/>
        <v>30.373537162320634</v>
      </c>
      <c r="H467" s="9">
        <f t="shared" si="47"/>
        <v>25.356876345473918</v>
      </c>
      <c r="I467" s="9">
        <f t="shared" si="47"/>
        <v>3.9599298687673463</v>
      </c>
      <c r="J467" s="9">
        <f t="shared" si="47"/>
        <v>2.9414092363483563E-4</v>
      </c>
      <c r="K467" s="9">
        <f t="shared" si="47"/>
        <v>7.4618687423022502E-32</v>
      </c>
      <c r="L467" s="9">
        <f t="shared" si="48"/>
        <v>334.69063751748553</v>
      </c>
    </row>
    <row r="468" spans="3:12">
      <c r="C468">
        <v>1996.7083</v>
      </c>
      <c r="D468">
        <v>359.69</v>
      </c>
      <c r="E468" s="1">
        <f t="shared" si="49"/>
        <v>2212</v>
      </c>
      <c r="F468" s="4">
        <f t="shared" si="44"/>
        <v>7.94039782515798E-29</v>
      </c>
      <c r="G468" s="9">
        <f t="shared" si="47"/>
        <v>30.373537162320634</v>
      </c>
      <c r="H468" s="9">
        <f t="shared" si="47"/>
        <v>25.287118820490832</v>
      </c>
      <c r="I468" s="9">
        <f t="shared" si="47"/>
        <v>3.9067772511512633</v>
      </c>
      <c r="J468" s="9">
        <f t="shared" si="47"/>
        <v>2.7733757740395419E-4</v>
      </c>
      <c r="K468" s="9">
        <f t="shared" si="47"/>
        <v>5.0740707449122317E-32</v>
      </c>
      <c r="L468" s="9">
        <f t="shared" si="48"/>
        <v>334.56771057154015</v>
      </c>
    </row>
    <row r="469" spans="3:12">
      <c r="C469">
        <v>1996.7917</v>
      </c>
      <c r="D469">
        <v>359.72</v>
      </c>
      <c r="E469" s="1">
        <f t="shared" si="49"/>
        <v>2213</v>
      </c>
      <c r="F469" s="4">
        <f t="shared" si="44"/>
        <v>5.3994705211074261E-29</v>
      </c>
      <c r="G469" s="9">
        <f t="shared" si="47"/>
        <v>30.373537162320634</v>
      </c>
      <c r="H469" s="9">
        <f t="shared" si="47"/>
        <v>25.217553200544685</v>
      </c>
      <c r="I469" s="9">
        <f t="shared" si="47"/>
        <v>3.8543380807054763</v>
      </c>
      <c r="J469" s="9">
        <f t="shared" si="47"/>
        <v>2.6149415351596104E-4</v>
      </c>
      <c r="K469" s="9">
        <f t="shared" si="47"/>
        <v>3.4503681066292963E-32</v>
      </c>
      <c r="L469" s="9">
        <f t="shared" si="48"/>
        <v>334.4456899377243</v>
      </c>
    </row>
    <row r="470" spans="3:12">
      <c r="C470">
        <v>1996.875</v>
      </c>
      <c r="D470">
        <v>361.04</v>
      </c>
      <c r="E470" s="1">
        <f t="shared" si="49"/>
        <v>2214</v>
      </c>
      <c r="F470" s="4">
        <f t="shared" si="44"/>
        <v>3.6716399543530494E-29</v>
      </c>
      <c r="G470" s="9">
        <f t="shared" si="47"/>
        <v>30.373537162320634</v>
      </c>
      <c r="H470" s="9">
        <f t="shared" si="47"/>
        <v>25.148178957698985</v>
      </c>
      <c r="I470" s="9">
        <f t="shared" si="47"/>
        <v>3.8026027811026539</v>
      </c>
      <c r="J470" s="9">
        <f t="shared" si="47"/>
        <v>2.4655581462526349E-4</v>
      </c>
      <c r="K470" s="9">
        <f t="shared" si="47"/>
        <v>2.3462503125618899E-32</v>
      </c>
      <c r="L470" s="9">
        <f t="shared" si="48"/>
        <v>334.32456545693691</v>
      </c>
    </row>
    <row r="471" spans="3:12">
      <c r="C471">
        <v>1996.9583</v>
      </c>
      <c r="D471">
        <v>362.39</v>
      </c>
      <c r="E471" s="1">
        <f t="shared" si="49"/>
        <v>2215</v>
      </c>
      <c r="F471" s="4">
        <f t="shared" si="44"/>
        <v>2.4967151689600734E-29</v>
      </c>
      <c r="G471" s="9">
        <f t="shared" ref="G471:K486" si="50">G470*(1-G$5)+G$4*$F470*$L$4/1000</f>
        <v>30.373537162320634</v>
      </c>
      <c r="H471" s="9">
        <f t="shared" si="50"/>
        <v>25.078995565469604</v>
      </c>
      <c r="I471" s="9">
        <f t="shared" si="50"/>
        <v>3.7515619045548281</v>
      </c>
      <c r="J471" s="9">
        <f t="shared" si="50"/>
        <v>2.3247085607142195E-4</v>
      </c>
      <c r="K471" s="9">
        <f t="shared" si="50"/>
        <v>1.5954502125748185E-32</v>
      </c>
      <c r="L471" s="9">
        <f t="shared" si="48"/>
        <v>334.20432710320114</v>
      </c>
    </row>
    <row r="472" spans="3:12">
      <c r="C472">
        <v>1997.0417</v>
      </c>
      <c r="D472">
        <v>363.24</v>
      </c>
      <c r="E472" s="1">
        <f t="shared" si="49"/>
        <v>2216</v>
      </c>
      <c r="F472" s="4">
        <f t="shared" si="44"/>
        <v>1.6977663148928498E-29</v>
      </c>
      <c r="G472" s="9">
        <f t="shared" si="50"/>
        <v>30.373537162320634</v>
      </c>
      <c r="H472" s="9">
        <f t="shared" si="50"/>
        <v>25.010002498820793</v>
      </c>
      <c r="I472" s="9">
        <f t="shared" si="50"/>
        <v>3.7012061300880603</v>
      </c>
      <c r="J472" s="9">
        <f t="shared" si="50"/>
        <v>2.1919052691869576E-4</v>
      </c>
      <c r="K472" s="9">
        <f t="shared" si="50"/>
        <v>1.0849061445707304E-32</v>
      </c>
      <c r="L472" s="9">
        <f t="shared" si="48"/>
        <v>334.0849649817564</v>
      </c>
    </row>
    <row r="473" spans="3:12">
      <c r="C473">
        <v>1997.125</v>
      </c>
      <c r="D473">
        <v>364.21</v>
      </c>
      <c r="E473" s="1">
        <f t="shared" si="49"/>
        <v>2217</v>
      </c>
      <c r="F473" s="4">
        <f t="shared" si="44"/>
        <v>1.1544810941271377E-29</v>
      </c>
      <c r="G473" s="9">
        <f t="shared" si="50"/>
        <v>30.373537162320634</v>
      </c>
      <c r="H473" s="9">
        <f t="shared" si="50"/>
        <v>24.941199234161189</v>
      </c>
      <c r="I473" s="9">
        <f t="shared" si="50"/>
        <v>3.6515262618402646</v>
      </c>
      <c r="J473" s="9">
        <f t="shared" si="50"/>
        <v>2.0666886121903727E-4</v>
      </c>
      <c r="K473" s="9">
        <f t="shared" si="50"/>
        <v>7.3773617832013865E-33</v>
      </c>
      <c r="L473" s="9">
        <f t="shared" si="48"/>
        <v>333.96646932718329</v>
      </c>
    </row>
    <row r="474" spans="3:12">
      <c r="C474">
        <v>1997.2083</v>
      </c>
      <c r="D474">
        <v>364.65</v>
      </c>
      <c r="E474" s="1">
        <f t="shared" si="49"/>
        <v>2218</v>
      </c>
      <c r="F474" s="4">
        <f t="shared" si="44"/>
        <v>7.8504714400645351E-30</v>
      </c>
      <c r="G474" s="9">
        <f t="shared" si="50"/>
        <v>30.373537162320634</v>
      </c>
      <c r="H474" s="9">
        <f t="shared" si="50"/>
        <v>24.872585249339842</v>
      </c>
      <c r="I474" s="9">
        <f t="shared" si="50"/>
        <v>3.6025132273818801</v>
      </c>
      <c r="J474" s="9">
        <f t="shared" si="50"/>
        <v>1.9486251891450053E-4</v>
      </c>
      <c r="K474" s="9">
        <f t="shared" si="50"/>
        <v>5.0166060126499807E-33</v>
      </c>
      <c r="L474" s="9">
        <f t="shared" si="48"/>
        <v>333.84883050156128</v>
      </c>
    </row>
    <row r="475" spans="3:12">
      <c r="C475">
        <v>1997.2917</v>
      </c>
      <c r="D475">
        <v>366.49</v>
      </c>
      <c r="E475" s="1">
        <f t="shared" si="49"/>
        <v>2219</v>
      </c>
      <c r="F475" s="4">
        <f t="shared" si="44"/>
        <v>5.3383205792438835E-30</v>
      </c>
      <c r="G475" s="9">
        <f t="shared" si="50"/>
        <v>30.373537162320634</v>
      </c>
      <c r="H475" s="9">
        <f t="shared" si="50"/>
        <v>24.804160023642261</v>
      </c>
      <c r="I475" s="9">
        <f t="shared" si="50"/>
        <v>3.5541580760590827</v>
      </c>
      <c r="J475" s="9">
        <f t="shared" si="50"/>
        <v>1.8373063582839515E-4</v>
      </c>
      <c r="K475" s="9">
        <f t="shared" si="50"/>
        <v>3.411292088646287E-33</v>
      </c>
      <c r="L475" s="9">
        <f t="shared" si="48"/>
        <v>333.73203899265781</v>
      </c>
    </row>
    <row r="476" spans="3:12">
      <c r="C476">
        <v>1997.375</v>
      </c>
      <c r="D476">
        <v>366.77</v>
      </c>
      <c r="E476" s="1">
        <f t="shared" si="49"/>
        <v>2220</v>
      </c>
      <c r="F476" s="4">
        <f t="shared" si="44"/>
        <v>3.6300579938858403E-30</v>
      </c>
      <c r="G476" s="9">
        <f t="shared" si="50"/>
        <v>30.373537162320634</v>
      </c>
      <c r="H476" s="9">
        <f t="shared" si="50"/>
        <v>24.735923037786449</v>
      </c>
      <c r="I476" s="9">
        <f t="shared" si="50"/>
        <v>3.5064519773592373</v>
      </c>
      <c r="J476" s="9">
        <f t="shared" si="50"/>
        <v>1.7323468222597407E-4</v>
      </c>
      <c r="K476" s="9">
        <f t="shared" si="50"/>
        <v>2.3196786203063443E-33</v>
      </c>
      <c r="L476" s="9">
        <f t="shared" si="48"/>
        <v>333.61608541214855</v>
      </c>
    </row>
    <row r="477" spans="3:12">
      <c r="C477">
        <v>1997.4583</v>
      </c>
      <c r="D477">
        <v>365.73</v>
      </c>
      <c r="E477" s="1">
        <f t="shared" si="49"/>
        <v>2221</v>
      </c>
      <c r="F477" s="4">
        <f t="shared" si="44"/>
        <v>2.4684394358423711E-30</v>
      </c>
      <c r="G477" s="9">
        <f t="shared" si="50"/>
        <v>30.373537162320634</v>
      </c>
      <c r="H477" s="9">
        <f t="shared" si="50"/>
        <v>24.667873773918974</v>
      </c>
      <c r="I477" s="9">
        <f t="shared" si="50"/>
        <v>3.4593862192982874</v>
      </c>
      <c r="J477" s="9">
        <f t="shared" si="50"/>
        <v>1.6333832945510441E-4</v>
      </c>
      <c r="K477" s="9">
        <f t="shared" si="50"/>
        <v>1.5773814618246109E-33</v>
      </c>
      <c r="L477" s="9">
        <f t="shared" si="48"/>
        <v>333.50096049386735</v>
      </c>
    </row>
    <row r="478" spans="3:12">
      <c r="C478">
        <v>1997.5417</v>
      </c>
      <c r="D478">
        <v>364.46</v>
      </c>
      <c r="E478" s="1">
        <f t="shared" si="49"/>
        <v>2222</v>
      </c>
      <c r="F478" s="4">
        <f t="shared" si="44"/>
        <v>1.6785388163728121E-30</v>
      </c>
      <c r="G478" s="9">
        <f t="shared" si="50"/>
        <v>30.373537162320634</v>
      </c>
      <c r="H478" s="9">
        <f t="shared" si="50"/>
        <v>24.600011715611036</v>
      </c>
      <c r="I478" s="9">
        <f t="shared" si="50"/>
        <v>3.4129522068297926</v>
      </c>
      <c r="J478" s="9">
        <f t="shared" si="50"/>
        <v>1.5400732420533763E-4</v>
      </c>
      <c r="K478" s="9">
        <f t="shared" si="50"/>
        <v>1.0726193940506199E-33</v>
      </c>
      <c r="L478" s="9">
        <f t="shared" si="48"/>
        <v>333.38665509208568</v>
      </c>
    </row>
    <row r="479" spans="3:12">
      <c r="C479">
        <v>1997.625</v>
      </c>
      <c r="D479">
        <v>362.4</v>
      </c>
      <c r="E479" s="1">
        <f t="shared" si="49"/>
        <v>2223</v>
      </c>
      <c r="F479" s="4">
        <f t="shared" ref="F479:F542" si="51">F478*(1+F$1)</f>
        <v>1.1414063951335121E-30</v>
      </c>
      <c r="G479" s="9">
        <f t="shared" si="50"/>
        <v>30.373537162320634</v>
      </c>
      <c r="H479" s="9">
        <f t="shared" si="50"/>
        <v>24.532336347854539</v>
      </c>
      <c r="I479" s="9">
        <f t="shared" si="50"/>
        <v>3.3671414602753194</v>
      </c>
      <c r="J479" s="9">
        <f t="shared" si="50"/>
        <v>1.4520936995016367E-4</v>
      </c>
      <c r="K479" s="9">
        <f t="shared" si="50"/>
        <v>7.2938118796041683E-34</v>
      </c>
      <c r="L479" s="9">
        <f t="shared" si="48"/>
        <v>333.27316017982042</v>
      </c>
    </row>
    <row r="480" spans="3:12">
      <c r="C480">
        <v>1997.7083</v>
      </c>
      <c r="D480">
        <v>360.44</v>
      </c>
      <c r="E480" s="1">
        <f t="shared" si="49"/>
        <v>2224</v>
      </c>
      <c r="F480" s="4">
        <f t="shared" si="51"/>
        <v>7.7615634869078817E-31</v>
      </c>
      <c r="G480" s="9">
        <f t="shared" si="50"/>
        <v>30.373537162320634</v>
      </c>
      <c r="H480" s="9">
        <f t="shared" si="50"/>
        <v>24.464847157058198</v>
      </c>
      <c r="I480" s="9">
        <f t="shared" si="50"/>
        <v>3.3219456137759007</v>
      </c>
      <c r="J480" s="9">
        <f t="shared" si="50"/>
        <v>1.3691401516209643E-4</v>
      </c>
      <c r="K480" s="9">
        <f t="shared" si="50"/>
        <v>4.959792078167197E-34</v>
      </c>
      <c r="L480" s="9">
        <f t="shared" si="48"/>
        <v>333.16046684716991</v>
      </c>
    </row>
    <row r="481" spans="3:12">
      <c r="C481">
        <v>1997.7917</v>
      </c>
      <c r="D481">
        <v>360.98</v>
      </c>
      <c r="E481" s="1">
        <f t="shared" si="49"/>
        <v>2225</v>
      </c>
      <c r="F481" s="4">
        <f t="shared" si="51"/>
        <v>5.2778631710973589E-31</v>
      </c>
      <c r="G481" s="9">
        <f t="shared" si="50"/>
        <v>30.373537162320634</v>
      </c>
      <c r="H481" s="9">
        <f t="shared" si="50"/>
        <v>24.397543631043629</v>
      </c>
      <c r="I481" s="9">
        <f t="shared" si="50"/>
        <v>3.2773564137642812</v>
      </c>
      <c r="J481" s="9">
        <f t="shared" si="50"/>
        <v>1.2909254791367987E-4</v>
      </c>
      <c r="K481" s="9">
        <f t="shared" si="50"/>
        <v>3.3726586131757493E-34</v>
      </c>
      <c r="L481" s="9">
        <f t="shared" si="48"/>
        <v>333.04856629967645</v>
      </c>
    </row>
    <row r="482" spans="3:12">
      <c r="C482">
        <v>1997.875</v>
      </c>
      <c r="D482">
        <v>362.65</v>
      </c>
      <c r="E482" s="1">
        <f t="shared" si="49"/>
        <v>2226</v>
      </c>
      <c r="F482" s="4">
        <f t="shared" si="51"/>
        <v>3.5889469563462039E-31</v>
      </c>
      <c r="G482" s="9">
        <f t="shared" si="50"/>
        <v>30.373537162320634</v>
      </c>
      <c r="H482" s="9">
        <f t="shared" si="50"/>
        <v>24.330425259041462</v>
      </c>
      <c r="I482" s="9">
        <f t="shared" si="50"/>
        <v>3.2333657174576684</v>
      </c>
      <c r="J482" s="9">
        <f t="shared" si="50"/>
        <v>1.2171789649960742E-4</v>
      </c>
      <c r="K482" s="9">
        <f t="shared" si="50"/>
        <v>2.2934078569728868E-34</v>
      </c>
      <c r="L482" s="9">
        <f t="shared" si="48"/>
        <v>332.93744985671628</v>
      </c>
    </row>
    <row r="483" spans="3:12">
      <c r="C483">
        <v>1997.9583</v>
      </c>
      <c r="D483">
        <v>364.51</v>
      </c>
      <c r="E483" s="1">
        <f t="shared" si="49"/>
        <v>2227</v>
      </c>
      <c r="F483" s="4">
        <f t="shared" si="51"/>
        <v>2.4404839303154186E-31</v>
      </c>
      <c r="G483" s="9">
        <f t="shared" si="50"/>
        <v>30.373537162320634</v>
      </c>
      <c r="H483" s="9">
        <f t="shared" si="50"/>
        <v>24.263491531687475</v>
      </c>
      <c r="I483" s="9">
        <f t="shared" si="50"/>
        <v>3.1899654913707161</v>
      </c>
      <c r="J483" s="9">
        <f t="shared" si="50"/>
        <v>1.1476453573598714E-4</v>
      </c>
      <c r="K483" s="9">
        <f t="shared" si="50"/>
        <v>1.5595173427496768E-34</v>
      </c>
      <c r="L483" s="9">
        <f t="shared" si="48"/>
        <v>332.82710894991453</v>
      </c>
    </row>
    <row r="484" spans="3:12">
      <c r="C484">
        <v>1998.0417</v>
      </c>
      <c r="D484">
        <v>365.39</v>
      </c>
      <c r="E484" s="1">
        <f t="shared" si="49"/>
        <v>2228</v>
      </c>
      <c r="F484" s="4">
        <f t="shared" si="51"/>
        <v>1.6595290726144845E-31</v>
      </c>
      <c r="G484" s="9">
        <f t="shared" si="50"/>
        <v>30.373537162320634</v>
      </c>
      <c r="H484" s="9">
        <f t="shared" si="50"/>
        <v>24.196741941018722</v>
      </c>
      <c r="I484" s="9">
        <f t="shared" si="50"/>
        <v>3.1471478098484655</v>
      </c>
      <c r="J484" s="9">
        <f t="shared" si="50"/>
        <v>1.0820839861243534E-4</v>
      </c>
      <c r="K484" s="9">
        <f t="shared" si="50"/>
        <v>1.0604717930747015E-34</v>
      </c>
      <c r="L484" s="9">
        <f t="shared" si="48"/>
        <v>332.71753512158642</v>
      </c>
    </row>
    <row r="485" spans="3:12">
      <c r="C485">
        <v>1998.125</v>
      </c>
      <c r="D485">
        <v>366.1</v>
      </c>
      <c r="E485" s="1">
        <f t="shared" si="49"/>
        <v>2229</v>
      </c>
      <c r="F485" s="4">
        <f t="shared" si="51"/>
        <v>1.1284797693778495E-31</v>
      </c>
      <c r="G485" s="9">
        <f t="shared" si="50"/>
        <v>30.373537162320634</v>
      </c>
      <c r="H485" s="9">
        <f t="shared" si="50"/>
        <v>24.130175980469673</v>
      </c>
      <c r="I485" s="9">
        <f t="shared" si="50"/>
        <v>3.1049048536189807</v>
      </c>
      <c r="J485" s="9">
        <f t="shared" si="50"/>
        <v>1.020267929912084E-4</v>
      </c>
      <c r="K485" s="9">
        <f t="shared" si="50"/>
        <v>7.2112081929378177E-35</v>
      </c>
      <c r="L485" s="9">
        <f t="shared" si="48"/>
        <v>332.6087200232023</v>
      </c>
    </row>
    <row r="486" spans="3:12">
      <c r="C486">
        <v>1998.2083</v>
      </c>
      <c r="D486">
        <v>367.36</v>
      </c>
      <c r="E486" s="1">
        <f t="shared" si="49"/>
        <v>2230</v>
      </c>
      <c r="F486" s="4">
        <f t="shared" si="51"/>
        <v>7.6736624317693758E-32</v>
      </c>
      <c r="G486" s="9">
        <f t="shared" si="50"/>
        <v>30.373537162320634</v>
      </c>
      <c r="H486" s="9">
        <f t="shared" si="50"/>
        <v>24.063793144868381</v>
      </c>
      <c r="I486" s="9">
        <f t="shared" si="50"/>
        <v>3.0632289083654096</v>
      </c>
      <c r="J486" s="9">
        <f t="shared" si="50"/>
        <v>9.6198323065051181E-5</v>
      </c>
      <c r="K486" s="9">
        <f t="shared" si="50"/>
        <v>4.9036215712158204E-35</v>
      </c>
      <c r="L486" s="9">
        <f t="shared" si="48"/>
        <v>332.5006554138775</v>
      </c>
    </row>
    <row r="487" spans="3:12">
      <c r="C487">
        <v>1998.2917</v>
      </c>
      <c r="D487">
        <v>368.79</v>
      </c>
      <c r="E487" s="1">
        <f t="shared" si="49"/>
        <v>2231</v>
      </c>
      <c r="F487" s="4">
        <f t="shared" si="51"/>
        <v>5.2180904536031746E-32</v>
      </c>
      <c r="G487" s="9">
        <f t="shared" ref="G487:K502" si="52">G486*(1-G$5)+G$4*$F486*$L$4/1000</f>
        <v>30.373537162320634</v>
      </c>
      <c r="H487" s="9">
        <f t="shared" si="52"/>
        <v>23.997592930432639</v>
      </c>
      <c r="I487" s="9">
        <f t="shared" si="52"/>
        <v>3.0221123633172118</v>
      </c>
      <c r="J487" s="9">
        <f t="shared" si="52"/>
        <v>9.0702815301911744E-5</v>
      </c>
      <c r="K487" s="9">
        <f t="shared" si="52"/>
        <v>3.3344626684377386E-35</v>
      </c>
      <c r="L487" s="9">
        <f t="shared" si="48"/>
        <v>332.39333315888581</v>
      </c>
    </row>
    <row r="488" spans="3:12">
      <c r="C488">
        <v>1998.375</v>
      </c>
      <c r="D488">
        <v>369.56</v>
      </c>
      <c r="E488" s="1">
        <f t="shared" si="49"/>
        <v>2232</v>
      </c>
      <c r="F488" s="4">
        <f t="shared" si="51"/>
        <v>3.5483015084501584E-32</v>
      </c>
      <c r="G488" s="9">
        <f t="shared" si="52"/>
        <v>30.373537162320634</v>
      </c>
      <c r="H488" s="9">
        <f t="shared" si="52"/>
        <v>23.93157483476616</v>
      </c>
      <c r="I488" s="9">
        <f t="shared" si="52"/>
        <v>2.9815477098602963</v>
      </c>
      <c r="J488" s="9">
        <f t="shared" si="52"/>
        <v>8.5521248620201585E-5</v>
      </c>
      <c r="K488" s="9">
        <f t="shared" si="52"/>
        <v>2.2674346145443223E-35</v>
      </c>
      <c r="L488" s="9">
        <f t="shared" si="48"/>
        <v>332.28674522819574</v>
      </c>
    </row>
    <row r="489" spans="3:12">
      <c r="C489">
        <v>1998.4583</v>
      </c>
      <c r="D489">
        <v>369.13</v>
      </c>
      <c r="E489" s="1">
        <f t="shared" si="49"/>
        <v>2233</v>
      </c>
      <c r="F489" s="4">
        <f t="shared" si="51"/>
        <v>2.4128450257461076E-32</v>
      </c>
      <c r="G489" s="9">
        <f t="shared" si="52"/>
        <v>30.373537162320634</v>
      </c>
      <c r="H489" s="9">
        <f t="shared" si="52"/>
        <v>23.865738356854763</v>
      </c>
      <c r="I489" s="9">
        <f t="shared" si="52"/>
        <v>2.9415275401658154</v>
      </c>
      <c r="J489" s="9">
        <f t="shared" si="52"/>
        <v>8.0635688552923855E-5</v>
      </c>
      <c r="K489" s="9">
        <f t="shared" si="52"/>
        <v>1.5418555378941786E-35</v>
      </c>
      <c r="L489" s="9">
        <f t="shared" si="48"/>
        <v>332.18088369502976</v>
      </c>
    </row>
    <row r="490" spans="3:12">
      <c r="C490">
        <v>1998.5417</v>
      </c>
      <c r="D490">
        <v>367.98</v>
      </c>
      <c r="E490" s="1">
        <f t="shared" si="49"/>
        <v>2234</v>
      </c>
      <c r="F490" s="4">
        <f t="shared" si="51"/>
        <v>1.640734617507353E-32</v>
      </c>
      <c r="G490" s="9">
        <f t="shared" si="52"/>
        <v>30.373537162320634</v>
      </c>
      <c r="H490" s="9">
        <f t="shared" si="52"/>
        <v>23.800082997062578</v>
      </c>
      <c r="I490" s="9">
        <f t="shared" si="52"/>
        <v>2.9020445458373629</v>
      </c>
      <c r="J490" s="9">
        <f t="shared" si="52"/>
        <v>7.6029225172797874E-5</v>
      </c>
      <c r="K490" s="9">
        <f t="shared" si="52"/>
        <v>1.0484617657704916E-35</v>
      </c>
      <c r="L490" s="9">
        <f t="shared" si="48"/>
        <v>332.07574073444573</v>
      </c>
    </row>
    <row r="491" spans="3:12">
      <c r="C491">
        <v>1998.625</v>
      </c>
      <c r="D491">
        <v>366.1</v>
      </c>
      <c r="E491" s="1">
        <f t="shared" si="49"/>
        <v>2235</v>
      </c>
      <c r="F491" s="4">
        <f t="shared" si="51"/>
        <v>1.115699539905E-32</v>
      </c>
      <c r="G491" s="9">
        <f t="shared" si="52"/>
        <v>30.373537162320634</v>
      </c>
      <c r="H491" s="9">
        <f t="shared" si="52"/>
        <v>23.73460825712824</v>
      </c>
      <c r="I491" s="9">
        <f t="shared" si="52"/>
        <v>2.86309151657633</v>
      </c>
      <c r="J491" s="9">
        <f t="shared" si="52"/>
        <v>7.1685914563526137E-5</v>
      </c>
      <c r="K491" s="9">
        <f t="shared" si="52"/>
        <v>7.1295400072542031E-36</v>
      </c>
      <c r="L491" s="9">
        <f t="shared" si="48"/>
        <v>331.97130862193978</v>
      </c>
    </row>
    <row r="492" spans="3:12">
      <c r="C492">
        <v>1998.7083</v>
      </c>
      <c r="D492">
        <v>364.16</v>
      </c>
      <c r="E492" s="1">
        <f t="shared" si="49"/>
        <v>2236</v>
      </c>
      <c r="F492" s="4">
        <f t="shared" si="51"/>
        <v>7.586756871353999E-33</v>
      </c>
      <c r="G492" s="9">
        <f t="shared" si="52"/>
        <v>30.373537162320634</v>
      </c>
      <c r="H492" s="9">
        <f t="shared" si="52"/>
        <v>23.669313640161118</v>
      </c>
      <c r="I492" s="9">
        <f t="shared" si="52"/>
        <v>2.8246613388651767</v>
      </c>
      <c r="J492" s="9">
        <f t="shared" si="52"/>
        <v>6.7590723634623857E-5</v>
      </c>
      <c r="K492" s="9">
        <f t="shared" si="52"/>
        <v>4.8480872049418715E-36</v>
      </c>
      <c r="L492" s="9">
        <f t="shared" si="48"/>
        <v>331.86757973207057</v>
      </c>
    </row>
    <row r="493" spans="3:12">
      <c r="C493">
        <v>1998.7917</v>
      </c>
      <c r="D493">
        <v>364.54</v>
      </c>
      <c r="E493" s="1">
        <f t="shared" si="49"/>
        <v>2237</v>
      </c>
      <c r="F493" s="4">
        <f t="shared" si="51"/>
        <v>5.1589946725207189E-33</v>
      </c>
      <c r="G493" s="9">
        <f t="shared" si="52"/>
        <v>30.373537162320634</v>
      </c>
      <c r="H493" s="9">
        <f t="shared" si="52"/>
        <v>23.604198650637546</v>
      </c>
      <c r="I493" s="9">
        <f t="shared" si="52"/>
        <v>2.7867469946683769</v>
      </c>
      <c r="J493" s="9">
        <f t="shared" si="52"/>
        <v>6.3729478088803802E-5</v>
      </c>
      <c r="K493" s="9">
        <f t="shared" si="52"/>
        <v>3.2966992993659394E-36</v>
      </c>
      <c r="L493" s="9">
        <f t="shared" si="48"/>
        <v>331.76454653710465</v>
      </c>
    </row>
    <row r="494" spans="3:12">
      <c r="C494">
        <v>1998.875</v>
      </c>
      <c r="D494">
        <v>365.67</v>
      </c>
      <c r="E494" s="1">
        <f t="shared" si="49"/>
        <v>2238</v>
      </c>
      <c r="F494" s="4">
        <f t="shared" si="51"/>
        <v>3.5081163773140885E-33</v>
      </c>
      <c r="G494" s="9">
        <f t="shared" si="52"/>
        <v>30.373537162320634</v>
      </c>
      <c r="H494" s="9">
        <f t="shared" si="52"/>
        <v>23.539262794397057</v>
      </c>
      <c r="I494" s="9">
        <f t="shared" si="52"/>
        <v>2.7493415601507993</v>
      </c>
      <c r="J494" s="9">
        <f t="shared" si="52"/>
        <v>6.0088813361820812E-5</v>
      </c>
      <c r="K494" s="9">
        <f t="shared" si="52"/>
        <v>2.2417555235721545E-36</v>
      </c>
      <c r="L494" s="9">
        <f t="shared" si="48"/>
        <v>331.66220160568184</v>
      </c>
    </row>
    <row r="495" spans="3:12">
      <c r="C495">
        <v>1998.9583</v>
      </c>
      <c r="D495">
        <v>367.3</v>
      </c>
      <c r="E495" s="1">
        <f t="shared" si="49"/>
        <v>2239</v>
      </c>
      <c r="F495" s="4">
        <f t="shared" si="51"/>
        <v>2.38551913657358E-33</v>
      </c>
      <c r="G495" s="9">
        <f t="shared" si="52"/>
        <v>30.373537162320634</v>
      </c>
      <c r="H495" s="9">
        <f t="shared" si="52"/>
        <v>23.474505578638631</v>
      </c>
      <c r="I495" s="9">
        <f t="shared" si="52"/>
        <v>2.7124382044132926</v>
      </c>
      <c r="J495" s="9">
        <f t="shared" si="52"/>
        <v>5.6656128364968809E-5</v>
      </c>
      <c r="K495" s="9">
        <f t="shared" si="52"/>
        <v>1.5243937560310762E-36</v>
      </c>
      <c r="L495" s="9">
        <f t="shared" si="48"/>
        <v>331.56053760150093</v>
      </c>
    </row>
    <row r="496" spans="3:12">
      <c r="C496">
        <v>1999.0417</v>
      </c>
      <c r="D496">
        <v>368.35</v>
      </c>
      <c r="E496" s="1">
        <f t="shared" si="49"/>
        <v>2240</v>
      </c>
      <c r="F496" s="4">
        <f t="shared" si="51"/>
        <v>1.6221530128700344E-33</v>
      </c>
      <c r="G496" s="9">
        <f t="shared" si="52"/>
        <v>30.373537162320634</v>
      </c>
      <c r="H496" s="9">
        <f t="shared" si="52"/>
        <v>23.409926511916961</v>
      </c>
      <c r="I496" s="9">
        <f t="shared" si="52"/>
        <v>2.6760301882452406</v>
      </c>
      <c r="J496" s="9">
        <f t="shared" si="52"/>
        <v>5.3419541870123497E-5</v>
      </c>
      <c r="K496" s="9">
        <f t="shared" si="52"/>
        <v>1.0365877541023516E-36</v>
      </c>
      <c r="L496" s="9">
        <f t="shared" si="48"/>
        <v>331.45954728202469</v>
      </c>
    </row>
    <row r="497" spans="3:12">
      <c r="C497">
        <v>1999.125</v>
      </c>
      <c r="D497">
        <v>369.28</v>
      </c>
      <c r="E497" s="1">
        <f t="shared" si="49"/>
        <v>2241</v>
      </c>
      <c r="F497" s="4">
        <f t="shared" si="51"/>
        <v>1.1030640487516232E-33</v>
      </c>
      <c r="G497" s="9">
        <f t="shared" si="52"/>
        <v>30.373537162320634</v>
      </c>
      <c r="H497" s="9">
        <f t="shared" si="52"/>
        <v>23.345525104138723</v>
      </c>
      <c r="I497" s="9">
        <f t="shared" si="52"/>
        <v>2.6401108628938625</v>
      </c>
      <c r="J497" s="9">
        <f t="shared" si="52"/>
        <v>5.0367851386370469E-5</v>
      </c>
      <c r="K497" s="9">
        <f t="shared" si="52"/>
        <v>7.0487967279033893E-37</v>
      </c>
      <c r="L497" s="9">
        <f t="shared" si="48"/>
        <v>331.3592234972046</v>
      </c>
    </row>
    <row r="498" spans="3:12">
      <c r="C498">
        <v>1999.2083</v>
      </c>
      <c r="D498">
        <v>369.84</v>
      </c>
      <c r="E498" s="1">
        <f t="shared" si="49"/>
        <v>2242</v>
      </c>
      <c r="F498" s="4">
        <f t="shared" si="51"/>
        <v>7.5008355315110368E-34</v>
      </c>
      <c r="G498" s="9">
        <f t="shared" si="52"/>
        <v>30.373537162320634</v>
      </c>
      <c r="H498" s="9">
        <f t="shared" si="52"/>
        <v>23.281300866558848</v>
      </c>
      <c r="I498" s="9">
        <f t="shared" si="52"/>
        <v>2.6046736688500332</v>
      </c>
      <c r="J498" s="9">
        <f t="shared" si="52"/>
        <v>4.749049438588225E-5</v>
      </c>
      <c r="K498" s="9">
        <f t="shared" si="52"/>
        <v>4.7931817749787916E-37</v>
      </c>
      <c r="L498" s="9">
        <f t="shared" si="48"/>
        <v>331.25955918822388</v>
      </c>
    </row>
    <row r="499" spans="3:12">
      <c r="C499">
        <v>1999.2917</v>
      </c>
      <c r="D499">
        <v>371.15</v>
      </c>
      <c r="E499" s="1">
        <f t="shared" si="49"/>
        <v>2243</v>
      </c>
      <c r="F499" s="4">
        <f t="shared" si="51"/>
        <v>5.1005681614275047E-34</v>
      </c>
      <c r="G499" s="9">
        <f t="shared" si="52"/>
        <v>30.373537162320634</v>
      </c>
      <c r="H499" s="9">
        <f t="shared" si="52"/>
        <v>23.217253311776826</v>
      </c>
      <c r="I499" s="9">
        <f t="shared" si="52"/>
        <v>2.5697121346503984</v>
      </c>
      <c r="J499" s="9">
        <f t="shared" si="52"/>
        <v>4.4777511744839086E-5</v>
      </c>
      <c r="K499" s="9">
        <f t="shared" si="52"/>
        <v>3.2593636069882996E-37</v>
      </c>
      <c r="L499" s="9">
        <f t="shared" si="48"/>
        <v>331.16054738625962</v>
      </c>
    </row>
    <row r="500" spans="3:12">
      <c r="C500">
        <v>1999.375</v>
      </c>
      <c r="D500">
        <v>371.12</v>
      </c>
      <c r="E500" s="1">
        <f t="shared" si="49"/>
        <v>2244</v>
      </c>
      <c r="F500" s="4">
        <f t="shared" si="51"/>
        <v>3.4683863497707031E-34</v>
      </c>
      <c r="G500" s="9">
        <f t="shared" si="52"/>
        <v>30.373537162320634</v>
      </c>
      <c r="H500" s="9">
        <f t="shared" si="52"/>
        <v>23.153381953732996</v>
      </c>
      <c r="I500" s="9">
        <f t="shared" si="52"/>
        <v>2.5352198756955704</v>
      </c>
      <c r="J500" s="9">
        <f t="shared" si="52"/>
        <v>4.2219513272855015E-5</v>
      </c>
      <c r="K500" s="9">
        <f t="shared" si="52"/>
        <v>2.2163672527536943E-37</v>
      </c>
      <c r="L500" s="9">
        <f t="shared" si="48"/>
        <v>331.0621812112625</v>
      </c>
    </row>
    <row r="501" spans="3:12">
      <c r="C501">
        <v>1999.4583</v>
      </c>
      <c r="D501">
        <v>370.46</v>
      </c>
      <c r="E501" s="1">
        <f t="shared" si="49"/>
        <v>2245</v>
      </c>
      <c r="F501" s="4">
        <f t="shared" si="51"/>
        <v>2.3585027178440779E-34</v>
      </c>
      <c r="G501" s="9">
        <f t="shared" si="52"/>
        <v>30.373537162320634</v>
      </c>
      <c r="H501" s="9">
        <f t="shared" si="52"/>
        <v>23.089686307704863</v>
      </c>
      <c r="I501" s="9">
        <f t="shared" si="52"/>
        <v>2.5011905930841878</v>
      </c>
      <c r="J501" s="9">
        <f t="shared" si="52"/>
        <v>3.9807645211599433E-5</v>
      </c>
      <c r="K501" s="9">
        <f t="shared" si="52"/>
        <v>1.5071297318735134E-37</v>
      </c>
      <c r="L501" s="9">
        <f t="shared" si="48"/>
        <v>330.96445387075488</v>
      </c>
    </row>
    <row r="502" spans="3:12">
      <c r="C502">
        <v>1999.5417</v>
      </c>
      <c r="D502">
        <v>369.61</v>
      </c>
      <c r="E502" s="1">
        <f t="shared" si="49"/>
        <v>2246</v>
      </c>
      <c r="F502" s="4">
        <f t="shared" si="51"/>
        <v>1.6037818481339729E-34</v>
      </c>
      <c r="G502" s="9">
        <f t="shared" si="52"/>
        <v>30.373537162320634</v>
      </c>
      <c r="H502" s="9">
        <f t="shared" si="52"/>
        <v>23.026165890303417</v>
      </c>
      <c r="I502" s="9">
        <f t="shared" si="52"/>
        <v>2.4676180724626215</v>
      </c>
      <c r="J502" s="9">
        <f t="shared" si="52"/>
        <v>3.7533559590120215E-5</v>
      </c>
      <c r="K502" s="9">
        <f t="shared" si="52"/>
        <v>1.0248482176745963E-37</v>
      </c>
      <c r="L502" s="9">
        <f t="shared" si="48"/>
        <v>330.86735865864625</v>
      </c>
    </row>
    <row r="503" spans="3:12">
      <c r="C503">
        <v>1999.625</v>
      </c>
      <c r="D503">
        <v>367.06</v>
      </c>
      <c r="E503" s="1">
        <f t="shared" si="49"/>
        <v>2247</v>
      </c>
      <c r="F503" s="4">
        <f t="shared" si="51"/>
        <v>1.0905716567311015E-34</v>
      </c>
      <c r="G503" s="9">
        <f t="shared" ref="G503:K518" si="53">G502*(1-G$5)+G$4*$F502*$L$4/1000</f>
        <v>30.373537162320634</v>
      </c>
      <c r="H503" s="9">
        <f t="shared" si="53"/>
        <v>22.962820219469471</v>
      </c>
      <c r="I503" s="9">
        <f t="shared" si="53"/>
        <v>2.4344961828901255</v>
      </c>
      <c r="J503" s="9">
        <f t="shared" si="53"/>
        <v>3.5389385330800941E-5</v>
      </c>
      <c r="K503" s="9">
        <f t="shared" si="53"/>
        <v>6.9689678801909385E-38</v>
      </c>
      <c r="L503" s="9">
        <f t="shared" si="48"/>
        <v>330.77088895406558</v>
      </c>
    </row>
    <row r="504" spans="3:12">
      <c r="C504">
        <v>1999.7083</v>
      </c>
      <c r="D504">
        <v>364.95</v>
      </c>
      <c r="E504" s="1">
        <f t="shared" si="49"/>
        <v>2248</v>
      </c>
      <c r="F504" s="4">
        <f t="shared" si="51"/>
        <v>7.4158872657714897E-35</v>
      </c>
      <c r="G504" s="9">
        <f t="shared" si="53"/>
        <v>30.373537162320634</v>
      </c>
      <c r="H504" s="9">
        <f t="shared" si="53"/>
        <v>22.899648814469987</v>
      </c>
      <c r="I504" s="9">
        <f t="shared" si="53"/>
        <v>2.4018188757192154</v>
      </c>
      <c r="J504" s="9">
        <f t="shared" si="53"/>
        <v>3.3367701005943879E-5</v>
      </c>
      <c r="K504" s="9">
        <f t="shared" si="53"/>
        <v>4.7388981585320723E-38</v>
      </c>
      <c r="L504" s="9">
        <f t="shared" si="48"/>
        <v>330.67503822021087</v>
      </c>
    </row>
    <row r="505" spans="3:12">
      <c r="C505">
        <v>1999.7917</v>
      </c>
      <c r="D505">
        <v>365.52</v>
      </c>
      <c r="E505" s="1">
        <f t="shared" si="49"/>
        <v>2249</v>
      </c>
      <c r="F505" s="4">
        <f t="shared" si="51"/>
        <v>5.0428033407246128E-35</v>
      </c>
      <c r="G505" s="9">
        <f t="shared" si="53"/>
        <v>30.373537162320634</v>
      </c>
      <c r="H505" s="9">
        <f t="shared" si="53"/>
        <v>22.836651195894447</v>
      </c>
      <c r="I505" s="9">
        <f t="shared" si="53"/>
        <v>2.3695801834910792</v>
      </c>
      <c r="J505" s="9">
        <f t="shared" si="53"/>
        <v>3.1461509150683782E-5</v>
      </c>
      <c r="K505" s="9">
        <f t="shared" si="53"/>
        <v>3.2224507478031639E-38</v>
      </c>
      <c r="L505" s="9">
        <f t="shared" si="48"/>
        <v>330.57980000321533</v>
      </c>
    </row>
    <row r="506" spans="3:12">
      <c r="C506">
        <v>1999.875</v>
      </c>
      <c r="D506">
        <v>366.88</v>
      </c>
      <c r="E506" s="1">
        <f t="shared" si="49"/>
        <v>2250</v>
      </c>
      <c r="F506" s="4">
        <f t="shared" si="51"/>
        <v>3.4291062716927364E-35</v>
      </c>
      <c r="G506" s="9">
        <f t="shared" si="53"/>
        <v>30.373537162320634</v>
      </c>
      <c r="H506" s="9">
        <f t="shared" si="53"/>
        <v>22.773826885651204</v>
      </c>
      <c r="I506" s="9">
        <f t="shared" si="53"/>
        <v>2.3377742188458126</v>
      </c>
      <c r="J506" s="9">
        <f t="shared" si="53"/>
        <v>2.9664212043324135E-5</v>
      </c>
      <c r="K506" s="9">
        <f t="shared" si="53"/>
        <v>2.1912665085069734E-38</v>
      </c>
      <c r="L506" s="9">
        <f t="shared" si="48"/>
        <v>330.48516793102971</v>
      </c>
    </row>
    <row r="507" spans="3:12">
      <c r="C507">
        <v>1999.9583</v>
      </c>
      <c r="D507">
        <v>368.26</v>
      </c>
      <c r="E507" s="1">
        <f t="shared" si="49"/>
        <v>2251</v>
      </c>
      <c r="F507" s="4">
        <f t="shared" si="51"/>
        <v>2.3317922647510606E-35</v>
      </c>
      <c r="G507" s="9">
        <f t="shared" si="53"/>
        <v>30.373537162320634</v>
      </c>
      <c r="H507" s="9">
        <f t="shared" si="53"/>
        <v>22.71117540696385</v>
      </c>
      <c r="I507" s="9">
        <f t="shared" si="53"/>
        <v>2.3063951734472821</v>
      </c>
      <c r="J507" s="9">
        <f t="shared" si="53"/>
        <v>2.7969588869266672E-5</v>
      </c>
      <c r="K507" s="9">
        <f t="shared" si="53"/>
        <v>1.4900612257852403E-38</v>
      </c>
      <c r="L507" s="9">
        <f t="shared" si="48"/>
        <v>330.39113571232065</v>
      </c>
    </row>
    <row r="508" spans="3:12">
      <c r="C508">
        <v>2000.0417</v>
      </c>
      <c r="D508">
        <v>369.45</v>
      </c>
      <c r="E508" s="1">
        <f t="shared" si="49"/>
        <v>2252</v>
      </c>
      <c r="F508" s="4">
        <f t="shared" si="51"/>
        <v>1.585618740030721E-35</v>
      </c>
      <c r="G508" s="9">
        <f t="shared" si="53"/>
        <v>30.373537162320634</v>
      </c>
      <c r="H508" s="9">
        <f t="shared" si="53"/>
        <v>22.648696284367613</v>
      </c>
      <c r="I508" s="9">
        <f t="shared" si="53"/>
        <v>2.2754373169224182</v>
      </c>
      <c r="J508" s="9">
        <f t="shared" si="53"/>
        <v>2.6371774189493785E-5</v>
      </c>
      <c r="K508" s="9">
        <f t="shared" si="53"/>
        <v>1.0132416335342658E-38</v>
      </c>
      <c r="L508" s="9">
        <f t="shared" si="48"/>
        <v>330.29769713538485</v>
      </c>
    </row>
    <row r="509" spans="3:12">
      <c r="C509">
        <v>2000.125</v>
      </c>
      <c r="D509">
        <v>369.71</v>
      </c>
      <c r="E509" s="1">
        <f t="shared" si="49"/>
        <v>2253</v>
      </c>
      <c r="F509" s="4">
        <f t="shared" si="51"/>
        <v>1.0782207432208902E-35</v>
      </c>
      <c r="G509" s="9">
        <f t="shared" si="53"/>
        <v>30.373537162320634</v>
      </c>
      <c r="H509" s="9">
        <f t="shared" si="53"/>
        <v>22.586389043705729</v>
      </c>
      <c r="I509" s="9">
        <f t="shared" si="53"/>
        <v>2.2448949958147488</v>
      </c>
      <c r="J509" s="9">
        <f t="shared" si="53"/>
        <v>2.4865237639078852E-5</v>
      </c>
      <c r="K509" s="9">
        <f t="shared" si="53"/>
        <v>6.8900431080348413E-39</v>
      </c>
      <c r="L509" s="9">
        <f t="shared" si="48"/>
        <v>330.20484606707873</v>
      </c>
    </row>
    <row r="510" spans="3:12">
      <c r="C510">
        <v>2000.2083</v>
      </c>
      <c r="D510">
        <v>370.75</v>
      </c>
      <c r="E510" s="1">
        <f t="shared" si="49"/>
        <v>2254</v>
      </c>
      <c r="F510" s="4">
        <f t="shared" si="51"/>
        <v>7.3319010539020519E-36</v>
      </c>
      <c r="G510" s="9">
        <f t="shared" si="53"/>
        <v>30.373537162320634</v>
      </c>
      <c r="H510" s="9">
        <f t="shared" si="53"/>
        <v>22.524253212125856</v>
      </c>
      <c r="I510" s="9">
        <f t="shared" si="53"/>
        <v>2.2147626325519769</v>
      </c>
      <c r="J510" s="9">
        <f t="shared" si="53"/>
        <v>2.3444764785456845E-5</v>
      </c>
      <c r="K510" s="9">
        <f t="shared" si="53"/>
        <v>4.685229313464804E-39</v>
      </c>
      <c r="L510" s="9">
        <f t="shared" si="48"/>
        <v>330.11257645176323</v>
      </c>
    </row>
    <row r="511" spans="3:12">
      <c r="C511">
        <v>2000.2917</v>
      </c>
      <c r="D511">
        <v>371.98</v>
      </c>
      <c r="E511" s="1">
        <f t="shared" si="49"/>
        <v>2255</v>
      </c>
      <c r="F511" s="4">
        <f t="shared" si="51"/>
        <v>4.9856927166533951E-36</v>
      </c>
      <c r="G511" s="9">
        <f t="shared" si="53"/>
        <v>30.373537162320634</v>
      </c>
      <c r="H511" s="9">
        <f t="shared" si="53"/>
        <v>22.462288318076489</v>
      </c>
      <c r="I511" s="9">
        <f t="shared" si="53"/>
        <v>2.1850347244274149</v>
      </c>
      <c r="J511" s="9">
        <f t="shared" si="53"/>
        <v>2.2105439080201759E-5</v>
      </c>
      <c r="K511" s="9">
        <f t="shared" si="53"/>
        <v>3.1859559331567407E-39</v>
      </c>
      <c r="L511" s="9">
        <f t="shared" si="48"/>
        <v>330.02088231026363</v>
      </c>
    </row>
    <row r="512" spans="3:12">
      <c r="C512">
        <v>2000.375</v>
      </c>
      <c r="D512">
        <v>371.75</v>
      </c>
      <c r="E512" s="1">
        <f t="shared" si="49"/>
        <v>2256</v>
      </c>
      <c r="F512" s="4">
        <f t="shared" si="51"/>
        <v>3.390271047324308E-36</v>
      </c>
      <c r="G512" s="9">
        <f t="shared" si="53"/>
        <v>30.373537162320634</v>
      </c>
      <c r="H512" s="9">
        <f t="shared" si="53"/>
        <v>22.400493891303366</v>
      </c>
      <c r="I512" s="9">
        <f t="shared" si="53"/>
        <v>2.1557058425950943</v>
      </c>
      <c r="J512" s="9">
        <f t="shared" si="53"/>
        <v>2.0842624841842246E-5</v>
      </c>
      <c r="K512" s="9">
        <f t="shared" si="53"/>
        <v>2.1664500345469926E-39</v>
      </c>
      <c r="L512" s="9">
        <f t="shared" si="48"/>
        <v>329.92975773884393</v>
      </c>
    </row>
    <row r="513" spans="3:12">
      <c r="C513">
        <v>2000.4583</v>
      </c>
      <c r="D513">
        <v>371.87</v>
      </c>
      <c r="E513" s="1">
        <f t="shared" si="49"/>
        <v>2257</v>
      </c>
      <c r="F513" s="4">
        <f t="shared" si="51"/>
        <v>2.3053843121805292E-36</v>
      </c>
      <c r="G513" s="9">
        <f t="shared" si="53"/>
        <v>30.373537162320634</v>
      </c>
      <c r="H513" s="9">
        <f t="shared" si="53"/>
        <v>22.338869462845917</v>
      </c>
      <c r="I513" s="9">
        <f t="shared" si="53"/>
        <v>2.1267706310783612</v>
      </c>
      <c r="J513" s="9">
        <f t="shared" si="53"/>
        <v>1.9651951210815516E-5</v>
      </c>
      <c r="K513" s="9">
        <f t="shared" si="53"/>
        <v>1.4731860234922029E-39</v>
      </c>
      <c r="L513" s="9">
        <f t="shared" si="48"/>
        <v>329.83919690819613</v>
      </c>
    </row>
    <row r="514" spans="3:12">
      <c r="C514">
        <v>2000.5417</v>
      </c>
      <c r="D514">
        <v>370.02</v>
      </c>
      <c r="E514" s="1">
        <f t="shared" si="49"/>
        <v>2258</v>
      </c>
      <c r="F514" s="4">
        <f t="shared" si="51"/>
        <v>1.5676613322827598E-36</v>
      </c>
      <c r="G514" s="9">
        <f t="shared" si="53"/>
        <v>30.373537162320634</v>
      </c>
      <c r="H514" s="9">
        <f t="shared" si="53"/>
        <v>22.277414565033691</v>
      </c>
      <c r="I514" s="9">
        <f t="shared" si="53"/>
        <v>2.0982238057917781</v>
      </c>
      <c r="J514" s="9">
        <f t="shared" si="53"/>
        <v>1.8529297021024243E-5</v>
      </c>
      <c r="K514" s="9">
        <f t="shared" si="53"/>
        <v>1.0017664959748484E-39</v>
      </c>
      <c r="L514" s="9">
        <f t="shared" si="48"/>
        <v>329.74919406244311</v>
      </c>
    </row>
    <row r="515" spans="3:12">
      <c r="C515">
        <v>2000.625</v>
      </c>
      <c r="D515">
        <v>368.27</v>
      </c>
      <c r="E515" s="1">
        <f t="shared" si="49"/>
        <v>2259</v>
      </c>
      <c r="F515" s="4">
        <f t="shared" si="51"/>
        <v>1.0660097059522765E-36</v>
      </c>
      <c r="G515" s="9">
        <f t="shared" si="53"/>
        <v>30.373537162320634</v>
      </c>
      <c r="H515" s="9">
        <f t="shared" si="53"/>
        <v>22.216128731482815</v>
      </c>
      <c r="I515" s="9">
        <f t="shared" si="53"/>
        <v>2.0700601535761574</v>
      </c>
      <c r="J515" s="9">
        <f t="shared" si="53"/>
        <v>1.7470776535633898E-5</v>
      </c>
      <c r="K515" s="9">
        <f t="shared" si="53"/>
        <v>6.8120121726298814E-40</v>
      </c>
      <c r="L515" s="9">
        <f t="shared" si="48"/>
        <v>329.65974351815612</v>
      </c>
    </row>
    <row r="516" spans="3:12">
      <c r="C516">
        <v>2000.7083</v>
      </c>
      <c r="D516">
        <v>367.15</v>
      </c>
      <c r="E516" s="1">
        <f t="shared" si="49"/>
        <v>2260</v>
      </c>
      <c r="F516" s="4">
        <f t="shared" si="51"/>
        <v>7.2488660004754792E-37</v>
      </c>
      <c r="G516" s="9">
        <f t="shared" si="53"/>
        <v>30.373537162320634</v>
      </c>
      <c r="H516" s="9">
        <f t="shared" si="53"/>
        <v>22.155011497092449</v>
      </c>
      <c r="I516" s="9">
        <f t="shared" si="53"/>
        <v>2.0422745312465445</v>
      </c>
      <c r="J516" s="9">
        <f t="shared" si="53"/>
        <v>1.6472725997739113E-5</v>
      </c>
      <c r="K516" s="9">
        <f t="shared" si="53"/>
        <v>4.6321682773888723E-40</v>
      </c>
      <c r="L516" s="9">
        <f t="shared" si="48"/>
        <v>329.57083966338564</v>
      </c>
    </row>
    <row r="517" spans="3:12">
      <c r="C517">
        <v>2000.7917</v>
      </c>
      <c r="D517">
        <v>367.18</v>
      </c>
      <c r="E517" s="1">
        <f t="shared" si="49"/>
        <v>2261</v>
      </c>
      <c r="F517" s="4">
        <f t="shared" si="51"/>
        <v>4.9292288803233255E-37</v>
      </c>
      <c r="G517" s="9">
        <f t="shared" si="53"/>
        <v>30.373537162320634</v>
      </c>
      <c r="H517" s="9">
        <f t="shared" si="53"/>
        <v>22.094062398041263</v>
      </c>
      <c r="I517" s="9">
        <f t="shared" si="53"/>
        <v>2.014861864652981</v>
      </c>
      <c r="J517" s="9">
        <f t="shared" si="53"/>
        <v>1.553169094934821E-5</v>
      </c>
      <c r="K517" s="9">
        <f t="shared" si="53"/>
        <v>3.1498744286247687E-40</v>
      </c>
      <c r="L517" s="9">
        <f t="shared" si="48"/>
        <v>329.4824769567058</v>
      </c>
    </row>
    <row r="518" spans="3:12">
      <c r="C518">
        <v>2000.875</v>
      </c>
      <c r="D518">
        <v>368.53</v>
      </c>
      <c r="E518" s="1">
        <f t="shared" si="49"/>
        <v>2262</v>
      </c>
      <c r="F518" s="4">
        <f t="shared" si="51"/>
        <v>3.351875638619861E-37</v>
      </c>
      <c r="G518" s="9">
        <f t="shared" si="53"/>
        <v>30.373537162320634</v>
      </c>
      <c r="H518" s="9">
        <f t="shared" si="53"/>
        <v>22.03328097178391</v>
      </c>
      <c r="I518" s="9">
        <f t="shared" si="53"/>
        <v>1.9878171477538749</v>
      </c>
      <c r="J518" s="9">
        <f t="shared" si="53"/>
        <v>1.4644414274794254E-5</v>
      </c>
      <c r="K518" s="9">
        <f t="shared" si="53"/>
        <v>2.1419146114650463E-40</v>
      </c>
      <c r="L518" s="9">
        <f t="shared" si="48"/>
        <v>329.39464992627268</v>
      </c>
    </row>
    <row r="519" spans="3:12">
      <c r="C519">
        <v>2000.9583</v>
      </c>
      <c r="D519">
        <v>369.83</v>
      </c>
      <c r="E519" s="1">
        <f t="shared" si="49"/>
        <v>2263</v>
      </c>
      <c r="F519" s="4">
        <f t="shared" si="51"/>
        <v>2.2792754342615052E-37</v>
      </c>
      <c r="G519" s="9">
        <f t="shared" ref="G519:K534" si="54">G518*(1-G$5)+G$4*$F518*$L$4/1000</f>
        <v>30.373537162320634</v>
      </c>
      <c r="H519" s="9">
        <f t="shared" si="54"/>
        <v>21.972666757047524</v>
      </c>
      <c r="I519" s="9">
        <f t="shared" si="54"/>
        <v>1.961135441701807</v>
      </c>
      <c r="J519" s="9">
        <f t="shared" si="54"/>
        <v>1.3807824927188467E-5</v>
      </c>
      <c r="K519" s="9">
        <f t="shared" si="54"/>
        <v>1.4565019357963549E-40</v>
      </c>
      <c r="L519" s="9">
        <f t="shared" si="48"/>
        <v>329.30735316889491</v>
      </c>
    </row>
    <row r="520" spans="3:12">
      <c r="C520">
        <v>2001.0417</v>
      </c>
      <c r="D520">
        <v>370.76</v>
      </c>
      <c r="E520" s="1">
        <f t="shared" si="49"/>
        <v>2264</v>
      </c>
      <c r="F520" s="4">
        <f t="shared" si="51"/>
        <v>1.5499072952978233E-37</v>
      </c>
      <c r="G520" s="9">
        <f t="shared" si="54"/>
        <v>30.373537162320634</v>
      </c>
      <c r="H520" s="9">
        <f t="shared" si="54"/>
        <v>21.912219293828208</v>
      </c>
      <c r="I520" s="9">
        <f t="shared" si="54"/>
        <v>1.9348118739416102</v>
      </c>
      <c r="J520" s="9">
        <f t="shared" si="54"/>
        <v>1.30190272988959E-5</v>
      </c>
      <c r="K520" s="9">
        <f t="shared" si="54"/>
        <v>9.9042131634159615E-41</v>
      </c>
      <c r="L520" s="9">
        <f t="shared" si="48"/>
        <v>329.22058134911777</v>
      </c>
    </row>
    <row r="521" spans="3:12">
      <c r="C521">
        <v>2001.125</v>
      </c>
      <c r="D521">
        <v>371.69</v>
      </c>
      <c r="E521" s="1">
        <f t="shared" si="49"/>
        <v>2265</v>
      </c>
      <c r="F521" s="4">
        <f t="shared" si="51"/>
        <v>1.0539369608025198E-37</v>
      </c>
      <c r="G521" s="9">
        <f t="shared" si="54"/>
        <v>30.373537162320634</v>
      </c>
      <c r="H521" s="9">
        <f t="shared" si="54"/>
        <v>21.851938123387555</v>
      </c>
      <c r="I521" s="9">
        <f t="shared" si="54"/>
        <v>1.9088416373205543</v>
      </c>
      <c r="J521" s="9">
        <f t="shared" si="54"/>
        <v>1.2275291199242418E-5</v>
      </c>
      <c r="K521" s="9">
        <f t="shared" si="54"/>
        <v>6.7348649511233075E-41</v>
      </c>
      <c r="L521" s="9">
        <f t="shared" ref="L521:L556" si="55">SUM(G521:K521,L$5)</f>
        <v>329.13432919831996</v>
      </c>
    </row>
    <row r="522" spans="3:12">
      <c r="C522">
        <v>2001.2083</v>
      </c>
      <c r="D522">
        <v>372.63</v>
      </c>
      <c r="E522" s="1">
        <f t="shared" ref="E522:E556" si="56">1+E521</f>
        <v>2266</v>
      </c>
      <c r="F522" s="4">
        <f t="shared" si="51"/>
        <v>7.1667713334571337E-38</v>
      </c>
      <c r="G522" s="9">
        <f t="shared" si="54"/>
        <v>30.373537162320634</v>
      </c>
      <c r="H522" s="9">
        <f t="shared" si="54"/>
        <v>21.79182278824916</v>
      </c>
      <c r="I522" s="9">
        <f t="shared" si="54"/>
        <v>1.8832199892104731</v>
      </c>
      <c r="J522" s="9">
        <f t="shared" si="54"/>
        <v>1.1574042404763777E-5</v>
      </c>
      <c r="K522" s="9">
        <f t="shared" si="54"/>
        <v>4.5797081667641247E-41</v>
      </c>
      <c r="L522" s="9">
        <f t="shared" si="55"/>
        <v>329.04859151382266</v>
      </c>
    </row>
    <row r="523" spans="3:12">
      <c r="C523">
        <v>2001.2917</v>
      </c>
      <c r="D523">
        <v>373.55</v>
      </c>
      <c r="E523" s="1">
        <f t="shared" si="56"/>
        <v>2267</v>
      </c>
      <c r="F523" s="4">
        <f t="shared" si="51"/>
        <v>4.8734045067508504E-38</v>
      </c>
      <c r="G523" s="9">
        <f t="shared" si="54"/>
        <v>30.373537162320634</v>
      </c>
      <c r="H523" s="9">
        <f t="shared" si="54"/>
        <v>21.731872832195144</v>
      </c>
      <c r="I523" s="9">
        <f t="shared" si="54"/>
        <v>1.857942250641677</v>
      </c>
      <c r="J523" s="9">
        <f t="shared" si="54"/>
        <v>1.091285374928926E-5</v>
      </c>
      <c r="K523" s="9">
        <f t="shared" si="54"/>
        <v>3.1142015533997716E-41</v>
      </c>
      <c r="L523" s="9">
        <f t="shared" si="55"/>
        <v>328.96336315801119</v>
      </c>
    </row>
    <row r="524" spans="3:12">
      <c r="C524">
        <v>2001.375</v>
      </c>
      <c r="D524">
        <v>374.03</v>
      </c>
      <c r="E524" s="1">
        <f t="shared" si="56"/>
        <v>2268</v>
      </c>
      <c r="F524" s="4">
        <f t="shared" si="51"/>
        <v>3.3139150645905777E-38</v>
      </c>
      <c r="G524" s="9">
        <f t="shared" si="54"/>
        <v>30.373537162320634</v>
      </c>
      <c r="H524" s="9">
        <f t="shared" si="54"/>
        <v>21.672087800262705</v>
      </c>
      <c r="I524" s="9">
        <f t="shared" si="54"/>
        <v>1.8330038054484892</v>
      </c>
      <c r="J524" s="9">
        <f t="shared" si="54"/>
        <v>1.0289436723020824E-5</v>
      </c>
      <c r="K524" s="9">
        <f t="shared" si="54"/>
        <v>2.117657056311946E-41</v>
      </c>
      <c r="L524" s="9">
        <f t="shared" si="55"/>
        <v>328.87863905746855</v>
      </c>
    </row>
    <row r="525" spans="3:12">
      <c r="C525">
        <v>2001.4583</v>
      </c>
      <c r="D525">
        <v>373.4</v>
      </c>
      <c r="E525" s="1">
        <f t="shared" si="56"/>
        <v>2269</v>
      </c>
      <c r="F525" s="4">
        <f t="shared" si="51"/>
        <v>2.2534622439215927E-38</v>
      </c>
      <c r="G525" s="9">
        <f t="shared" si="54"/>
        <v>30.373537162320634</v>
      </c>
      <c r="H525" s="9">
        <f t="shared" si="54"/>
        <v>21.612467238740653</v>
      </c>
      <c r="I525" s="9">
        <f t="shared" si="54"/>
        <v>1.8084000994262519</v>
      </c>
      <c r="J525" s="9">
        <f t="shared" si="54"/>
        <v>9.7016335515304474E-6</v>
      </c>
      <c r="K525" s="9">
        <f t="shared" si="54"/>
        <v>1.4400067982921848E-41</v>
      </c>
      <c r="L525" s="9">
        <f t="shared" si="55"/>
        <v>328.79441420212106</v>
      </c>
    </row>
    <row r="526" spans="3:12">
      <c r="C526">
        <v>2001.5417</v>
      </c>
      <c r="D526">
        <v>371.68</v>
      </c>
      <c r="E526" s="1">
        <f t="shared" si="56"/>
        <v>2270</v>
      </c>
      <c r="F526" s="4">
        <f t="shared" si="51"/>
        <v>1.532354325866683E-38</v>
      </c>
      <c r="G526" s="9">
        <f t="shared" si="54"/>
        <v>30.373537162320634</v>
      </c>
      <c r="H526" s="9">
        <f t="shared" si="54"/>
        <v>21.553010695165966</v>
      </c>
      <c r="I526" s="9">
        <f t="shared" si="54"/>
        <v>1.7841266394996471</v>
      </c>
      <c r="J526" s="9">
        <f t="shared" si="54"/>
        <v>9.1474097272594488E-6</v>
      </c>
      <c r="K526" s="9">
        <f t="shared" si="54"/>
        <v>9.7920462283872294E-42</v>
      </c>
      <c r="L526" s="9">
        <f t="shared" si="55"/>
        <v>328.710683644396</v>
      </c>
    </row>
    <row r="527" spans="3:12">
      <c r="C527">
        <v>2001.625</v>
      </c>
      <c r="D527">
        <v>369.78</v>
      </c>
      <c r="E527" s="1">
        <f t="shared" si="56"/>
        <v>2271</v>
      </c>
      <c r="F527" s="4">
        <f t="shared" si="51"/>
        <v>1.0420009415893443E-38</v>
      </c>
      <c r="G527" s="9">
        <f t="shared" si="54"/>
        <v>30.373537162320634</v>
      </c>
      <c r="H527" s="9">
        <f t="shared" si="54"/>
        <v>21.493717718320372</v>
      </c>
      <c r="I527" s="9">
        <f t="shared" si="54"/>
        <v>1.7601789929021807</v>
      </c>
      <c r="J527" s="9">
        <f t="shared" si="54"/>
        <v>8.6248469676697818E-6</v>
      </c>
      <c r="K527" s="9">
        <f t="shared" si="54"/>
        <v>6.6585914353035418E-42</v>
      </c>
      <c r="L527" s="9">
        <f t="shared" si="55"/>
        <v>328.62744249839017</v>
      </c>
    </row>
    <row r="528" spans="3:12">
      <c r="C528">
        <v>2001.7083</v>
      </c>
      <c r="D528">
        <v>368.34</v>
      </c>
      <c r="E528" s="1">
        <f t="shared" si="56"/>
        <v>2272</v>
      </c>
      <c r="F528" s="4">
        <f t="shared" si="51"/>
        <v>7.0856064028075399E-39</v>
      </c>
      <c r="G528" s="9">
        <f t="shared" si="54"/>
        <v>30.373537162320634</v>
      </c>
      <c r="H528" s="9">
        <f t="shared" si="54"/>
        <v>21.434587858226909</v>
      </c>
      <c r="I528" s="9">
        <f t="shared" si="54"/>
        <v>1.736552786366681</v>
      </c>
      <c r="J528" s="9">
        <f t="shared" si="54"/>
        <v>8.1321365756739924E-6</v>
      </c>
      <c r="K528" s="9">
        <f t="shared" si="54"/>
        <v>4.5278421760065449E-42</v>
      </c>
      <c r="L528" s="9">
        <f t="shared" si="55"/>
        <v>328.54468593905079</v>
      </c>
    </row>
    <row r="529" spans="3:12">
      <c r="C529">
        <v>2001.7917</v>
      </c>
      <c r="D529">
        <v>368.61</v>
      </c>
      <c r="E529" s="1">
        <f t="shared" si="56"/>
        <v>2273</v>
      </c>
      <c r="F529" s="4">
        <f t="shared" si="51"/>
        <v>4.8182123539091269E-39</v>
      </c>
      <c r="G529" s="9">
        <f t="shared" si="54"/>
        <v>30.373537162320634</v>
      </c>
      <c r="H529" s="9">
        <f t="shared" si="54"/>
        <v>21.375620666146514</v>
      </c>
      <c r="I529" s="9">
        <f t="shared" si="54"/>
        <v>1.7132437053266616</v>
      </c>
      <c r="J529" s="9">
        <f t="shared" si="54"/>
        <v>7.6675731793629539E-6</v>
      </c>
      <c r="K529" s="9">
        <f t="shared" si="54"/>
        <v>3.0789326796845334E-42</v>
      </c>
      <c r="L529" s="9">
        <f t="shared" si="55"/>
        <v>328.462409201367</v>
      </c>
    </row>
    <row r="530" spans="3:12">
      <c r="C530">
        <v>2001.875</v>
      </c>
      <c r="D530">
        <v>369.94</v>
      </c>
      <c r="E530" s="1">
        <f t="shared" si="56"/>
        <v>2274</v>
      </c>
      <c r="F530" s="4">
        <f t="shared" si="51"/>
        <v>3.2763844006582063E-39</v>
      </c>
      <c r="G530" s="9">
        <f t="shared" si="54"/>
        <v>30.373537162320634</v>
      </c>
      <c r="H530" s="9">
        <f t="shared" si="54"/>
        <v>21.316815694574618</v>
      </c>
      <c r="I530" s="9">
        <f t="shared" si="54"/>
        <v>1.6902474931284048</v>
      </c>
      <c r="J530" s="9">
        <f t="shared" si="54"/>
        <v>7.2295488293632678E-6</v>
      </c>
      <c r="K530" s="9">
        <f t="shared" si="54"/>
        <v>2.093674222185533E-42</v>
      </c>
      <c r="L530" s="9">
        <f t="shared" si="55"/>
        <v>328.38060757957248</v>
      </c>
    </row>
    <row r="531" spans="3:12">
      <c r="C531">
        <v>2001.9583</v>
      </c>
      <c r="D531">
        <v>371.42</v>
      </c>
      <c r="E531" s="1">
        <f t="shared" si="56"/>
        <v>2275</v>
      </c>
      <c r="F531" s="4">
        <f t="shared" si="51"/>
        <v>2.2279413924475802E-39</v>
      </c>
      <c r="G531" s="9">
        <f t="shared" si="54"/>
        <v>30.373537162320634</v>
      </c>
      <c r="H531" s="9">
        <f t="shared" si="54"/>
        <v>21.258172497237751</v>
      </c>
      <c r="I531" s="9">
        <f t="shared" si="54"/>
        <v>1.6675599502536209</v>
      </c>
      <c r="J531" s="9">
        <f t="shared" si="54"/>
        <v>6.8165474333940756E-6</v>
      </c>
      <c r="K531" s="9">
        <f t="shared" si="54"/>
        <v>1.423698471086193E-42</v>
      </c>
      <c r="L531" s="9">
        <f t="shared" si="55"/>
        <v>328.29927642635943</v>
      </c>
    </row>
    <row r="532" spans="3:12">
      <c r="C532">
        <v>2002.0417</v>
      </c>
      <c r="D532">
        <v>372.7</v>
      </c>
      <c r="E532" s="1">
        <f t="shared" si="56"/>
        <v>2276</v>
      </c>
      <c r="F532" s="4">
        <f t="shared" si="51"/>
        <v>1.5150001468643545E-39</v>
      </c>
      <c r="G532" s="9">
        <f t="shared" si="54"/>
        <v>30.373537162320634</v>
      </c>
      <c r="H532" s="9">
        <f t="shared" si="54"/>
        <v>21.19969062909016</v>
      </c>
      <c r="I532" s="9">
        <f t="shared" si="54"/>
        <v>1.645176933552541</v>
      </c>
      <c r="J532" s="9">
        <f t="shared" si="54"/>
        <v>6.4271395087601507E-6</v>
      </c>
      <c r="K532" s="9">
        <f t="shared" si="54"/>
        <v>9.6811496033862968E-43</v>
      </c>
      <c r="L532" s="9">
        <f t="shared" si="55"/>
        <v>328.21841115210282</v>
      </c>
    </row>
    <row r="533" spans="3:12">
      <c r="C533">
        <v>2002.125</v>
      </c>
      <c r="D533">
        <v>373.37</v>
      </c>
      <c r="E533" s="1">
        <f t="shared" si="56"/>
        <v>2277</v>
      </c>
      <c r="F533" s="4">
        <f t="shared" si="51"/>
        <v>1.0302000998677609E-39</v>
      </c>
      <c r="G533" s="9">
        <f t="shared" si="54"/>
        <v>30.373537162320634</v>
      </c>
      <c r="H533" s="9">
        <f t="shared" si="54"/>
        <v>21.141369646310416</v>
      </c>
      <c r="I533" s="9">
        <f t="shared" si="54"/>
        <v>1.6230943554873043</v>
      </c>
      <c r="J533" s="9">
        <f t="shared" si="54"/>
        <v>6.05997723461856E-6</v>
      </c>
      <c r="K533" s="9">
        <f t="shared" si="54"/>
        <v>6.583181730302794E-43</v>
      </c>
      <c r="L533" s="9">
        <f t="shared" si="55"/>
        <v>328.13800722409559</v>
      </c>
    </row>
    <row r="534" spans="3:12">
      <c r="C534">
        <v>2002.2083</v>
      </c>
      <c r="D534">
        <v>374.3</v>
      </c>
      <c r="E534" s="1">
        <f t="shared" si="56"/>
        <v>2278</v>
      </c>
      <c r="F534" s="4">
        <f t="shared" si="51"/>
        <v>7.0053606791007733E-40</v>
      </c>
      <c r="G534" s="9">
        <f t="shared" si="54"/>
        <v>30.373537162320634</v>
      </c>
      <c r="H534" s="9">
        <f t="shared" si="54"/>
        <v>21.083209106298067</v>
      </c>
      <c r="I534" s="9">
        <f t="shared" si="54"/>
        <v>1.6013081833855005</v>
      </c>
      <c r="J534" s="9">
        <f t="shared" si="54"/>
        <v>5.7137897868937733E-6</v>
      </c>
      <c r="K534" s="9">
        <f t="shared" si="54"/>
        <v>4.4765635766059683E-43</v>
      </c>
      <c r="L534" s="9">
        <f t="shared" si="55"/>
        <v>328.05806016579402</v>
      </c>
    </row>
    <row r="535" spans="3:12">
      <c r="C535">
        <v>2002.2917</v>
      </c>
      <c r="D535">
        <v>375.19</v>
      </c>
      <c r="E535" s="1">
        <f t="shared" si="56"/>
        <v>2279</v>
      </c>
      <c r="F535" s="4">
        <f t="shared" si="51"/>
        <v>4.7636452617885254E-40</v>
      </c>
      <c r="G535" s="9">
        <f t="shared" ref="G535:K550" si="57">G534*(1-G$5)+G$4*$F534*$L$4/1000</f>
        <v>30.373537162320634</v>
      </c>
      <c r="H535" s="9">
        <f t="shared" si="57"/>
        <v>21.025208567670258</v>
      </c>
      <c r="I535" s="9">
        <f t="shared" si="57"/>
        <v>1.5798144387037323</v>
      </c>
      <c r="J535" s="9">
        <f t="shared" si="57"/>
        <v>5.387378939694408E-6</v>
      </c>
      <c r="K535" s="9">
        <f t="shared" si="57"/>
        <v>3.0440632320920993E-43</v>
      </c>
      <c r="L535" s="9">
        <f t="shared" si="55"/>
        <v>327.97856555607359</v>
      </c>
    </row>
    <row r="536" spans="3:12">
      <c r="C536">
        <v>2002.375</v>
      </c>
      <c r="D536">
        <v>375.93</v>
      </c>
      <c r="E536" s="1">
        <f t="shared" si="56"/>
        <v>2280</v>
      </c>
      <c r="F536" s="4">
        <f t="shared" si="51"/>
        <v>3.2392787780161971E-40</v>
      </c>
      <c r="G536" s="9">
        <f t="shared" si="57"/>
        <v>30.373537162320634</v>
      </c>
      <c r="H536" s="9">
        <f t="shared" si="57"/>
        <v>20.967367590258402</v>
      </c>
      <c r="I536" s="9">
        <f t="shared" si="57"/>
        <v>1.558609196301062</v>
      </c>
      <c r="J536" s="9">
        <f t="shared" si="57"/>
        <v>5.0796149180072097E-6</v>
      </c>
      <c r="K536" s="9">
        <f t="shared" si="57"/>
        <v>2.0699629978226528E-43</v>
      </c>
      <c r="L536" s="9">
        <f t="shared" si="55"/>
        <v>327.89951902849504</v>
      </c>
    </row>
    <row r="537" spans="3:12">
      <c r="C537">
        <v>2002.4583</v>
      </c>
      <c r="D537">
        <v>375.69</v>
      </c>
      <c r="E537" s="1">
        <f t="shared" si="56"/>
        <v>2281</v>
      </c>
      <c r="F537" s="4">
        <f t="shared" si="51"/>
        <v>2.2027095690510139E-40</v>
      </c>
      <c r="G537" s="9">
        <f t="shared" si="57"/>
        <v>30.373537162320634</v>
      </c>
      <c r="H537" s="9">
        <f t="shared" si="57"/>
        <v>20.909685735104816</v>
      </c>
      <c r="I537" s="9">
        <f t="shared" si="57"/>
        <v>1.5376885837222114</v>
      </c>
      <c r="J537" s="9">
        <f t="shared" si="57"/>
        <v>4.789432487313581E-6</v>
      </c>
      <c r="K537" s="9">
        <f t="shared" si="57"/>
        <v>1.4075748385194191E-43</v>
      </c>
      <c r="L537" s="9">
        <f t="shared" si="55"/>
        <v>327.82091627058014</v>
      </c>
    </row>
    <row r="538" spans="3:12">
      <c r="C538">
        <v>2002.5417</v>
      </c>
      <c r="D538">
        <v>374.16</v>
      </c>
      <c r="E538" s="1">
        <f t="shared" si="56"/>
        <v>2282</v>
      </c>
      <c r="F538" s="4">
        <f t="shared" si="51"/>
        <v>1.4978425069546894E-40</v>
      </c>
      <c r="G538" s="9">
        <f t="shared" si="57"/>
        <v>30.373537162320634</v>
      </c>
      <c r="H538" s="9">
        <f t="shared" si="57"/>
        <v>20.852162564459416</v>
      </c>
      <c r="I538" s="9">
        <f t="shared" si="57"/>
        <v>1.5170487804903818</v>
      </c>
      <c r="J538" s="9">
        <f t="shared" si="57"/>
        <v>4.5158272665940298E-6</v>
      </c>
      <c r="K538" s="9">
        <f t="shared" si="57"/>
        <v>9.5715089019321421E-44</v>
      </c>
      <c r="L538" s="9">
        <f t="shared" si="55"/>
        <v>327.74275302309769</v>
      </c>
    </row>
    <row r="539" spans="3:12">
      <c r="C539">
        <v>2002.625</v>
      </c>
      <c r="D539">
        <v>372.03</v>
      </c>
      <c r="E539" s="1">
        <f t="shared" si="56"/>
        <v>2283</v>
      </c>
      <c r="F539" s="4">
        <f t="shared" si="51"/>
        <v>1.0185329047291887E-40</v>
      </c>
      <c r="G539" s="9">
        <f t="shared" si="57"/>
        <v>30.373537162320634</v>
      </c>
      <c r="H539" s="9">
        <f t="shared" si="57"/>
        <v>20.79479764177637</v>
      </c>
      <c r="I539" s="9">
        <f t="shared" si="57"/>
        <v>1.4966860174095673</v>
      </c>
      <c r="J539" s="9">
        <f t="shared" si="57"/>
        <v>4.2578522519590794E-6</v>
      </c>
      <c r="K539" s="9">
        <f t="shared" si="57"/>
        <v>6.5086260533139128E-44</v>
      </c>
      <c r="L539" s="9">
        <f t="shared" si="55"/>
        <v>327.66502507935883</v>
      </c>
    </row>
    <row r="540" spans="3:12">
      <c r="C540">
        <v>2002.7083</v>
      </c>
      <c r="D540">
        <v>370.92</v>
      </c>
      <c r="E540" s="1">
        <f t="shared" si="56"/>
        <v>2284</v>
      </c>
      <c r="F540" s="4">
        <f t="shared" si="51"/>
        <v>6.9260237521584823E-41</v>
      </c>
      <c r="G540" s="9">
        <f t="shared" si="57"/>
        <v>30.373537162320634</v>
      </c>
      <c r="H540" s="9">
        <f t="shared" si="57"/>
        <v>20.737590531710804</v>
      </c>
      <c r="I540" s="9">
        <f t="shared" si="57"/>
        <v>1.4765965758762323</v>
      </c>
      <c r="J540" s="9">
        <f t="shared" si="57"/>
        <v>4.0146145388742164E-6</v>
      </c>
      <c r="K540" s="9">
        <f t="shared" si="57"/>
        <v>4.4258657162534945E-44</v>
      </c>
      <c r="L540" s="9">
        <f t="shared" si="55"/>
        <v>327.5877282845222</v>
      </c>
    </row>
    <row r="541" spans="3:12">
      <c r="C541">
        <v>2002.7917</v>
      </c>
      <c r="D541">
        <v>370.73</v>
      </c>
      <c r="E541" s="1">
        <f t="shared" si="56"/>
        <v>2285</v>
      </c>
      <c r="F541" s="4">
        <f t="shared" si="51"/>
        <v>4.7096961514677679E-41</v>
      </c>
      <c r="G541" s="9">
        <f t="shared" si="57"/>
        <v>30.373537162320634</v>
      </c>
      <c r="H541" s="9">
        <f t="shared" si="57"/>
        <v>20.680540800115491</v>
      </c>
      <c r="I541" s="9">
        <f t="shared" si="57"/>
        <v>1.456776787200228</v>
      </c>
      <c r="J541" s="9">
        <f t="shared" si="57"/>
        <v>3.7852722316338218E-6</v>
      </c>
      <c r="K541" s="9">
        <f t="shared" si="57"/>
        <v>3.0095886870523968E-44</v>
      </c>
      <c r="L541" s="9">
        <f t="shared" si="55"/>
        <v>327.51085853490861</v>
      </c>
    </row>
    <row r="542" spans="3:12">
      <c r="C542">
        <v>2002.875</v>
      </c>
      <c r="D542">
        <v>372.43</v>
      </c>
      <c r="E542" s="1">
        <f t="shared" si="56"/>
        <v>2286</v>
      </c>
      <c r="F542" s="4">
        <f t="shared" si="51"/>
        <v>3.2025933829980821E-41</v>
      </c>
      <c r="G542" s="9">
        <f t="shared" si="57"/>
        <v>30.373537162320634</v>
      </c>
      <c r="H542" s="9">
        <f t="shared" si="57"/>
        <v>20.623648014037553</v>
      </c>
      <c r="I542" s="9">
        <f t="shared" si="57"/>
        <v>1.437223031934824</v>
      </c>
      <c r="J542" s="9">
        <f t="shared" si="57"/>
        <v>3.5690315293871402E-6</v>
      </c>
      <c r="K542" s="9">
        <f t="shared" si="57"/>
        <v>2.0465203071956419E-44</v>
      </c>
      <c r="L542" s="9">
        <f t="shared" si="55"/>
        <v>327.43441177732456</v>
      </c>
    </row>
    <row r="543" spans="3:12">
      <c r="C543">
        <v>2002.9583</v>
      </c>
      <c r="D543">
        <v>373.98</v>
      </c>
      <c r="E543" s="1">
        <f t="shared" si="56"/>
        <v>2287</v>
      </c>
      <c r="F543" s="4">
        <f t="shared" ref="F543:F556" si="58">F542*(1+F$1)</f>
        <v>2.1777635004386956E-41</v>
      </c>
      <c r="G543" s="9">
        <f t="shared" si="57"/>
        <v>30.373537162320634</v>
      </c>
      <c r="H543" s="9">
        <f t="shared" si="57"/>
        <v>20.566911741715177</v>
      </c>
      <c r="I543" s="9">
        <f t="shared" si="57"/>
        <v>1.417931739215734</v>
      </c>
      <c r="J543" s="9">
        <f t="shared" si="57"/>
        <v>3.3651439786304253E-6</v>
      </c>
      <c r="K543" s="9">
        <f t="shared" si="57"/>
        <v>1.391633808893044E-44</v>
      </c>
      <c r="L543" s="9">
        <f t="shared" si="55"/>
        <v>327.35838400839555</v>
      </c>
    </row>
    <row r="544" spans="3:12">
      <c r="C544">
        <v>2003.0417</v>
      </c>
      <c r="D544">
        <v>375.07</v>
      </c>
      <c r="E544" s="1">
        <f t="shared" si="56"/>
        <v>2288</v>
      </c>
      <c r="F544" s="4">
        <f t="shared" si="58"/>
        <v>1.480879180298313E-41</v>
      </c>
      <c r="G544" s="9">
        <f t="shared" si="57"/>
        <v>30.373537162320634</v>
      </c>
      <c r="H544" s="9">
        <f t="shared" si="57"/>
        <v>20.510331552574346</v>
      </c>
      <c r="I544" s="9">
        <f t="shared" si="57"/>
        <v>1.3988993861090107</v>
      </c>
      <c r="J544" s="9">
        <f t="shared" si="57"/>
        <v>3.1729038826555714E-6</v>
      </c>
      <c r="K544" s="9">
        <f t="shared" si="57"/>
        <v>9.4631099004727444E-45</v>
      </c>
      <c r="L544" s="9">
        <f t="shared" si="55"/>
        <v>327.28277127390788</v>
      </c>
    </row>
    <row r="545" spans="3:12">
      <c r="C545">
        <v>2003.125</v>
      </c>
      <c r="D545">
        <v>375.82</v>
      </c>
      <c r="E545" s="1">
        <f t="shared" si="56"/>
        <v>2289</v>
      </c>
      <c r="F545" s="4">
        <f t="shared" si="58"/>
        <v>1.0069978426028527E-41</v>
      </c>
      <c r="G545" s="9">
        <f t="shared" si="57"/>
        <v>30.373537162320634</v>
      </c>
      <c r="H545" s="9">
        <f t="shared" si="57"/>
        <v>20.453907017225557</v>
      </c>
      <c r="I545" s="9">
        <f t="shared" si="57"/>
        <v>1.380122496967696</v>
      </c>
      <c r="J545" s="9">
        <f t="shared" si="57"/>
        <v>2.9916458589887979E-6</v>
      </c>
      <c r="K545" s="9">
        <f t="shared" si="57"/>
        <v>6.4349147323214943E-45</v>
      </c>
      <c r="L545" s="9">
        <f t="shared" si="55"/>
        <v>327.20756966815975</v>
      </c>
    </row>
    <row r="546" spans="3:12">
      <c r="C546">
        <v>2003.2083</v>
      </c>
      <c r="D546">
        <v>376.64</v>
      </c>
      <c r="E546" s="1">
        <f t="shared" si="56"/>
        <v>2290</v>
      </c>
      <c r="F546" s="4">
        <f t="shared" si="58"/>
        <v>6.8475853296993974E-42</v>
      </c>
      <c r="G546" s="9">
        <f t="shared" si="57"/>
        <v>30.373537162320634</v>
      </c>
      <c r="H546" s="9">
        <f t="shared" si="57"/>
        <v>20.397637707460575</v>
      </c>
      <c r="I546" s="9">
        <f t="shared" si="57"/>
        <v>1.3615976427971064</v>
      </c>
      <c r="J546" s="9">
        <f t="shared" si="57"/>
        <v>2.8207425363651856E-6</v>
      </c>
      <c r="K546" s="9">
        <f t="shared" si="57"/>
        <v>4.375742017978633E-45</v>
      </c>
      <c r="L546" s="9">
        <f t="shared" si="55"/>
        <v>327.13277533332086</v>
      </c>
    </row>
    <row r="547" spans="3:12">
      <c r="C547">
        <v>2003.2917</v>
      </c>
      <c r="D547">
        <v>377.92</v>
      </c>
      <c r="E547" s="1">
        <f t="shared" si="56"/>
        <v>2291</v>
      </c>
      <c r="F547" s="4">
        <f t="shared" si="58"/>
        <v>4.6563580241955897E-42</v>
      </c>
      <c r="G547" s="9">
        <f t="shared" si="57"/>
        <v>30.373537162320634</v>
      </c>
      <c r="H547" s="9">
        <f t="shared" si="57"/>
        <v>20.341523196249177</v>
      </c>
      <c r="I547" s="9">
        <f t="shared" si="57"/>
        <v>1.3433214406286365</v>
      </c>
      <c r="J547" s="9">
        <f t="shared" si="57"/>
        <v>2.6596023832678168E-6</v>
      </c>
      <c r="K547" s="9">
        <f t="shared" si="57"/>
        <v>2.9755045722254804E-45</v>
      </c>
      <c r="L547" s="9">
        <f t="shared" si="55"/>
        <v>327.05838445880084</v>
      </c>
    </row>
    <row r="548" spans="3:12">
      <c r="C548">
        <v>2003.375</v>
      </c>
      <c r="D548">
        <v>378.78</v>
      </c>
      <c r="E548" s="1">
        <f t="shared" si="56"/>
        <v>2292</v>
      </c>
      <c r="F548" s="4">
        <f t="shared" si="58"/>
        <v>3.1663234564530007E-42</v>
      </c>
      <c r="G548" s="9">
        <f t="shared" si="57"/>
        <v>30.373537162320634</v>
      </c>
      <c r="H548" s="9">
        <f t="shared" si="57"/>
        <v>20.285563057735917</v>
      </c>
      <c r="I548" s="9">
        <f t="shared" si="57"/>
        <v>1.3252905529019694</v>
      </c>
      <c r="J548" s="9">
        <f t="shared" si="57"/>
        <v>2.5076676605156446E-6</v>
      </c>
      <c r="K548" s="9">
        <f t="shared" si="57"/>
        <v>2.0233431091133329E-45</v>
      </c>
      <c r="L548" s="9">
        <f t="shared" si="55"/>
        <v>326.98439328062619</v>
      </c>
    </row>
    <row r="549" spans="3:12">
      <c r="C549">
        <v>2003.4583</v>
      </c>
      <c r="D549">
        <v>378.46</v>
      </c>
      <c r="E549" s="1">
        <f t="shared" si="56"/>
        <v>2293</v>
      </c>
      <c r="F549" s="4">
        <f t="shared" si="58"/>
        <v>2.1530999503880403E-42</v>
      </c>
      <c r="G549" s="9">
        <f t="shared" si="57"/>
        <v>30.373537162320634</v>
      </c>
      <c r="H549" s="9">
        <f t="shared" si="57"/>
        <v>20.229756867236883</v>
      </c>
      <c r="I549" s="9">
        <f t="shared" si="57"/>
        <v>1.3075016868555782</v>
      </c>
      <c r="J549" s="9">
        <f t="shared" si="57"/>
        <v>2.3644124908135853E-6</v>
      </c>
      <c r="K549" s="9">
        <f t="shared" si="57"/>
        <v>1.3758733141970699E-45</v>
      </c>
      <c r="L549" s="9">
        <f t="shared" si="55"/>
        <v>326.9107980808256</v>
      </c>
    </row>
    <row r="550" spans="3:12">
      <c r="C550">
        <v>2003.5417</v>
      </c>
      <c r="D550">
        <v>376.88</v>
      </c>
      <c r="E550" s="1">
        <f t="shared" si="56"/>
        <v>2294</v>
      </c>
      <c r="F550" s="4">
        <f t="shared" si="58"/>
        <v>1.4641079662638674E-42</v>
      </c>
      <c r="G550" s="9">
        <f t="shared" si="57"/>
        <v>30.373537162320634</v>
      </c>
      <c r="H550" s="9">
        <f t="shared" si="57"/>
        <v>20.174104201236485</v>
      </c>
      <c r="I550" s="9">
        <f t="shared" si="57"/>
        <v>1.2899515939254094</v>
      </c>
      <c r="J550" s="9">
        <f t="shared" si="57"/>
        <v>2.2293410385831407E-6</v>
      </c>
      <c r="K550" s="9">
        <f t="shared" si="57"/>
        <v>9.3559385365400982E-46</v>
      </c>
      <c r="L550" s="9">
        <f t="shared" si="55"/>
        <v>326.83759518682359</v>
      </c>
    </row>
    <row r="551" spans="3:12">
      <c r="C551">
        <v>2003.625</v>
      </c>
      <c r="D551">
        <v>374.57</v>
      </c>
      <c r="E551" s="1">
        <f t="shared" si="56"/>
        <v>2295</v>
      </c>
      <c r="F551" s="4">
        <f t="shared" si="58"/>
        <v>9.9559341705942977E-43</v>
      </c>
      <c r="G551" s="9">
        <f t="shared" ref="G551:K556" si="59">G550*(1-G$5)+G$4*$F550*$L$4/1000</f>
        <v>30.373537162320634</v>
      </c>
      <c r="H551" s="9">
        <f t="shared" si="59"/>
        <v>20.118604637384241</v>
      </c>
      <c r="I551" s="9">
        <f t="shared" si="59"/>
        <v>1.2726370691516369</v>
      </c>
      <c r="J551" s="9">
        <f t="shared" si="59"/>
        <v>2.1019857937735778E-6</v>
      </c>
      <c r="K551" s="9">
        <f t="shared" si="59"/>
        <v>6.3620382048472797E-46</v>
      </c>
      <c r="L551" s="9">
        <f t="shared" si="55"/>
        <v>326.76478097084231</v>
      </c>
    </row>
    <row r="552" spans="3:12">
      <c r="C552">
        <v>2003.7083</v>
      </c>
      <c r="D552">
        <v>373.34</v>
      </c>
      <c r="E552" s="1">
        <f t="shared" si="56"/>
        <v>2296</v>
      </c>
      <c r="F552" s="4">
        <f t="shared" si="58"/>
        <v>6.7700352360041218E-43</v>
      </c>
      <c r="G552" s="9">
        <f t="shared" si="59"/>
        <v>30.373537162320634</v>
      </c>
      <c r="H552" s="9">
        <f t="shared" si="59"/>
        <v>20.063257754491559</v>
      </c>
      <c r="I552" s="9">
        <f t="shared" si="59"/>
        <v>1.2555549505933792</v>
      </c>
      <c r="J552" s="9">
        <f t="shared" si="59"/>
        <v>1.9819059537135782E-6</v>
      </c>
      <c r="K552" s="9">
        <f t="shared" si="59"/>
        <v>4.3261859792961579E-46</v>
      </c>
      <c r="L552" s="9">
        <f t="shared" si="55"/>
        <v>326.69235184931154</v>
      </c>
    </row>
    <row r="553" spans="3:12">
      <c r="C553">
        <v>2003.7917</v>
      </c>
      <c r="D553">
        <v>373.31</v>
      </c>
      <c r="E553" s="1">
        <f t="shared" si="56"/>
        <v>2297</v>
      </c>
      <c r="F553" s="4">
        <f t="shared" si="58"/>
        <v>4.6036239604828027E-43</v>
      </c>
      <c r="G553" s="9">
        <f t="shared" si="59"/>
        <v>30.373537162320634</v>
      </c>
      <c r="H553" s="9">
        <f t="shared" si="59"/>
        <v>20.008063132528555</v>
      </c>
      <c r="I553" s="9">
        <f t="shared" si="59"/>
        <v>1.238702118751273</v>
      </c>
      <c r="J553" s="9">
        <f t="shared" si="59"/>
        <v>1.8686858974026157E-6</v>
      </c>
      <c r="K553" s="9">
        <f t="shared" si="59"/>
        <v>2.9418064659213921E-46</v>
      </c>
      <c r="L553" s="9">
        <f t="shared" si="55"/>
        <v>326.62030428228638</v>
      </c>
    </row>
    <row r="554" spans="3:12">
      <c r="C554">
        <v>2003.875</v>
      </c>
      <c r="D554">
        <v>374.84</v>
      </c>
      <c r="E554" s="1">
        <f t="shared" si="56"/>
        <v>2298</v>
      </c>
      <c r="F554" s="4">
        <f t="shared" si="58"/>
        <v>3.1304642931283054E-43</v>
      </c>
      <c r="G554" s="9">
        <f t="shared" si="59"/>
        <v>30.373537162320634</v>
      </c>
      <c r="H554" s="9">
        <f t="shared" si="59"/>
        <v>19.953020352620861</v>
      </c>
      <c r="I554" s="9">
        <f t="shared" si="59"/>
        <v>1.2220754959977966</v>
      </c>
      <c r="J554" s="9">
        <f t="shared" si="59"/>
        <v>1.7619337469612725E-6</v>
      </c>
      <c r="K554" s="9">
        <f t="shared" si="59"/>
        <v>2.0004283968265497E-46</v>
      </c>
      <c r="L554" s="9">
        <f t="shared" si="55"/>
        <v>326.54863477287302</v>
      </c>
    </row>
    <row r="555" spans="3:12">
      <c r="C555">
        <v>2003.9583</v>
      </c>
      <c r="D555">
        <v>376.17</v>
      </c>
      <c r="E555" s="1">
        <f t="shared" si="56"/>
        <v>2299</v>
      </c>
      <c r="F555" s="4">
        <f t="shared" si="58"/>
        <v>2.1287157193272476E-43</v>
      </c>
      <c r="G555" s="9">
        <f t="shared" si="59"/>
        <v>30.373537162320634</v>
      </c>
      <c r="H555" s="9">
        <f t="shared" si="59"/>
        <v>19.898128997046442</v>
      </c>
      <c r="I555" s="9">
        <f t="shared" si="59"/>
        <v>1.2056720460152404</v>
      </c>
      <c r="J555" s="9">
        <f t="shared" si="59"/>
        <v>1.6612800112613748E-6</v>
      </c>
      <c r="K555" s="9">
        <f t="shared" si="59"/>
        <v>1.3602913098420555E-46</v>
      </c>
      <c r="L555" s="9">
        <f t="shared" si="55"/>
        <v>326.47733986666231</v>
      </c>
    </row>
    <row r="556" spans="3:12">
      <c r="C556">
        <v>2004.0417</v>
      </c>
      <c r="D556">
        <v>377.17</v>
      </c>
      <c r="E556" s="1">
        <f t="shared" si="56"/>
        <v>2300</v>
      </c>
      <c r="F556" s="4">
        <f t="shared" si="58"/>
        <v>1.4475266891425282E-43</v>
      </c>
      <c r="G556" s="9">
        <f t="shared" si="59"/>
        <v>30.373537162320634</v>
      </c>
      <c r="H556" s="9">
        <f t="shared" si="59"/>
        <v>19.843388649232431</v>
      </c>
      <c r="I556" s="9">
        <f t="shared" si="59"/>
        <v>1.1894887732412212</v>
      </c>
      <c r="J556" s="9">
        <f t="shared" si="59"/>
        <v>1.5663763070412745E-6</v>
      </c>
      <c r="K556" s="9">
        <f t="shared" si="59"/>
        <v>9.249980906925989E-47</v>
      </c>
      <c r="L556" s="9">
        <f t="shared" si="55"/>
        <v>326.40641615117062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7"/>
    </row>
    <row r="779" spans="3:4">
      <c r="C779" s="17"/>
    </row>
    <row r="780" spans="3:4">
      <c r="C780" s="17"/>
    </row>
    <row r="781" spans="3:4">
      <c r="C781" s="17"/>
    </row>
    <row r="782" spans="3:4">
      <c r="C782" s="17"/>
    </row>
    <row r="783" spans="3:4">
      <c r="C783" s="17"/>
    </row>
    <row r="784" spans="3:4">
      <c r="C784" s="17"/>
    </row>
    <row r="785" spans="3:3">
      <c r="C785" s="17"/>
    </row>
    <row r="786" spans="3:3">
      <c r="C786" s="17"/>
    </row>
    <row r="787" spans="3:3">
      <c r="C787" s="17"/>
    </row>
    <row r="788" spans="3:3">
      <c r="C788" s="17"/>
    </row>
    <row r="789" spans="3:3">
      <c r="C789" s="17"/>
    </row>
    <row r="790" spans="3:3">
      <c r="C790" s="17"/>
    </row>
    <row r="791" spans="3:3">
      <c r="C791" s="17"/>
    </row>
    <row r="792" spans="3:3">
      <c r="C792" s="17"/>
    </row>
    <row r="793" spans="3:3">
      <c r="C793" s="17"/>
    </row>
    <row r="794" spans="3:3">
      <c r="C794" s="17"/>
    </row>
    <row r="795" spans="3:3">
      <c r="C795" s="17"/>
    </row>
    <row r="796" spans="3:3">
      <c r="C796" s="17"/>
    </row>
    <row r="797" spans="3:3">
      <c r="C797" s="17"/>
    </row>
    <row r="798" spans="3:3">
      <c r="C798" s="17"/>
    </row>
    <row r="799" spans="3:3">
      <c r="C799" s="17"/>
    </row>
    <row r="800" spans="3:3">
      <c r="C800" s="17"/>
    </row>
    <row r="801" spans="3:3">
      <c r="C801" s="17"/>
    </row>
    <row r="802" spans="3:3">
      <c r="C802" s="17"/>
    </row>
    <row r="803" spans="3:3">
      <c r="C803" s="17"/>
    </row>
    <row r="804" spans="3:3">
      <c r="C804" s="17"/>
    </row>
    <row r="805" spans="3:3">
      <c r="C805" s="17"/>
    </row>
    <row r="806" spans="3:3">
      <c r="C806" s="17"/>
    </row>
    <row r="807" spans="3:3">
      <c r="C807" s="17"/>
    </row>
    <row r="808" spans="3:3">
      <c r="C808" s="17"/>
    </row>
    <row r="809" spans="3:3">
      <c r="C809" s="17"/>
    </row>
    <row r="810" spans="3:3">
      <c r="C810" s="17"/>
    </row>
    <row r="811" spans="3:3">
      <c r="C811" s="17"/>
    </row>
    <row r="812" spans="3:3">
      <c r="C812" s="17"/>
    </row>
    <row r="813" spans="3:3">
      <c r="C813" s="17"/>
    </row>
    <row r="814" spans="3:3">
      <c r="C814" s="17"/>
    </row>
    <row r="815" spans="3:3">
      <c r="C815" s="17"/>
    </row>
    <row r="816" spans="3:3">
      <c r="C816" s="17"/>
    </row>
    <row r="817" spans="3:3">
      <c r="C817" s="17"/>
    </row>
    <row r="818" spans="3:3">
      <c r="C818" s="17"/>
    </row>
    <row r="819" spans="3:3">
      <c r="C819" s="17"/>
    </row>
    <row r="820" spans="3:3">
      <c r="C820" s="17"/>
    </row>
    <row r="821" spans="3:3">
      <c r="C821" s="17"/>
    </row>
    <row r="822" spans="3:3">
      <c r="C822" s="17"/>
    </row>
    <row r="823" spans="3:3">
      <c r="C823" s="17"/>
    </row>
    <row r="824" spans="3:3">
      <c r="C824" s="17"/>
    </row>
    <row r="825" spans="3:3">
      <c r="C825" s="17"/>
    </row>
    <row r="826" spans="3:3">
      <c r="C826" s="17"/>
    </row>
    <row r="827" spans="3:3">
      <c r="C827" s="17"/>
    </row>
    <row r="828" spans="3:3">
      <c r="C828" s="17"/>
    </row>
    <row r="829" spans="3:3">
      <c r="C829" s="17"/>
    </row>
    <row r="830" spans="3:3">
      <c r="C830" s="17"/>
    </row>
    <row r="831" spans="3:3">
      <c r="C831" s="17"/>
    </row>
    <row r="832" spans="3:3">
      <c r="C832" s="17"/>
    </row>
    <row r="833" spans="3:3">
      <c r="C833" s="17"/>
    </row>
    <row r="834" spans="3:3">
      <c r="C834" s="17"/>
    </row>
    <row r="835" spans="3:3">
      <c r="C835" s="17"/>
    </row>
    <row r="836" spans="3:3">
      <c r="C836" s="17"/>
    </row>
    <row r="837" spans="3:3">
      <c r="C837" s="17"/>
    </row>
    <row r="838" spans="3:3">
      <c r="C838" s="17"/>
    </row>
    <row r="839" spans="3:3">
      <c r="C839" s="17"/>
    </row>
    <row r="840" spans="3:3">
      <c r="C840" s="17"/>
    </row>
    <row r="841" spans="3:3">
      <c r="C841" s="17"/>
    </row>
    <row r="842" spans="3:3">
      <c r="C842" s="17"/>
    </row>
    <row r="843" spans="3:3">
      <c r="C843" s="17"/>
    </row>
    <row r="844" spans="3:3">
      <c r="C844" s="17"/>
    </row>
    <row r="845" spans="3:3">
      <c r="C845" s="17"/>
    </row>
    <row r="846" spans="3:3">
      <c r="C846" s="17"/>
    </row>
    <row r="847" spans="3:3">
      <c r="C847" s="17"/>
    </row>
    <row r="848" spans="3:3">
      <c r="C848" s="17"/>
    </row>
    <row r="849" spans="3:3">
      <c r="C849" s="17"/>
    </row>
    <row r="850" spans="3:3">
      <c r="C850" s="17"/>
    </row>
    <row r="851" spans="3:3">
      <c r="C851" s="17"/>
    </row>
    <row r="852" spans="3:3">
      <c r="C852" s="17"/>
    </row>
    <row r="853" spans="3:3">
      <c r="C853" s="17"/>
    </row>
    <row r="854" spans="3:3">
      <c r="C854" s="17"/>
    </row>
    <row r="855" spans="3:3">
      <c r="C855" s="17"/>
    </row>
    <row r="856" spans="3:3">
      <c r="C856" s="17"/>
    </row>
    <row r="857" spans="3:3">
      <c r="C857" s="17"/>
    </row>
    <row r="858" spans="3:3">
      <c r="C858" s="17"/>
    </row>
    <row r="859" spans="3:3">
      <c r="C859" s="17"/>
    </row>
    <row r="860" spans="3:3">
      <c r="C860" s="17"/>
    </row>
    <row r="861" spans="3:3">
      <c r="C861" s="17"/>
    </row>
    <row r="862" spans="3:3">
      <c r="C862" s="17"/>
    </row>
    <row r="863" spans="3:3">
      <c r="C863" s="17"/>
    </row>
    <row r="864" spans="3:3">
      <c r="C864" s="17"/>
    </row>
    <row r="865" spans="3:3">
      <c r="C865" s="17"/>
    </row>
    <row r="866" spans="3:3">
      <c r="C866" s="17"/>
    </row>
    <row r="867" spans="3:3">
      <c r="C867" s="17"/>
    </row>
    <row r="868" spans="3:3">
      <c r="C868" s="17"/>
    </row>
    <row r="869" spans="3:3">
      <c r="C869" s="17"/>
    </row>
    <row r="870" spans="3:3">
      <c r="C870" s="17"/>
    </row>
    <row r="871" spans="3:3">
      <c r="C871" s="17"/>
    </row>
    <row r="872" spans="3:3">
      <c r="C872" s="17"/>
    </row>
    <row r="873" spans="3:3">
      <c r="C873" s="17"/>
    </row>
    <row r="874" spans="3:3">
      <c r="C874" s="17"/>
    </row>
    <row r="875" spans="3:3">
      <c r="C875" s="17"/>
    </row>
    <row r="876" spans="3:3">
      <c r="C876" s="17"/>
    </row>
    <row r="877" spans="3:3">
      <c r="C877" s="17"/>
    </row>
    <row r="878" spans="3:3">
      <c r="C878" s="17"/>
    </row>
    <row r="879" spans="3:3">
      <c r="C879" s="17"/>
    </row>
    <row r="880" spans="3:3">
      <c r="C880" s="17"/>
    </row>
    <row r="881" spans="3:3">
      <c r="C881" s="17"/>
    </row>
    <row r="882" spans="3:3">
      <c r="C882" s="17"/>
    </row>
    <row r="883" spans="3:3">
      <c r="C883" s="17"/>
    </row>
    <row r="884" spans="3:3">
      <c r="C884" s="17"/>
    </row>
    <row r="885" spans="3:3">
      <c r="C885" s="17"/>
    </row>
    <row r="886" spans="3:3">
      <c r="C886" s="17"/>
    </row>
    <row r="887" spans="3:3">
      <c r="C887" s="17"/>
    </row>
    <row r="888" spans="3:3">
      <c r="C888" s="17"/>
    </row>
    <row r="889" spans="3:3">
      <c r="C889" s="17"/>
    </row>
    <row r="890" spans="3:3">
      <c r="C890" s="17"/>
    </row>
    <row r="891" spans="3:3">
      <c r="C891" s="17"/>
    </row>
    <row r="892" spans="3:3">
      <c r="C892" s="17"/>
    </row>
    <row r="893" spans="3:3">
      <c r="C893" s="17"/>
    </row>
    <row r="894" spans="3:3">
      <c r="C894" s="17"/>
    </row>
    <row r="895" spans="3:3">
      <c r="C895" s="17"/>
    </row>
    <row r="896" spans="3:3">
      <c r="C896" s="17"/>
    </row>
    <row r="897" spans="3:3">
      <c r="C897" s="17"/>
    </row>
    <row r="898" spans="3:3">
      <c r="C898" s="17"/>
    </row>
    <row r="899" spans="3:3">
      <c r="C899" s="17"/>
    </row>
    <row r="900" spans="3:3">
      <c r="C900" s="17"/>
    </row>
    <row r="901" spans="3:3">
      <c r="C901" s="17"/>
    </row>
    <row r="902" spans="3:3">
      <c r="C902" s="17"/>
    </row>
    <row r="903" spans="3:3">
      <c r="C903" s="17"/>
    </row>
    <row r="904" spans="3:3">
      <c r="C904" s="17"/>
    </row>
    <row r="905" spans="3:3">
      <c r="C905" s="17"/>
    </row>
    <row r="906" spans="3:3">
      <c r="C906" s="17"/>
    </row>
    <row r="907" spans="3:3">
      <c r="C907" s="17"/>
    </row>
    <row r="908" spans="3:3">
      <c r="C908" s="17"/>
    </row>
    <row r="909" spans="3:3">
      <c r="C909" s="17"/>
    </row>
    <row r="910" spans="3:3">
      <c r="C910" s="17"/>
    </row>
    <row r="911" spans="3:3">
      <c r="C911" s="17"/>
    </row>
    <row r="912" spans="3:3">
      <c r="C912" s="17"/>
    </row>
    <row r="913" spans="3:3">
      <c r="C913" s="17"/>
    </row>
    <row r="914" spans="3:3">
      <c r="C914" s="17"/>
    </row>
    <row r="915" spans="3:3">
      <c r="C915" s="17"/>
    </row>
    <row r="916" spans="3:3">
      <c r="C916" s="17"/>
    </row>
    <row r="917" spans="3:3">
      <c r="C917" s="17"/>
    </row>
    <row r="918" spans="3:3">
      <c r="C918" s="17"/>
    </row>
    <row r="919" spans="3:3">
      <c r="C919" s="17"/>
    </row>
    <row r="920" spans="3:3">
      <c r="C920" s="17"/>
    </row>
    <row r="921" spans="3:3">
      <c r="C921" s="17"/>
    </row>
    <row r="922" spans="3:3">
      <c r="C922" s="17"/>
    </row>
    <row r="923" spans="3:3">
      <c r="C923" s="17"/>
    </row>
    <row r="924" spans="3:3">
      <c r="C924" s="17"/>
    </row>
    <row r="925" spans="3:3">
      <c r="C925" s="17"/>
    </row>
    <row r="926" spans="3:3">
      <c r="C926" s="17"/>
    </row>
    <row r="927" spans="3:3">
      <c r="C927" s="17"/>
    </row>
    <row r="928" spans="3:3">
      <c r="C928" s="17"/>
    </row>
    <row r="929" spans="3:3">
      <c r="C929" s="17"/>
    </row>
    <row r="930" spans="3:3">
      <c r="C930" s="17"/>
    </row>
    <row r="931" spans="3:3">
      <c r="C931" s="17"/>
    </row>
    <row r="932" spans="3:3">
      <c r="C932" s="17"/>
    </row>
    <row r="933" spans="3:3">
      <c r="C933" s="17"/>
    </row>
    <row r="934" spans="3:3">
      <c r="C934" s="17"/>
    </row>
    <row r="935" spans="3:3">
      <c r="C935" s="17"/>
    </row>
    <row r="936" spans="3:3">
      <c r="C936" s="17"/>
    </row>
    <row r="937" spans="3:3">
      <c r="C937" s="17"/>
    </row>
    <row r="938" spans="3:3">
      <c r="C938" s="17"/>
    </row>
    <row r="939" spans="3:3">
      <c r="C939" s="17"/>
    </row>
    <row r="940" spans="3:3">
      <c r="C940" s="17"/>
    </row>
    <row r="941" spans="3:3">
      <c r="C941" s="17"/>
    </row>
    <row r="942" spans="3:3">
      <c r="C942" s="17"/>
    </row>
    <row r="943" spans="3:3">
      <c r="C943" s="17"/>
    </row>
    <row r="944" spans="3:3">
      <c r="C944" s="17"/>
    </row>
    <row r="945" spans="3:3">
      <c r="C945" s="17"/>
    </row>
    <row r="946" spans="3:3">
      <c r="C946" s="17"/>
    </row>
    <row r="947" spans="3:3">
      <c r="C947" s="17"/>
    </row>
    <row r="948" spans="3:3">
      <c r="C948" s="17"/>
    </row>
    <row r="949" spans="3:3">
      <c r="C949" s="17"/>
    </row>
    <row r="950" spans="3:3">
      <c r="C950" s="17"/>
    </row>
    <row r="951" spans="3:3">
      <c r="C951" s="17"/>
    </row>
    <row r="952" spans="3:3">
      <c r="C952" s="17"/>
    </row>
    <row r="953" spans="3:3">
      <c r="C953" s="17"/>
    </row>
    <row r="954" spans="3:3">
      <c r="C954" s="17"/>
    </row>
    <row r="955" spans="3:3">
      <c r="C955" s="17"/>
    </row>
    <row r="956" spans="3:3">
      <c r="C956" s="17"/>
    </row>
    <row r="957" spans="3:3">
      <c r="C957" s="17"/>
    </row>
    <row r="958" spans="3:3">
      <c r="C958" s="17"/>
    </row>
    <row r="959" spans="3:3">
      <c r="C959" s="17"/>
    </row>
    <row r="960" spans="3:3">
      <c r="C960" s="17"/>
    </row>
    <row r="961" spans="3:3">
      <c r="C961" s="17"/>
    </row>
    <row r="962" spans="3:3">
      <c r="C962" s="17"/>
    </row>
    <row r="963" spans="3:3">
      <c r="C963" s="17"/>
    </row>
    <row r="964" spans="3:3">
      <c r="C964" s="17"/>
    </row>
    <row r="965" spans="3:3">
      <c r="C965" s="17"/>
    </row>
    <row r="966" spans="3:3">
      <c r="C966" s="17"/>
    </row>
    <row r="967" spans="3:3">
      <c r="C967" s="17"/>
    </row>
    <row r="968" spans="3:3">
      <c r="C968" s="17"/>
    </row>
    <row r="969" spans="3:3">
      <c r="C969" s="17"/>
    </row>
    <row r="970" spans="3:3">
      <c r="C970" s="17"/>
    </row>
    <row r="971" spans="3:3">
      <c r="C971" s="17"/>
    </row>
    <row r="972" spans="3:3">
      <c r="C972" s="17"/>
    </row>
    <row r="973" spans="3:3">
      <c r="C973" s="17"/>
    </row>
    <row r="974" spans="3:3">
      <c r="C974" s="17"/>
    </row>
    <row r="975" spans="3:3">
      <c r="C975" s="17"/>
    </row>
    <row r="976" spans="3:3">
      <c r="C976" s="17"/>
    </row>
    <row r="977" spans="3:3">
      <c r="C977" s="17"/>
    </row>
    <row r="978" spans="3:3">
      <c r="C978" s="17"/>
    </row>
    <row r="979" spans="3:3">
      <c r="C979" s="17"/>
    </row>
    <row r="980" spans="3:3">
      <c r="C980" s="17"/>
    </row>
    <row r="981" spans="3:3">
      <c r="C981" s="17"/>
    </row>
    <row r="982" spans="3:3">
      <c r="C982" s="17"/>
    </row>
    <row r="983" spans="3:3">
      <c r="C983" s="17"/>
    </row>
    <row r="984" spans="3:3">
      <c r="C984" s="17"/>
    </row>
    <row r="985" spans="3:3">
      <c r="C985" s="17"/>
    </row>
    <row r="986" spans="3:3">
      <c r="C986" s="17"/>
    </row>
    <row r="987" spans="3:3">
      <c r="C987" s="17"/>
    </row>
    <row r="988" spans="3:3">
      <c r="C988" s="17"/>
    </row>
    <row r="989" spans="3:3">
      <c r="C989" s="17"/>
    </row>
    <row r="990" spans="3:3">
      <c r="C990" s="17"/>
    </row>
    <row r="991" spans="3:3">
      <c r="C991" s="17"/>
    </row>
    <row r="992" spans="3:3">
      <c r="C992" s="17"/>
    </row>
    <row r="993" spans="3:3">
      <c r="C993" s="17"/>
    </row>
    <row r="994" spans="3:3">
      <c r="C994" s="17"/>
    </row>
    <row r="995" spans="3:3">
      <c r="C995" s="17"/>
    </row>
    <row r="996" spans="3:3">
      <c r="C996" s="17"/>
    </row>
    <row r="997" spans="3:3">
      <c r="C997" s="17"/>
    </row>
    <row r="998" spans="3:3">
      <c r="C998" s="17"/>
    </row>
    <row r="999" spans="3:3">
      <c r="C999" s="17"/>
    </row>
    <row r="1000" spans="3:3">
      <c r="C1000" s="17"/>
    </row>
    <row r="1001" spans="3:3">
      <c r="C1001" s="17"/>
    </row>
    <row r="1002" spans="3:3">
      <c r="C1002" s="17"/>
    </row>
    <row r="1003" spans="3:3">
      <c r="C1003" s="17"/>
    </row>
    <row r="1004" spans="3:3">
      <c r="C1004" s="17"/>
    </row>
    <row r="1005" spans="3:3">
      <c r="C1005" s="17"/>
    </row>
    <row r="1006" spans="3:3">
      <c r="C1006" s="17"/>
    </row>
    <row r="1007" spans="3:3">
      <c r="C1007" s="17"/>
    </row>
    <row r="1008" spans="3:3">
      <c r="C1008" s="17"/>
    </row>
    <row r="1009" spans="3:3">
      <c r="C1009" s="17"/>
    </row>
    <row r="1010" spans="3:3">
      <c r="C1010" s="17"/>
    </row>
    <row r="1011" spans="3:3">
      <c r="C1011" s="17"/>
    </row>
    <row r="1012" spans="3:3">
      <c r="C1012" s="17"/>
    </row>
    <row r="1013" spans="3:3">
      <c r="C1013" s="17"/>
    </row>
    <row r="1014" spans="3:3">
      <c r="C1014" s="17"/>
    </row>
    <row r="1015" spans="3:3">
      <c r="C1015" s="17"/>
    </row>
    <row r="1016" spans="3:3">
      <c r="C1016" s="17"/>
    </row>
    <row r="1017" spans="3:3">
      <c r="C1017" s="17"/>
    </row>
    <row r="1018" spans="3:3">
      <c r="C1018" s="17"/>
    </row>
    <row r="1019" spans="3:3">
      <c r="C1019" s="17"/>
    </row>
    <row r="1020" spans="3:3">
      <c r="C1020" s="17"/>
    </row>
    <row r="1021" spans="3:3">
      <c r="C1021" s="17"/>
    </row>
    <row r="1022" spans="3:3">
      <c r="C1022" s="17"/>
    </row>
    <row r="1023" spans="3:3">
      <c r="C1023" s="17"/>
    </row>
    <row r="1024" spans="3:3">
      <c r="C1024" s="17"/>
    </row>
    <row r="1025" spans="3:3">
      <c r="C1025" s="17"/>
    </row>
    <row r="1026" spans="3:3">
      <c r="C1026" s="17"/>
    </row>
    <row r="1027" spans="3:3">
      <c r="C1027" s="17"/>
    </row>
    <row r="1028" spans="3:3">
      <c r="C1028" s="17"/>
    </row>
    <row r="1029" spans="3:3">
      <c r="C1029" s="17"/>
    </row>
    <row r="1030" spans="3:3">
      <c r="C1030" s="17"/>
    </row>
    <row r="1031" spans="3:3">
      <c r="C1031" s="17"/>
    </row>
    <row r="1032" spans="3:3">
      <c r="C1032" s="17"/>
    </row>
    <row r="1033" spans="3:3">
      <c r="C1033" s="17"/>
    </row>
    <row r="1034" spans="3:3">
      <c r="C1034" s="17"/>
    </row>
    <row r="1035" spans="3:3">
      <c r="C1035" s="17"/>
    </row>
    <row r="1036" spans="3:3">
      <c r="C1036" s="17"/>
    </row>
    <row r="1037" spans="3:3">
      <c r="C1037" s="17"/>
    </row>
    <row r="1038" spans="3:3">
      <c r="C1038" s="17"/>
    </row>
    <row r="1039" spans="3:3">
      <c r="C1039" s="17"/>
    </row>
    <row r="1040" spans="3:3">
      <c r="C1040" s="17"/>
    </row>
    <row r="1041" spans="3:3">
      <c r="C1041" s="17"/>
    </row>
    <row r="1042" spans="3:3">
      <c r="C1042" s="17"/>
    </row>
    <row r="1043" spans="3:3">
      <c r="C1043" s="17"/>
    </row>
    <row r="1044" spans="3:3">
      <c r="C1044" s="17"/>
    </row>
    <row r="1045" spans="3:3">
      <c r="C1045" s="17"/>
    </row>
    <row r="1046" spans="3:3">
      <c r="C1046" s="17"/>
    </row>
    <row r="1047" spans="3:3">
      <c r="C1047" s="17"/>
    </row>
    <row r="1048" spans="3:3">
      <c r="C1048" s="17"/>
    </row>
    <row r="1049" spans="3:3">
      <c r="C1049" s="17"/>
    </row>
    <row r="1050" spans="3:3">
      <c r="C1050" s="17"/>
    </row>
    <row r="1051" spans="3:3">
      <c r="C1051" s="17"/>
    </row>
    <row r="1052" spans="3:3">
      <c r="C1052" s="17"/>
    </row>
    <row r="1053" spans="3:3">
      <c r="C1053" s="17"/>
    </row>
    <row r="1054" spans="3:3">
      <c r="C1054" s="17"/>
    </row>
    <row r="1055" spans="3:3">
      <c r="C1055" s="17"/>
    </row>
    <row r="1056" spans="3:3">
      <c r="C1056" s="17"/>
    </row>
    <row r="1057" spans="3:3">
      <c r="C1057" s="17"/>
    </row>
    <row r="1058" spans="3:3">
      <c r="C1058" s="17"/>
    </row>
    <row r="1059" spans="3:3">
      <c r="C1059" s="17"/>
    </row>
    <row r="1060" spans="3:3">
      <c r="C1060" s="17"/>
    </row>
    <row r="1061" spans="3:3">
      <c r="C1061" s="17"/>
    </row>
    <row r="1062" spans="3:3">
      <c r="C1062" s="17"/>
    </row>
    <row r="1063" spans="3:3">
      <c r="C1063" s="17"/>
    </row>
    <row r="1064" spans="3:3">
      <c r="C1064" s="17"/>
    </row>
    <row r="1065" spans="3:3">
      <c r="C1065" s="17"/>
    </row>
    <row r="1066" spans="3:3">
      <c r="C1066" s="17"/>
    </row>
    <row r="1067" spans="3:3">
      <c r="C1067" s="17"/>
    </row>
    <row r="1068" spans="3:3">
      <c r="C1068" s="17"/>
    </row>
    <row r="1069" spans="3:3">
      <c r="C1069" s="17"/>
    </row>
    <row r="1070" spans="3:3">
      <c r="C1070" s="17"/>
    </row>
    <row r="1071" spans="3:3">
      <c r="C1071" s="17"/>
    </row>
    <row r="1072" spans="3:3">
      <c r="C1072" s="17"/>
    </row>
    <row r="1073" spans="3:3">
      <c r="C1073" s="17"/>
    </row>
    <row r="1074" spans="3:3">
      <c r="C1074" s="17"/>
    </row>
    <row r="1075" spans="3:3">
      <c r="C1075" s="17"/>
    </row>
    <row r="1076" spans="3:3">
      <c r="C1076" s="17"/>
    </row>
    <row r="1077" spans="3:3">
      <c r="C1077" s="17"/>
    </row>
    <row r="1078" spans="3:3">
      <c r="C1078" s="17"/>
    </row>
    <row r="1079" spans="3:3">
      <c r="C1079" s="17"/>
    </row>
    <row r="1080" spans="3:3">
      <c r="C1080" s="17"/>
    </row>
    <row r="1081" spans="3:3">
      <c r="C1081" s="17"/>
    </row>
    <row r="1082" spans="3:3">
      <c r="C1082" s="17"/>
    </row>
    <row r="1083" spans="3:3">
      <c r="C1083" s="17"/>
    </row>
    <row r="1084" spans="3:3">
      <c r="C1084" s="17"/>
    </row>
    <row r="1085" spans="3:3">
      <c r="C1085" s="17"/>
    </row>
    <row r="1086" spans="3:3">
      <c r="C1086" s="17"/>
    </row>
    <row r="1087" spans="3:3">
      <c r="C1087" s="17"/>
    </row>
    <row r="1088" spans="3:3">
      <c r="C1088" s="17"/>
    </row>
    <row r="1089" spans="3:3">
      <c r="C1089" s="17"/>
    </row>
    <row r="1090" spans="3:3">
      <c r="C1090" s="17"/>
    </row>
    <row r="1091" spans="3:3">
      <c r="C1091" s="17"/>
    </row>
    <row r="1092" spans="3:3">
      <c r="C1092" s="17"/>
    </row>
    <row r="1093" spans="3:3">
      <c r="C1093" s="17"/>
    </row>
    <row r="1094" spans="3:3">
      <c r="C1094" s="17"/>
    </row>
    <row r="1095" spans="3:3">
      <c r="C1095" s="17"/>
    </row>
    <row r="1096" spans="3:3">
      <c r="C1096" s="17"/>
    </row>
    <row r="1097" spans="3:3">
      <c r="C1097" s="17"/>
    </row>
    <row r="1098" spans="3:3">
      <c r="C1098" s="17"/>
    </row>
    <row r="1099" spans="3:3">
      <c r="C1099" s="17"/>
    </row>
    <row r="1100" spans="3:3">
      <c r="C1100" s="17"/>
    </row>
    <row r="1101" spans="3:3">
      <c r="C1101" s="17"/>
    </row>
    <row r="1102" spans="3:3">
      <c r="C1102" s="17"/>
    </row>
    <row r="1103" spans="3:3">
      <c r="C1103" s="17"/>
    </row>
    <row r="1104" spans="3:3">
      <c r="C1104" s="17"/>
    </row>
    <row r="1105" spans="3:3">
      <c r="C1105" s="17"/>
    </row>
    <row r="1106" spans="3:3">
      <c r="C1106" s="17"/>
    </row>
    <row r="1107" spans="3:3">
      <c r="C1107" s="17"/>
    </row>
    <row r="1108" spans="3:3">
      <c r="C1108" s="17"/>
    </row>
    <row r="1109" spans="3:3">
      <c r="C1109" s="17"/>
    </row>
    <row r="1110" spans="3:3">
      <c r="C1110" s="17"/>
    </row>
    <row r="1111" spans="3:3">
      <c r="C1111" s="17"/>
    </row>
    <row r="1112" spans="3:3">
      <c r="C1112" s="17"/>
    </row>
    <row r="1113" spans="3:3">
      <c r="C1113" s="17"/>
    </row>
    <row r="1114" spans="3:3">
      <c r="C1114" s="17"/>
    </row>
    <row r="1115" spans="3:3">
      <c r="C1115" s="17"/>
    </row>
    <row r="1116" spans="3:3">
      <c r="C1116" s="17"/>
    </row>
    <row r="1117" spans="3:3">
      <c r="C1117" s="17"/>
    </row>
    <row r="1118" spans="3:3">
      <c r="C1118" s="17"/>
    </row>
    <row r="1119" spans="3:3">
      <c r="C1119" s="17"/>
    </row>
    <row r="1120" spans="3:3">
      <c r="C1120" s="17"/>
    </row>
    <row r="1121" spans="3:3">
      <c r="C1121" s="17"/>
    </row>
    <row r="1122" spans="3:3">
      <c r="C1122" s="17"/>
    </row>
    <row r="1123" spans="3:3">
      <c r="C1123" s="17"/>
    </row>
    <row r="1124" spans="3:3">
      <c r="C1124" s="17"/>
    </row>
    <row r="1125" spans="3:3">
      <c r="C1125" s="17"/>
    </row>
    <row r="1126" spans="3:3">
      <c r="C1126" s="17"/>
    </row>
    <row r="1127" spans="3:3">
      <c r="C1127" s="17"/>
    </row>
    <row r="1128" spans="3:3">
      <c r="C1128" s="17"/>
    </row>
    <row r="1129" spans="3:3">
      <c r="C1129" s="17"/>
    </row>
    <row r="1130" spans="3:3">
      <c r="C1130" s="17"/>
    </row>
    <row r="1131" spans="3:3">
      <c r="C1131" s="17"/>
    </row>
    <row r="1132" spans="3:3">
      <c r="C1132" s="17"/>
    </row>
    <row r="1133" spans="3:3">
      <c r="C1133" s="17"/>
    </row>
    <row r="1134" spans="3:3">
      <c r="C1134" s="17"/>
    </row>
    <row r="1135" spans="3:3">
      <c r="C1135" s="17"/>
    </row>
    <row r="1136" spans="3:3">
      <c r="C1136" s="17"/>
    </row>
    <row r="1137" spans="3:3">
      <c r="C1137" s="17"/>
    </row>
    <row r="1138" spans="3:3">
      <c r="C1138" s="17"/>
    </row>
    <row r="1139" spans="3:3">
      <c r="C1139" s="17"/>
    </row>
    <row r="1140" spans="3:3">
      <c r="C1140" s="17"/>
    </row>
    <row r="1141" spans="3:3">
      <c r="C1141" s="17"/>
    </row>
    <row r="1142" spans="3:3">
      <c r="C1142" s="17"/>
    </row>
    <row r="1143" spans="3:3">
      <c r="C1143" s="17"/>
    </row>
    <row r="1144" spans="3:3">
      <c r="C1144" s="17"/>
    </row>
    <row r="1145" spans="3:3">
      <c r="C1145" s="17"/>
    </row>
    <row r="1146" spans="3:3">
      <c r="C1146" s="17"/>
    </row>
    <row r="1147" spans="3:3">
      <c r="C1147" s="17"/>
    </row>
    <row r="1148" spans="3:3">
      <c r="C1148" s="17"/>
    </row>
    <row r="1149" spans="3:3">
      <c r="C1149" s="17"/>
    </row>
    <row r="1150" spans="3:3">
      <c r="C1150" s="17"/>
    </row>
    <row r="1151" spans="3:3">
      <c r="C1151" s="17"/>
    </row>
    <row r="1152" spans="3:3">
      <c r="C1152" s="17"/>
    </row>
    <row r="1153" spans="3:3">
      <c r="C1153" s="17"/>
    </row>
    <row r="1154" spans="3:3">
      <c r="C1154" s="17"/>
    </row>
    <row r="1155" spans="3:3">
      <c r="C1155" s="17"/>
    </row>
    <row r="1156" spans="3:3">
      <c r="C1156" s="17"/>
    </row>
    <row r="1157" spans="3:3">
      <c r="C1157" s="17"/>
    </row>
    <row r="1158" spans="3:3">
      <c r="C1158" s="17"/>
    </row>
    <row r="1159" spans="3:3">
      <c r="C1159" s="17"/>
    </row>
    <row r="1160" spans="3:3">
      <c r="C1160" s="17"/>
    </row>
    <row r="1161" spans="3:3">
      <c r="C1161" s="17"/>
    </row>
    <row r="1162" spans="3:3">
      <c r="C1162" s="17"/>
    </row>
    <row r="1163" spans="3:3">
      <c r="C1163" s="17"/>
    </row>
    <row r="1164" spans="3:3">
      <c r="C1164" s="17"/>
    </row>
    <row r="1165" spans="3:3">
      <c r="C1165" s="17"/>
    </row>
    <row r="1166" spans="3:3">
      <c r="C1166" s="17"/>
    </row>
    <row r="1167" spans="3:3">
      <c r="C1167" s="17"/>
    </row>
    <row r="1168" spans="3:3">
      <c r="C1168" s="17"/>
    </row>
    <row r="1169" spans="3:3">
      <c r="C1169" s="17"/>
    </row>
    <row r="1170" spans="3:3">
      <c r="C1170" s="17"/>
    </row>
    <row r="1171" spans="3:3">
      <c r="C1171" s="17"/>
    </row>
    <row r="1172" spans="3:3">
      <c r="C1172" s="17"/>
    </row>
    <row r="1173" spans="3:3">
      <c r="C1173" s="17"/>
    </row>
    <row r="1174" spans="3:3">
      <c r="C1174" s="17"/>
    </row>
    <row r="1175" spans="3:3">
      <c r="C1175" s="17"/>
    </row>
    <row r="1176" spans="3:3">
      <c r="C1176" s="17"/>
    </row>
    <row r="1177" spans="3:3">
      <c r="C1177" s="17"/>
    </row>
    <row r="1178" spans="3:3">
      <c r="C1178" s="17"/>
    </row>
    <row r="1179" spans="3:3">
      <c r="C1179" s="17"/>
    </row>
    <row r="1180" spans="3:3">
      <c r="C1180" s="17"/>
    </row>
    <row r="1181" spans="3:3">
      <c r="C1181" s="17"/>
    </row>
    <row r="1182" spans="3:3">
      <c r="C1182" s="17"/>
    </row>
    <row r="1183" spans="3:3">
      <c r="C1183" s="17"/>
    </row>
    <row r="1184" spans="3:3">
      <c r="C1184" s="17"/>
    </row>
    <row r="1185" spans="3:3">
      <c r="C1185" s="17"/>
    </row>
    <row r="1186" spans="3:3">
      <c r="C1186" s="17"/>
    </row>
    <row r="1187" spans="3:3">
      <c r="C1187" s="17"/>
    </row>
    <row r="1188" spans="3:3">
      <c r="C1188" s="17"/>
    </row>
    <row r="1189" spans="3:3">
      <c r="C1189" s="17"/>
    </row>
    <row r="1190" spans="3:3">
      <c r="C1190" s="17"/>
    </row>
    <row r="1191" spans="3:3">
      <c r="C1191" s="17"/>
    </row>
    <row r="1192" spans="3:3">
      <c r="C1192" s="17"/>
    </row>
    <row r="1193" spans="3:3">
      <c r="C1193" s="17"/>
    </row>
    <row r="1194" spans="3:3">
      <c r="C1194" s="17"/>
    </row>
    <row r="1195" spans="3:3">
      <c r="C1195" s="17"/>
    </row>
    <row r="1196" spans="3:3">
      <c r="C1196" s="17"/>
    </row>
    <row r="1197" spans="3:3">
      <c r="C1197" s="17"/>
    </row>
    <row r="1198" spans="3:3">
      <c r="C1198" s="17"/>
    </row>
    <row r="1199" spans="3:3">
      <c r="C1199" s="17"/>
    </row>
    <row r="1200" spans="3:3">
      <c r="C1200" s="17"/>
    </row>
    <row r="1201" spans="3:3">
      <c r="C1201" s="17"/>
    </row>
    <row r="1202" spans="3:3">
      <c r="C1202" s="17"/>
    </row>
    <row r="1203" spans="3:3">
      <c r="C1203" s="17"/>
    </row>
    <row r="1204" spans="3:3">
      <c r="C1204" s="17"/>
    </row>
    <row r="1205" spans="3:3">
      <c r="C1205" s="17"/>
    </row>
    <row r="1206" spans="3:3">
      <c r="C1206" s="17"/>
    </row>
    <row r="1207" spans="3:3">
      <c r="C1207" s="17"/>
    </row>
    <row r="1208" spans="3:3">
      <c r="C1208" s="17"/>
    </row>
    <row r="1209" spans="3:3">
      <c r="C1209" s="17"/>
    </row>
    <row r="1210" spans="3:3">
      <c r="C1210" s="17"/>
    </row>
    <row r="1211" spans="3:3">
      <c r="C1211" s="17"/>
    </row>
    <row r="1212" spans="3:3">
      <c r="C1212" s="17"/>
    </row>
    <row r="1213" spans="3:3">
      <c r="C1213" s="17"/>
    </row>
    <row r="1214" spans="3:3">
      <c r="C1214" s="17"/>
    </row>
    <row r="1215" spans="3:3">
      <c r="C1215" s="17"/>
    </row>
    <row r="1216" spans="3:3">
      <c r="C1216" s="17"/>
    </row>
    <row r="1217" spans="3:3">
      <c r="C1217" s="17"/>
    </row>
    <row r="1218" spans="3:3">
      <c r="C1218" s="17"/>
    </row>
    <row r="1219" spans="3:3">
      <c r="C1219" s="17"/>
    </row>
    <row r="1220" spans="3:3">
      <c r="C1220" s="17"/>
    </row>
    <row r="1221" spans="3:3">
      <c r="C1221" s="17"/>
    </row>
    <row r="1222" spans="3:3">
      <c r="C1222" s="17"/>
    </row>
    <row r="1223" spans="3:3">
      <c r="C1223" s="17"/>
    </row>
    <row r="1224" spans="3:3">
      <c r="C1224" s="17"/>
    </row>
    <row r="1225" spans="3:3">
      <c r="C1225" s="17"/>
    </row>
    <row r="1226" spans="3:3">
      <c r="C1226" s="17"/>
    </row>
    <row r="1227" spans="3:3">
      <c r="C1227" s="17"/>
    </row>
    <row r="1228" spans="3:3">
      <c r="C1228" s="17"/>
    </row>
    <row r="1229" spans="3:3">
      <c r="C1229" s="17"/>
    </row>
    <row r="1230" spans="3:3">
      <c r="C1230" s="17"/>
    </row>
    <row r="1231" spans="3:3">
      <c r="C12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0"/>
  <sheetViews>
    <sheetView tabSelected="1" workbookViewId="0">
      <pane xSplit="1" ySplit="5" topLeftCell="B436" activePane="bottomRight" state="frozen"/>
      <selection pane="topRight" activeCell="B1" sqref="B1"/>
      <selection pane="bottomLeft" activeCell="A6" sqref="A6"/>
      <selection pane="bottomRight" activeCell="G4" sqref="G4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51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412.44499203294123</v>
      </c>
      <c r="H178" s="3">
        <f t="shared" si="9"/>
        <v>2.1685248441414449</v>
      </c>
      <c r="I178" s="3">
        <f t="shared" si="11"/>
        <v>1.2134542348296518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412.70207943377034</v>
      </c>
      <c r="H179" s="3">
        <f t="shared" si="9"/>
        <v>2.1718585956301246</v>
      </c>
      <c r="I179" s="3">
        <f t="shared" si="11"/>
        <v>1.2388873086437693</v>
      </c>
      <c r="J179" s="3">
        <f t="shared" si="10"/>
        <v>0.21894158011209158</v>
      </c>
    </row>
    <row r="180" spans="1:18">
      <c r="A180">
        <f t="shared" si="12"/>
        <v>2024</v>
      </c>
      <c r="G180" s="3">
        <f>carboncycle!L280</f>
        <v>412.26920154291844</v>
      </c>
      <c r="H180" s="3">
        <f t="shared" si="9"/>
        <v>2.1662441045999379</v>
      </c>
      <c r="I180" s="3">
        <f t="shared" si="11"/>
        <v>1.2633583922080849</v>
      </c>
      <c r="J180" s="3">
        <f t="shared" si="10"/>
        <v>0.22473487185015151</v>
      </c>
    </row>
    <row r="181" spans="1:18">
      <c r="A181">
        <f t="shared" si="12"/>
        <v>2025</v>
      </c>
      <c r="G181" s="3">
        <f>carboncycle!L281</f>
        <v>411.41200796129795</v>
      </c>
      <c r="H181" s="3">
        <f t="shared" si="9"/>
        <v>2.1551087593611795</v>
      </c>
      <c r="I181" s="3">
        <f t="shared" si="11"/>
        <v>1.2867376599908213</v>
      </c>
      <c r="J181" s="3">
        <f t="shared" si="10"/>
        <v>0.23063425344578456</v>
      </c>
    </row>
    <row r="182" spans="1:18">
      <c r="A182">
        <f t="shared" si="12"/>
        <v>2026</v>
      </c>
      <c r="G182" s="3">
        <f>carboncycle!L282</f>
        <v>410.3003141359091</v>
      </c>
      <c r="H182" s="3">
        <f t="shared" si="9"/>
        <v>2.140632730623206</v>
      </c>
      <c r="I182" s="3">
        <f t="shared" si="11"/>
        <v>1.308963646487169</v>
      </c>
      <c r="J182" s="3">
        <f t="shared" si="10"/>
        <v>0.23663292079496037</v>
      </c>
    </row>
    <row r="183" spans="1:18">
      <c r="A183">
        <f t="shared" si="12"/>
        <v>2027</v>
      </c>
      <c r="B183" s="17"/>
      <c r="G183" s="3">
        <f>carboncycle!L283</f>
        <v>409.04268710039014</v>
      </c>
      <c r="H183" s="3">
        <f t="shared" si="9"/>
        <v>2.124209059672685</v>
      </c>
      <c r="I183" s="3">
        <f t="shared" si="11"/>
        <v>1.3300178353863814</v>
      </c>
      <c r="J183" s="3">
        <f t="shared" si="10"/>
        <v>0.24272375931689211</v>
      </c>
      <c r="R183" s="17"/>
    </row>
    <row r="184" spans="1:18">
      <c r="A184">
        <f t="shared" si="12"/>
        <v>2028</v>
      </c>
      <c r="B184" s="17"/>
      <c r="G184" s="3">
        <f>carboncycle!L284</f>
        <v>407.70844069361999</v>
      </c>
      <c r="H184" s="3">
        <f t="shared" si="9"/>
        <v>2.106729501008771</v>
      </c>
      <c r="I184" s="3">
        <f t="shared" si="11"/>
        <v>1.3499084969166202</v>
      </c>
      <c r="J184" s="3">
        <f t="shared" si="10"/>
        <v>0.2488995896689668</v>
      </c>
      <c r="R184" s="17"/>
    </row>
    <row r="185" spans="1:18">
      <c r="A185">
        <f t="shared" si="12"/>
        <v>2029</v>
      </c>
      <c r="B185" s="17"/>
      <c r="G185" s="3">
        <f>carboncycle!L285</f>
        <v>406.34166744239195</v>
      </c>
      <c r="H185" s="3">
        <f t="shared" si="9"/>
        <v>2.0887644060054158</v>
      </c>
      <c r="I185" s="3">
        <f t="shared" si="11"/>
        <v>1.3686603508046291</v>
      </c>
      <c r="J185" s="3">
        <f t="shared" si="10"/>
        <v>0.2551533202621335</v>
      </c>
      <c r="R185" s="17"/>
    </row>
    <row r="186" spans="1:18">
      <c r="A186">
        <f t="shared" si="12"/>
        <v>2030</v>
      </c>
      <c r="B186" s="17"/>
      <c r="G186" s="3">
        <f>carboncycle!L286</f>
        <v>404.97021827473014</v>
      </c>
      <c r="H186" s="3">
        <f t="shared" si="9"/>
        <v>2.0706770091242261</v>
      </c>
      <c r="I186" s="3">
        <f t="shared" si="11"/>
        <v>1.3863079326746075</v>
      </c>
      <c r="J186" s="3">
        <f t="shared" si="10"/>
        <v>0.26147804019561488</v>
      </c>
      <c r="R186" s="17"/>
    </row>
    <row r="187" spans="1:18">
      <c r="A187">
        <f t="shared" si="12"/>
        <v>2031</v>
      </c>
      <c r="B187" s="17"/>
      <c r="G187" s="3">
        <f>carboncycle!L287</f>
        <v>403.61146692489172</v>
      </c>
      <c r="H187" s="3">
        <f t="shared" si="9"/>
        <v>2.0526965707911642</v>
      </c>
      <c r="I187" s="3">
        <f t="shared" si="11"/>
        <v>1.4028913311950444</v>
      </c>
      <c r="J187" s="3">
        <f t="shared" si="10"/>
        <v>0.26786707398489557</v>
      </c>
      <c r="R187" s="17"/>
    </row>
    <row r="188" spans="1:18">
      <c r="A188">
        <f t="shared" si="12"/>
        <v>2032</v>
      </c>
      <c r="B188" s="17"/>
      <c r="G188" s="3">
        <f>carboncycle!L288</f>
        <v>402.27602152081391</v>
      </c>
      <c r="H188" s="3">
        <f t="shared" si="9"/>
        <v>2.0349654617864288</v>
      </c>
      <c r="I188" s="3">
        <f t="shared" si="11"/>
        <v>1.4184534510693423</v>
      </c>
      <c r="J188" s="3">
        <f t="shared" si="10"/>
        <v>0.27431401176584919</v>
      </c>
      <c r="R188" s="17"/>
    </row>
    <row r="189" spans="1:18">
      <c r="A189">
        <f t="shared" si="12"/>
        <v>2033</v>
      </c>
      <c r="B189" s="17"/>
      <c r="G189" s="3">
        <f>carboncycle!L289</f>
        <v>400.97012133439091</v>
      </c>
      <c r="H189" s="3">
        <f t="shared" si="9"/>
        <v>2.0175696181461102</v>
      </c>
      <c r="I189" s="3">
        <f t="shared" si="11"/>
        <v>1.4330382622586684</v>
      </c>
      <c r="J189" s="3">
        <f t="shared" si="10"/>
        <v>0.28081272378109301</v>
      </c>
      <c r="R189" s="17"/>
    </row>
    <row r="190" spans="1:18">
      <c r="A190">
        <f t="shared" si="12"/>
        <v>2034</v>
      </c>
      <c r="B190" s="17"/>
      <c r="G190" s="3">
        <f>carboncycle!L290</f>
        <v>399.69718866737787</v>
      </c>
      <c r="H190" s="3">
        <f t="shared" si="9"/>
        <v>2.0005583191427743</v>
      </c>
      <c r="I190" s="3">
        <f t="shared" si="11"/>
        <v>1.446689688764379</v>
      </c>
      <c r="J190" s="3">
        <f t="shared" si="10"/>
        <v>0.28735736483964563</v>
      </c>
      <c r="R190" s="17"/>
    </row>
    <row r="191" spans="1:18">
      <c r="A191">
        <f t="shared" si="12"/>
        <v>2035</v>
      </c>
      <c r="B191" s="17"/>
      <c r="G191" s="3">
        <f>carboncycle!L291</f>
        <v>398.45883613133441</v>
      </c>
      <c r="H191" s="3">
        <f t="shared" si="9"/>
        <v>1.9839570753306499</v>
      </c>
      <c r="I191" s="3">
        <f t="shared" si="11"/>
        <v>1.4594509131558455</v>
      </c>
      <c r="J191" s="3">
        <f t="shared" si="10"/>
        <v>0.29394237243953814</v>
      </c>
      <c r="R191" s="17"/>
    </row>
    <row r="192" spans="1:18">
      <c r="A192">
        <f t="shared" si="12"/>
        <v>2036</v>
      </c>
      <c r="B192" s="17"/>
      <c r="G192" s="3">
        <f>carboncycle!L292</f>
        <v>397.25552177468523</v>
      </c>
      <c r="H192" s="3">
        <f t="shared" si="9"/>
        <v>1.9677760509427877</v>
      </c>
      <c r="I192" s="3">
        <f t="shared" si="11"/>
        <v>1.4713639517415222</v>
      </c>
      <c r="J192" s="3">
        <f t="shared" si="10"/>
        <v>0.30056246095080674</v>
      </c>
      <c r="R192" s="17"/>
    </row>
    <row r="193" spans="1:18">
      <c r="A193">
        <f t="shared" si="12"/>
        <v>2037</v>
      </c>
      <c r="B193" s="17"/>
      <c r="G193" s="3">
        <f>carboncycle!L293</f>
        <v>396.08697581240745</v>
      </c>
      <c r="H193" s="3">
        <f t="shared" si="9"/>
        <v>1.9520155806834689</v>
      </c>
      <c r="I193" s="3">
        <f t="shared" si="11"/>
        <v>1.4824694059684187</v>
      </c>
      <c r="J193" s="3">
        <f t="shared" si="10"/>
        <v>0.30721261341849798</v>
      </c>
      <c r="R193" s="17"/>
    </row>
    <row r="194" spans="1:18">
      <c r="A194">
        <f t="shared" si="12"/>
        <v>2038</v>
      </c>
      <c r="B194" s="17"/>
      <c r="G194" s="3">
        <f>carboncycle!L294</f>
        <v>394.95247879578562</v>
      </c>
      <c r="H194" s="3">
        <f t="shared" si="9"/>
        <v>1.9366697893577918</v>
      </c>
      <c r="I194" s="3">
        <f t="shared" si="11"/>
        <v>1.4928063284208477</v>
      </c>
      <c r="J194" s="3">
        <f t="shared" si="10"/>
        <v>0.31388807200018154</v>
      </c>
      <c r="R194" s="17"/>
    </row>
    <row r="195" spans="1:18">
      <c r="A195">
        <f t="shared" si="12"/>
        <v>2039</v>
      </c>
      <c r="B195" s="17"/>
      <c r="G195" s="3">
        <f>carboncycle!L295</f>
        <v>393.85104289154964</v>
      </c>
      <c r="H195" s="3">
        <f t="shared" si="9"/>
        <v>1.9217289688481911</v>
      </c>
      <c r="I195" s="3">
        <f t="shared" si="11"/>
        <v>1.502412163079845</v>
      </c>
      <c r="J195" s="3">
        <f t="shared" si="10"/>
        <v>0.32058432769665091</v>
      </c>
      <c r="R195" s="17"/>
    </row>
    <row r="196" spans="1:18">
      <c r="A196">
        <f t="shared" si="12"/>
        <v>2040</v>
      </c>
      <c r="B196" s="17"/>
      <c r="G196" s="3">
        <f>carboncycle!L296</f>
        <v>392.7815298142848</v>
      </c>
      <c r="H196" s="3">
        <f t="shared" si="9"/>
        <v>1.9071811387999085</v>
      </c>
      <c r="I196" s="3">
        <f t="shared" si="11"/>
        <v>1.5113227333800912</v>
      </c>
      <c r="J196" s="3">
        <f t="shared" si="10"/>
        <v>0.32729710980162746</v>
      </c>
      <c r="R196" s="17"/>
    </row>
    <row r="197" spans="1:18">
      <c r="A197">
        <f t="shared" si="12"/>
        <v>2041</v>
      </c>
      <c r="B197" s="17"/>
      <c r="G197" s="3">
        <f>carboncycle!L297</f>
        <v>391.74272725488623</v>
      </c>
      <c r="H197" s="3">
        <f t="shared" si="9"/>
        <v>1.8930130697039476</v>
      </c>
      <c r="I197" s="3">
        <f t="shared" si="11"/>
        <v>1.519572260673876</v>
      </c>
      <c r="J197" s="3">
        <f t="shared" si="10"/>
        <v>0.33402237534355311</v>
      </c>
      <c r="R197" s="17"/>
    </row>
    <row r="198" spans="1:18">
      <c r="A198">
        <f t="shared" si="12"/>
        <v>2042</v>
      </c>
      <c r="B198" s="17"/>
      <c r="G198" s="3">
        <f>carboncycle!L298</f>
        <v>390.73339806976361</v>
      </c>
      <c r="H198" s="3">
        <f t="shared" si="9"/>
        <v>1.879210951120168</v>
      </c>
      <c r="I198" s="3">
        <f t="shared" si="11"/>
        <v>1.5271934016620516</v>
      </c>
      <c r="J198" s="3">
        <f t="shared" si="10"/>
        <v>0.34075629869222934</v>
      </c>
      <c r="R198" s="17"/>
    </row>
    <row r="199" spans="1:18">
      <c r="A199">
        <f t="shared" si="12"/>
        <v>2043</v>
      </c>
      <c r="B199" s="17"/>
      <c r="G199" s="3">
        <f>carboncycle!L299</f>
        <v>389.7523115722085</v>
      </c>
      <c r="H199" s="3">
        <f t="shared" ref="H199:H262" si="13">H$3*LN(G199/G$3)</f>
        <v>1.8657608252264328</v>
      </c>
      <c r="I199" s="3">
        <f t="shared" si="11"/>
        <v>1.5342172972654</v>
      </c>
      <c r="J199" s="3">
        <f t="shared" ref="J199:J262" si="14">J198+J$3*(I198-J198)</f>
        <v>0.34749526143709791</v>
      </c>
      <c r="R199" s="17"/>
    </row>
    <row r="200" spans="1:18">
      <c r="A200">
        <f t="shared" si="12"/>
        <v>2044</v>
      </c>
      <c r="B200" s="17"/>
      <c r="G200" s="3">
        <f>carboncycle!L300</f>
        <v>388.79826305897069</v>
      </c>
      <c r="H200" s="3">
        <f t="shared" si="13"/>
        <v>1.8526488649581589</v>
      </c>
      <c r="I200" s="3">
        <f t="shared" ref="I200:I263" si="15">I199+I$3*(I$4*H200-I199)+I$5*(J199-I199)</f>
        <v>1.5406736279901974</v>
      </c>
      <c r="J200" s="3">
        <f t="shared" si="14"/>
        <v>0.35423584260060265</v>
      </c>
      <c r="R200" s="17"/>
    </row>
    <row r="201" spans="1:18">
      <c r="A201">
        <f t="shared" si="12"/>
        <v>2045</v>
      </c>
      <c r="B201" s="17"/>
      <c r="G201" s="3">
        <f>carboncycle!L301</f>
        <v>387.8700856080909</v>
      </c>
      <c r="H201" s="3">
        <f t="shared" si="13"/>
        <v>1.8398615491501469</v>
      </c>
      <c r="I201" s="3">
        <f t="shared" si="15"/>
        <v>1.5465906725468828</v>
      </c>
      <c r="J201" s="3">
        <f t="shared" si="14"/>
        <v>0.36097480922161557</v>
      </c>
      <c r="R201" s="17"/>
    </row>
    <row r="202" spans="1:18">
      <c r="A202">
        <f t="shared" si="12"/>
        <v>2046</v>
      </c>
      <c r="B202" s="17"/>
      <c r="G202" s="3">
        <f>carboncycle!L302</f>
        <v>386.96665680952651</v>
      </c>
      <c r="H202" s="3">
        <f t="shared" si="13"/>
        <v>1.8273857694201059</v>
      </c>
      <c r="I202" s="3">
        <f t="shared" si="15"/>
        <v>1.5519953676096616</v>
      </c>
      <c r="J202" s="3">
        <f t="shared" si="14"/>
        <v>0.3677091073253031</v>
      </c>
      <c r="R202" s="17"/>
    </row>
    <row r="203" spans="1:18">
      <c r="A203">
        <f t="shared" si="12"/>
        <v>2047</v>
      </c>
      <c r="B203" s="17"/>
      <c r="G203" s="3">
        <f>carboncycle!L303</f>
        <v>386.08690218673507</v>
      </c>
      <c r="H203" s="3">
        <f t="shared" si="13"/>
        <v>1.8152088918699214</v>
      </c>
      <c r="I203" s="3">
        <f t="shared" si="15"/>
        <v>1.5569133673533571</v>
      </c>
      <c r="J203" s="3">
        <f t="shared" si="14"/>
        <v>0.37443585328371826</v>
      </c>
      <c r="R203" s="17"/>
    </row>
    <row r="204" spans="1:18">
      <c r="A204">
        <f t="shared" si="12"/>
        <v>2048</v>
      </c>
      <c r="B204" s="17"/>
      <c r="G204" s="3">
        <f>carboncycle!L304</f>
        <v>385.22979647213879</v>
      </c>
      <c r="H204" s="3">
        <f t="shared" si="13"/>
        <v>1.8033187889627966</v>
      </c>
      <c r="I204" s="3">
        <f t="shared" si="15"/>
        <v>1.561369101900552</v>
      </c>
      <c r="J204" s="3">
        <f t="shared" si="14"/>
        <v>0.38115232556363382</v>
      </c>
      <c r="R204" s="17"/>
    </row>
    <row r="205" spans="1:18">
      <c r="A205">
        <f t="shared" si="12"/>
        <v>2049</v>
      </c>
      <c r="B205" s="17"/>
      <c r="G205" s="3">
        <f>carboncycle!L305</f>
        <v>384.39436350626272</v>
      </c>
      <c r="H205" s="3">
        <f t="shared" si="13"/>
        <v>1.7917038518145132</v>
      </c>
      <c r="I205" s="3">
        <f t="shared" si="15"/>
        <v>1.5653858341417544</v>
      </c>
      <c r="J205" s="3">
        <f t="shared" si="14"/>
        <v>0.38785595685322749</v>
      </c>
      <c r="R205" s="17"/>
    </row>
    <row r="206" spans="1:18">
      <c r="A206">
        <f t="shared" si="12"/>
        <v>2050</v>
      </c>
      <c r="B206" s="17"/>
      <c r="G206" s="3">
        <f>carboncycle!L306</f>
        <v>383.5796752701329</v>
      </c>
      <c r="H206" s="3">
        <f t="shared" si="13"/>
        <v>1.7803529897327028</v>
      </c>
      <c r="I206" s="3">
        <f t="shared" si="15"/>
        <v>1.5689857146099784</v>
      </c>
      <c r="J206" s="3">
        <f t="shared" si="14"/>
        <v>0.39454432655622634</v>
      </c>
      <c r="R206" s="17"/>
    </row>
    <row r="207" spans="1:18">
      <c r="A207">
        <f t="shared" si="12"/>
        <v>2051</v>
      </c>
      <c r="B207" s="17"/>
      <c r="G207" s="3">
        <f>carboncycle!L307</f>
        <v>382.78485038796629</v>
      </c>
      <c r="H207" s="3">
        <f t="shared" si="13"/>
        <v>1.7692556215693955</v>
      </c>
      <c r="I207" s="3">
        <f t="shared" si="15"/>
        <v>1.5721898342358285</v>
      </c>
      <c r="J207" s="3">
        <f t="shared" si="14"/>
        <v>0.40121515364037164</v>
      </c>
      <c r="R207" s="17"/>
    </row>
    <row r="208" spans="1:18">
      <c r="A208">
        <f t="shared" si="12"/>
        <v>2052</v>
      </c>
      <c r="B208" s="17"/>
      <c r="G208" s="3">
        <f>carboncycle!L308</f>
        <v>382.00905232256906</v>
      </c>
      <c r="H208" s="3">
        <f t="shared" si="13"/>
        <v>1.7584016619372071</v>
      </c>
      <c r="I208" s="3">
        <f t="shared" si="15"/>
        <v>1.5750182749045307</v>
      </c>
      <c r="J208" s="3">
        <f t="shared" si="14"/>
        <v>0.40786628982615381</v>
      </c>
      <c r="R208" s="17"/>
    </row>
    <row r="209" spans="1:18">
      <c r="A209">
        <f t="shared" si="12"/>
        <v>2053</v>
      </c>
      <c r="B209" s="17"/>
      <c r="G209" s="3">
        <f>carboncycle!L309</f>
        <v>381.25148740962817</v>
      </c>
      <c r="H209" s="3">
        <f t="shared" si="13"/>
        <v>1.7477815043261249</v>
      </c>
      <c r="I209" s="3">
        <f t="shared" si="15"/>
        <v>1.5774901577987568</v>
      </c>
      <c r="J209" s="3">
        <f t="shared" si="14"/>
        <v>0.41449571310139899</v>
      </c>
      <c r="R209" s="17"/>
    </row>
    <row r="210" spans="1:18">
      <c r="A210">
        <f t="shared" si="12"/>
        <v>2054</v>
      </c>
      <c r="B210" s="17"/>
      <c r="G210" s="3">
        <f>carboncycle!L310</f>
        <v>380.51140282633662</v>
      </c>
      <c r="H210" s="3">
        <f t="shared" si="13"/>
        <v>1.7373860024786891</v>
      </c>
      <c r="I210" s="3">
        <f t="shared" si="15"/>
        <v>1.5796236895514433</v>
      </c>
      <c r="J210" s="3">
        <f t="shared" si="14"/>
        <v>0.42110152154727998</v>
      </c>
      <c r="R210" s="17"/>
    </row>
    <row r="211" spans="1:18">
      <c r="A211">
        <f t="shared" si="12"/>
        <v>2055</v>
      </c>
      <c r="B211" s="17"/>
      <c r="G211" s="3">
        <f>carboncycle!L311</f>
        <v>379.78808455599739</v>
      </c>
      <c r="H211" s="3">
        <f t="shared" si="13"/>
        <v>1.7272064509255924</v>
      </c>
      <c r="I211" s="3">
        <f t="shared" si="15"/>
        <v>1.5814362062584379</v>
      </c>
      <c r="J211" s="3">
        <f t="shared" si="14"/>
        <v>0.4276819274615436</v>
      </c>
      <c r="R211" s="17"/>
    </row>
    <row r="212" spans="1:18">
      <c r="A212">
        <f t="shared" si="12"/>
        <v>2056</v>
      </c>
      <c r="B212" s="17"/>
      <c r="G212" s="3">
        <f>carboncycle!L312</f>
        <v>379.08085538775106</v>
      </c>
      <c r="H212" s="3">
        <f t="shared" si="13"/>
        <v>1.7172345652774172</v>
      </c>
      <c r="I212" s="3">
        <f t="shared" si="15"/>
        <v>1.5829442154165767</v>
      </c>
      <c r="J212" s="3">
        <f t="shared" si="14"/>
        <v>0.43423525176510996</v>
      </c>
      <c r="R212" s="17"/>
    </row>
    <row r="213" spans="1:18">
      <c r="A213">
        <f t="shared" si="12"/>
        <v>2057</v>
      </c>
      <c r="B213" s="17"/>
      <c r="G213" s="3">
        <f>carboncycle!L313</f>
        <v>378.3890729756115</v>
      </c>
      <c r="H213" s="3">
        <f t="shared" si="13"/>
        <v>1.7074624626622503</v>
      </c>
      <c r="I213" s="3">
        <f t="shared" si="15"/>
        <v>1.5841634358619934</v>
      </c>
      <c r="J213" s="3">
        <f t="shared" si="14"/>
        <v>0.44075991867865028</v>
      </c>
      <c r="R213" s="17"/>
    </row>
    <row r="214" spans="1:18">
      <c r="A214">
        <f t="shared" si="12"/>
        <v>2058</v>
      </c>
      <c r="B214" s="17"/>
      <c r="G214" s="3">
        <f>carboncycle!L314</f>
        <v>377.71212797106568</v>
      </c>
      <c r="H214" s="3">
        <f t="shared" si="13"/>
        <v>1.6978826425602094</v>
      </c>
      <c r="I214" s="3">
        <f t="shared" si="15"/>
        <v>1.5851088357882794</v>
      </c>
      <c r="J214" s="3">
        <f t="shared" si="14"/>
        <v>0.44725445065625169</v>
      </c>
      <c r="R214" s="17"/>
    </row>
    <row r="215" spans="1:18">
      <c r="A215">
        <f t="shared" si="12"/>
        <v>2059</v>
      </c>
      <c r="B215" s="17"/>
      <c r="G215" s="3">
        <f>carboncycle!L315</f>
        <v>377.04944223693388</v>
      </c>
      <c r="H215" s="3">
        <f t="shared" si="13"/>
        <v>1.6884879681926073</v>
      </c>
      <c r="I215" s="3">
        <f t="shared" si="15"/>
        <v>1.5857946689260314</v>
      </c>
      <c r="J215" s="3">
        <f t="shared" si="14"/>
        <v>0.4537174635638016</v>
      </c>
      <c r="R215" s="17"/>
    </row>
    <row r="216" spans="1:18">
      <c r="A216">
        <f t="shared" si="12"/>
        <v>2060</v>
      </c>
      <c r="B216" s="17"/>
      <c r="G216" s="3">
        <f>carboncycle!L316</f>
        <v>376.40046714588266</v>
      </c>
      <c r="H216" s="3">
        <f t="shared" si="13"/>
        <v>1.6792716485606842</v>
      </c>
      <c r="I216" s="3">
        <f t="shared" si="15"/>
        <v>1.5862345089653358</v>
      </c>
      <c r="J216" s="3">
        <f t="shared" si="14"/>
        <v>0.46014766209025909</v>
      </c>
      <c r="R216" s="17"/>
    </row>
    <row r="217" spans="1:18">
      <c r="A217">
        <f t="shared" si="12"/>
        <v>2061</v>
      </c>
      <c r="B217" s="17"/>
      <c r="G217" s="3">
        <f>carboncycle!L317</f>
        <v>375.76468196418074</v>
      </c>
      <c r="H217" s="3">
        <f t="shared" si="13"/>
        <v>1.6702272211866482</v>
      </c>
      <c r="I217" s="3">
        <f t="shared" si="15"/>
        <v>1.5864412823015119</v>
      </c>
      <c r="J217" s="3">
        <f t="shared" si="14"/>
        <v>0.46654383538050953</v>
      </c>
      <c r="R217" s="17"/>
    </row>
    <row r="218" spans="1:18">
      <c r="A218">
        <f t="shared" si="12"/>
        <v>2062</v>
      </c>
      <c r="B218" s="17"/>
      <c r="G218" s="3">
        <f>carboncycle!L318</f>
        <v>375.14159231949975</v>
      </c>
      <c r="H218" s="3">
        <f t="shared" si="13"/>
        <v>1.6613485355815409</v>
      </c>
      <c r="I218" s="3">
        <f t="shared" si="15"/>
        <v>1.586427299182426</v>
      </c>
      <c r="J218" s="3">
        <f t="shared" si="14"/>
        <v>0.47290485287902084</v>
      </c>
      <c r="R218" s="17"/>
    </row>
    <row r="219" spans="1:18">
      <c r="A219">
        <f t="shared" si="12"/>
        <v>2063</v>
      </c>
      <c r="B219" s="17"/>
      <c r="G219" s="3">
        <f>carboncycle!L319</f>
        <v>374.53072875044302</v>
      </c>
      <c r="H219" s="3">
        <f t="shared" si="13"/>
        <v>1.6526297374455878</v>
      </c>
      <c r="I219" s="3">
        <f t="shared" si="15"/>
        <v>1.5862042833331929</v>
      </c>
      <c r="J219" s="3">
        <f t="shared" si="14"/>
        <v>0.4792296603740242</v>
      </c>
      <c r="R219" s="17"/>
    </row>
    <row r="220" spans="1:18">
      <c r="A220">
        <f t="shared" si="12"/>
        <v>2064</v>
      </c>
      <c r="B220" s="17"/>
      <c r="G220" s="3">
        <f>carboncycle!L320</f>
        <v>373.93164533481797</v>
      </c>
      <c r="H220" s="3">
        <f t="shared" si="13"/>
        <v>1.6440652535943285</v>
      </c>
      <c r="I220" s="3">
        <f t="shared" si="15"/>
        <v>1.5857834001313058</v>
      </c>
      <c r="J220" s="3">
        <f t="shared" si="14"/>
        <v>0.48551727623243229</v>
      </c>
      <c r="R220" s="17"/>
    </row>
    <row r="221" spans="1:18">
      <c r="A221">
        <f t="shared" si="12"/>
        <v>2065</v>
      </c>
      <c r="B221" s="17"/>
      <c r="G221" s="3">
        <f>carboncycle!L321</f>
        <v>373.34391839329601</v>
      </c>
      <c r="H221" s="3">
        <f t="shared" si="13"/>
        <v>1.6356497775956529</v>
      </c>
      <c r="I221" s="3">
        <f t="shared" si="15"/>
        <v>1.5851752834023201</v>
      </c>
      <c r="J221" s="3">
        <f t="shared" si="14"/>
        <v>0.49176678781617789</v>
      </c>
      <c r="R221" s="17"/>
    </row>
    <row r="222" spans="1:18">
      <c r="A222">
        <f t="shared" si="12"/>
        <v>2066</v>
      </c>
      <c r="B222" s="17"/>
      <c r="G222" s="3">
        <f>carboncycle!L322</f>
        <v>372.76714526492952</v>
      </c>
      <c r="H222" s="3">
        <f t="shared" si="13"/>
        <v>1.6273782560977688</v>
      </c>
      <c r="I222" s="3">
        <f t="shared" si="15"/>
        <v>1.584390060903244</v>
      </c>
      <c r="J222" s="3">
        <f t="shared" si="14"/>
        <v>0.49797734807110716</v>
      </c>
      <c r="R222" s="17"/>
    </row>
    <row r="223" spans="1:18">
      <c r="A223">
        <f t="shared" si="12"/>
        <v>2067</v>
      </c>
      <c r="B223" s="17"/>
      <c r="G223" s="3">
        <f>carboncycle!L323</f>
        <v>372.20094315094946</v>
      </c>
      <c r="H223" s="3">
        <f t="shared" si="13"/>
        <v>1.6192458758249237</v>
      </c>
      <c r="I223" s="3">
        <f t="shared" si="15"/>
        <v>1.58343737855783</v>
      </c>
      <c r="J223" s="3">
        <f t="shared" si="14"/>
        <v>0.50414817227999364</v>
      </c>
      <c r="R223" s="17"/>
    </row>
    <row r="224" spans="1:18">
      <c r="A224">
        <f t="shared" si="12"/>
        <v>2068</v>
      </c>
      <c r="B224" s="17"/>
      <c r="G224" s="3">
        <f>carboncycle!L324</f>
        <v>371.64494802330375</v>
      </c>
      <c r="H224" s="3">
        <f t="shared" si="13"/>
        <v>1.6112480512159304</v>
      </c>
      <c r="I224" s="3">
        <f t="shared" si="15"/>
        <v>1.5823264235050472</v>
      </c>
      <c r="J224" s="3">
        <f t="shared" si="14"/>
        <v>0.51027853497165176</v>
      </c>
      <c r="R224" s="17"/>
    </row>
    <row r="225" spans="1:18">
      <c r="A225">
        <f t="shared" si="12"/>
        <v>2069</v>
      </c>
      <c r="B225" s="17"/>
      <c r="G225" s="3">
        <f>carboncycle!L325</f>
        <v>371.09881359448451</v>
      </c>
      <c r="H225" s="3">
        <f t="shared" si="13"/>
        <v>1.6033804126796325</v>
      </c>
      <c r="I225" s="3">
        <f t="shared" si="15"/>
        <v>1.5810659460191718</v>
      </c>
      <c r="J225" s="3">
        <f t="shared" si="14"/>
        <v>0.51636776697852149</v>
      </c>
      <c r="R225" s="17"/>
    </row>
    <row r="226" spans="1:18">
      <c r="A226">
        <f t="shared" si="12"/>
        <v>2070</v>
      </c>
      <c r="B226" s="17"/>
      <c r="G226" s="3">
        <f>carboncycle!L326</f>
        <v>370.56221034531302</v>
      </c>
      <c r="H226" s="3">
        <f t="shared" si="13"/>
        <v>1.5956387954411999</v>
      </c>
      <c r="I226" s="3">
        <f t="shared" si="15"/>
        <v>1.5796642803571854</v>
      </c>
      <c r="J226" s="3">
        <f t="shared" si="14"/>
        <v>0.52241525263547239</v>
      </c>
      <c r="R226" s="17"/>
    </row>
    <row r="227" spans="1:18">
      <c r="A227">
        <f t="shared" si="12"/>
        <v>2071</v>
      </c>
      <c r="B227" s="17"/>
      <c r="G227" s="3">
        <f>carboncycle!L327</f>
        <v>370.03482460748887</v>
      </c>
      <c r="H227" s="3">
        <f t="shared" si="13"/>
        <v>1.5880192289532833</v>
      </c>
      <c r="I227" s="3">
        <f t="shared" si="15"/>
        <v>1.5781293645865113</v>
      </c>
      <c r="J227" s="3">
        <f t="shared" si="14"/>
        <v>0.52842042711293169</v>
      </c>
      <c r="R227" s="17"/>
    </row>
    <row r="228" spans="1:18">
      <c r="A228">
        <f t="shared" si="12"/>
        <v>2072</v>
      </c>
      <c r="B228" s="17"/>
      <c r="G228" s="3">
        <f>carboncycle!L328</f>
        <v>369.51635769785662</v>
      </c>
      <c r="H228" s="3">
        <f t="shared" si="13"/>
        <v>1.5805179268464895</v>
      </c>
      <c r="I228" s="3">
        <f t="shared" si="15"/>
        <v>1.5764687594435749</v>
      </c>
      <c r="J228" s="3">
        <f t="shared" si="14"/>
        <v>0.53438277387778166</v>
      </c>
      <c r="R228" s="17"/>
    </row>
    <row r="229" spans="1:18">
      <c r="A229">
        <f t="shared" si="12"/>
        <v>2073</v>
      </c>
      <c r="B229" s="17"/>
      <c r="G229" s="3">
        <f>carboncycle!L329</f>
        <v>369.00652510149371</v>
      </c>
      <c r="H229" s="3">
        <f t="shared" si="13"/>
        <v>1.5731312773942709</v>
      </c>
      <c r="I229" s="3">
        <f t="shared" si="15"/>
        <v>1.5746896662712204</v>
      </c>
      <c r="J229" s="3">
        <f t="shared" si="14"/>
        <v>0.54030182227579537</v>
      </c>
      <c r="R229" s="17"/>
    </row>
    <row r="230" spans="1:18">
      <c r="A230">
        <f t="shared" si="12"/>
        <v>2074</v>
      </c>
      <c r="B230" s="17"/>
      <c r="G230" s="3">
        <f>carboncycle!L330</f>
        <v>368.50505570087205</v>
      </c>
      <c r="H230" s="3">
        <f t="shared" si="13"/>
        <v>1.5658558344680402</v>
      </c>
      <c r="I230" s="3">
        <f t="shared" si="15"/>
        <v>1.5727989440806827</v>
      </c>
      <c r="J230" s="3">
        <f t="shared" si="14"/>
        <v>0.54617714522968941</v>
      </c>
      <c r="R230" s="17"/>
    </row>
    <row r="231" spans="1:18">
      <c r="A231">
        <f t="shared" si="12"/>
        <v>2075</v>
      </c>
      <c r="B231" s="17"/>
      <c r="G231" s="3">
        <f>carboncycle!L331</f>
        <v>368.01169104849112</v>
      </c>
      <c r="H231" s="3">
        <f t="shared" si="13"/>
        <v>1.5586883089591299</v>
      </c>
      <c r="I231" s="3">
        <f t="shared" si="15"/>
        <v>1.5708031257815676</v>
      </c>
      <c r="J231" s="3">
        <f t="shared" si="14"/>
        <v>0.552008357047163</v>
      </c>
      <c r="R231" s="17"/>
    </row>
    <row r="232" spans="1:18">
      <c r="A232">
        <f t="shared" si="12"/>
        <v>2076</v>
      </c>
      <c r="B232" s="17"/>
      <c r="G232" s="3">
        <f>carboncycle!L332</f>
        <v>367.52618468052316</v>
      </c>
      <c r="H232" s="3">
        <f t="shared" si="13"/>
        <v>1.5516255606450877</v>
      </c>
      <c r="I232" s="3">
        <f t="shared" si="15"/>
        <v>1.5687084336211621</v>
      </c>
      <c r="J232" s="3">
        <f t="shared" si="14"/>
        <v>0.5577951113335744</v>
      </c>
      <c r="R232" s="17"/>
    </row>
    <row r="233" spans="1:18">
      <c r="A233">
        <f t="shared" si="12"/>
        <v>2077</v>
      </c>
      <c r="B233" s="17"/>
      <c r="G233" s="3">
        <f>carboncycle!L333</f>
        <v>367.04830146914378</v>
      </c>
      <c r="H233" s="3">
        <f t="shared" si="13"/>
        <v>1.5446645904786336</v>
      </c>
      <c r="I233" s="3">
        <f t="shared" si="15"/>
        <v>1.5665207938723527</v>
      </c>
      <c r="J233" s="3">
        <f t="shared" si="14"/>
        <v>0.56353709900416793</v>
      </c>
      <c r="R233" s="17"/>
    </row>
    <row r="234" spans="1:18">
      <c r="A234">
        <f t="shared" si="12"/>
        <v>2078</v>
      </c>
      <c r="B234" s="17"/>
      <c r="G234" s="3">
        <f>carboncycle!L334</f>
        <v>366.57781701135286</v>
      </c>
      <c r="H234" s="3">
        <f t="shared" si="13"/>
        <v>1.537802533278505</v>
      </c>
      <c r="I234" s="3">
        <f t="shared" si="15"/>
        <v>1.5642458508074895</v>
      </c>
      <c r="J234" s="3">
        <f t="shared" si="14"/>
        <v>0.56923404639101927</v>
      </c>
      <c r="R234" s="17"/>
    </row>
    <row r="235" spans="1:18">
      <c r="A235">
        <f t="shared" si="12"/>
        <v>2079</v>
      </c>
      <c r="B235" s="17"/>
      <c r="G235" s="3">
        <f>carboncycle!L335</f>
        <v>366.11451705221282</v>
      </c>
      <c r="H235" s="3">
        <f t="shared" si="13"/>
        <v>1.5310366508022855</v>
      </c>
      <c r="I235" s="3">
        <f t="shared" si="15"/>
        <v>1.5618889799936793</v>
      </c>
      <c r="J235" s="3">
        <f t="shared" si="14"/>
        <v>0.57488571344010486</v>
      </c>
      <c r="R235" s="17"/>
    </row>
    <row r="236" spans="1:18">
      <c r="A236">
        <f t="shared" si="12"/>
        <v>2080</v>
      </c>
      <c r="B236" s="17"/>
      <c r="G236" s="3">
        <f>carboncycle!L336</f>
        <v>365.65819694054716</v>
      </c>
      <c r="H236" s="3">
        <f t="shared" si="13"/>
        <v>1.524364325182137</v>
      </c>
      <c r="I236" s="3">
        <f t="shared" si="15"/>
        <v>1.5594553009432244</v>
      </c>
      <c r="J236" s="3">
        <f t="shared" si="14"/>
        <v>0.58049189199412921</v>
      </c>
      <c r="R236" s="17"/>
    </row>
    <row r="237" spans="1:18">
      <c r="A237">
        <f t="shared" si="12"/>
        <v>2081</v>
      </c>
      <c r="B237" s="17"/>
      <c r="G237" s="3">
        <f>carboncycle!L337</f>
        <v>365.20866111525515</v>
      </c>
      <c r="H237" s="3">
        <f t="shared" si="13"/>
        <v>1.5177830527052498</v>
      </c>
      <c r="I237" s="3">
        <f t="shared" si="15"/>
        <v>1.5569496891512473</v>
      </c>
      <c r="J237" s="3">
        <f t="shared" si="14"/>
        <v>0.58605240415696003</v>
      </c>
      <c r="R237" s="17"/>
    </row>
    <row r="238" spans="1:18">
      <c r="A238">
        <f t="shared" si="12"/>
        <v>2082</v>
      </c>
      <c r="B238" s="17"/>
      <c r="G238" s="3">
        <f>carboncycle!L338</f>
        <v>364.7657226204999</v>
      </c>
      <c r="H238" s="3">
        <f t="shared" si="13"/>
        <v>1.511290437921567</v>
      </c>
      <c r="I238" s="3">
        <f t="shared" si="15"/>
        <v>1.5543767875509404</v>
      </c>
      <c r="J238" s="3">
        <f t="shared" si="14"/>
        <v>0.5915671007357276</v>
      </c>
      <c r="R238" s="17"/>
    </row>
    <row r="239" spans="1:18">
      <c r="A239">
        <f t="shared" si="12"/>
        <v>2083</v>
      </c>
      <c r="B239" s="17"/>
      <c r="G239" s="3">
        <f>carboncycle!L339</f>
        <v>364.32920264812913</v>
      </c>
      <c r="H239" s="3">
        <f t="shared" si="13"/>
        <v>1.5048841880622092</v>
      </c>
      <c r="I239" s="3">
        <f t="shared" si="15"/>
        <v>1.5517410174153581</v>
      </c>
      <c r="J239" s="3">
        <f t="shared" si="14"/>
        <v>0.59703585975683804</v>
      </c>
      <c r="R239" s="17"/>
    </row>
    <row r="240" spans="1:18">
      <c r="A240">
        <f t="shared" si="12"/>
        <v>2084</v>
      </c>
      <c r="B240" s="17"/>
      <c r="G240" s="3">
        <f>carboncycle!L340</f>
        <v>363.89893010577856</v>
      </c>
      <c r="H240" s="3">
        <f t="shared" si="13"/>
        <v>1.498562107752724</v>
      </c>
      <c r="I240" s="3">
        <f t="shared" si="15"/>
        <v>1.549046588733221</v>
      </c>
      <c r="J240" s="3">
        <f t="shared" si="14"/>
        <v>0.6024585850523384</v>
      </c>
      <c r="R240" s="17"/>
    </row>
    <row r="241" spans="1:18">
      <c r="A241">
        <f t="shared" si="12"/>
        <v>2085</v>
      </c>
      <c r="B241" s="17"/>
      <c r="G241" s="3">
        <f>carboncycle!L341</f>
        <v>363.4747412091989</v>
      </c>
      <c r="H241" s="3">
        <f t="shared" si="13"/>
        <v>1.492322094006084</v>
      </c>
      <c r="I241" s="3">
        <f t="shared" si="15"/>
        <v>1.5462975100848282</v>
      </c>
      <c r="J241" s="3">
        <f t="shared" si="14"/>
        <v>0.60783520491324583</v>
      </c>
      <c r="R241" s="17"/>
    </row>
    <row r="242" spans="1:18">
      <c r="A242">
        <f t="shared" si="12"/>
        <v>2086</v>
      </c>
      <c r="B242" s="17"/>
      <c r="G242" s="3">
        <f>carboncycle!L342</f>
        <v>363.05647909742709</v>
      </c>
      <c r="H242" s="3">
        <f t="shared" si="13"/>
        <v>1.4861621314810136</v>
      </c>
      <c r="I242" s="3">
        <f t="shared" si="15"/>
        <v>1.5434975980428598</v>
      </c>
      <c r="J242" s="3">
        <f t="shared" si="14"/>
        <v>0.61316567080662043</v>
      </c>
      <c r="R242" s="17"/>
    </row>
    <row r="243" spans="1:18">
      <c r="A243">
        <f t="shared" ref="A243:A306" si="16">1+A242</f>
        <v>2087</v>
      </c>
      <c r="B243" s="17"/>
      <c r="G243" s="3">
        <f>carboncycle!L343</f>
        <v>362.64399346950495</v>
      </c>
      <c r="H243" s="3">
        <f t="shared" si="13"/>
        <v>1.4800802879919741</v>
      </c>
      <c r="I243" s="3">
        <f t="shared" si="15"/>
        <v>1.5406504861216126</v>
      </c>
      <c r="J243" s="3">
        <f t="shared" si="14"/>
        <v>0.61844995615332232</v>
      </c>
      <c r="R243" s="17"/>
    </row>
    <row r="244" spans="1:18">
      <c r="A244">
        <f t="shared" si="16"/>
        <v>2088</v>
      </c>
      <c r="B244" s="17"/>
      <c r="G244" s="3">
        <f>carboncycle!L344</f>
        <v>362.23714024151832</v>
      </c>
      <c r="H244" s="3">
        <f t="shared" si="13"/>
        <v>1.4740747102577283</v>
      </c>
      <c r="I244" s="3">
        <f t="shared" si="15"/>
        <v>1.5377596332970265</v>
      </c>
      <c r="J244" s="3">
        <f t="shared" si="14"/>
        <v>0.6236880551635422</v>
      </c>
      <c r="R244" s="17"/>
    </row>
    <row r="245" spans="1:18">
      <c r="A245">
        <f t="shared" si="16"/>
        <v>2089</v>
      </c>
      <c r="B245" s="17"/>
      <c r="G245" s="3">
        <f>carboncycle!L345</f>
        <v>361.83578122280358</v>
      </c>
      <c r="H245" s="3">
        <f t="shared" si="13"/>
        <v>1.468143619876106</v>
      </c>
      <c r="I245" s="3">
        <f t="shared" si="15"/>
        <v>1.534828332118735</v>
      </c>
      <c r="J245" s="3">
        <f t="shared" si="14"/>
        <v>0.62887998172734039</v>
      </c>
      <c r="R245" s="17"/>
    </row>
    <row r="246" spans="1:18">
      <c r="A246">
        <f t="shared" si="16"/>
        <v>2090</v>
      </c>
      <c r="B246" s="17"/>
      <c r="G246" s="3">
        <f>carboncycle!L346</f>
        <v>361.43978381023095</v>
      </c>
      <c r="H246" s="3">
        <f t="shared" si="13"/>
        <v>1.4622853095131465</v>
      </c>
      <c r="I246" s="3">
        <f t="shared" si="15"/>
        <v>1.5318597164343093</v>
      </c>
      <c r="J246" s="3">
        <f t="shared" si="14"/>
        <v>0.63402576835756352</v>
      </c>
      <c r="R246" s="17"/>
    </row>
    <row r="247" spans="1:18">
      <c r="A247">
        <f t="shared" si="16"/>
        <v>2091</v>
      </c>
      <c r="B247" s="17"/>
      <c r="G247" s="3">
        <f>carboncycle!L347</f>
        <v>361.0490206995384</v>
      </c>
      <c r="H247" s="3">
        <f t="shared" si="13"/>
        <v>1.4564981392954051</v>
      </c>
      <c r="I247" s="3">
        <f t="shared" si="15"/>
        <v>1.528856768744842</v>
      </c>
      <c r="J247" s="3">
        <f t="shared" si="14"/>
        <v>0.63912546518263946</v>
      </c>
      <c r="R247" s="17"/>
    </row>
    <row r="248" spans="1:18">
      <c r="A248">
        <f t="shared" si="16"/>
        <v>2092</v>
      </c>
      <c r="B248" s="17"/>
      <c r="G248" s="3">
        <f>carboncycle!L348</f>
        <v>360.66336961274732</v>
      </c>
      <c r="H248" s="3">
        <f t="shared" si="13"/>
        <v>1.4507805333947625</v>
      </c>
      <c r="I248" s="3">
        <f t="shared" si="15"/>
        <v>1.5258223272100671</v>
      </c>
      <c r="J248" s="3">
        <f t="shared" si="14"/>
        <v>0.64417913898687273</v>
      </c>
      <c r="R248" s="17"/>
    </row>
    <row r="249" spans="1:18">
      <c r="A249">
        <f t="shared" si="16"/>
        <v>2093</v>
      </c>
      <c r="B249" s="17"/>
      <c r="G249" s="3">
        <f>carboncycle!L349</f>
        <v>360.28271304074701</v>
      </c>
      <c r="H249" s="3">
        <f t="shared" si="13"/>
        <v>1.4451309767955991</v>
      </c>
      <c r="I249" s="3">
        <f t="shared" si="15"/>
        <v>1.5227590923202803</v>
      </c>
      <c r="J249" s="3">
        <f t="shared" si="14"/>
        <v>0.64918687229598049</v>
      </c>
      <c r="R249" s="17"/>
    </row>
    <row r="250" spans="1:18">
      <c r="A250">
        <f t="shared" si="16"/>
        <v>2094</v>
      </c>
      <c r="G250" s="3">
        <f>carboncycle!L350</f>
        <v>359.90693800018664</v>
      </c>
      <c r="H250" s="3">
        <f t="shared" si="13"/>
        <v>1.4395480122347146</v>
      </c>
      <c r="I250" s="3">
        <f t="shared" si="15"/>
        <v>1.5196696332514696</v>
      </c>
      <c r="J250" s="3">
        <f t="shared" si="14"/>
        <v>0.65414876250571852</v>
      </c>
    </row>
    <row r="251" spans="1:18">
      <c r="A251">
        <f t="shared" si="16"/>
        <v>2095</v>
      </c>
      <c r="G251" s="3">
        <f>carboncycle!L351</f>
        <v>359.53593580386274</v>
      </c>
      <c r="H251" s="3">
        <f t="shared" si="13"/>
        <v>1.4340302373048437</v>
      </c>
      <c r="I251" s="3">
        <f t="shared" si="15"/>
        <v>1.5165563939192308</v>
      </c>
      <c r="J251" s="3">
        <f t="shared" si="14"/>
        <v>0.65906492105155434</v>
      </c>
    </row>
    <row r="252" spans="1:18">
      <c r="A252">
        <f t="shared" si="16"/>
        <v>2096</v>
      </c>
      <c r="G252" s="3">
        <f>carboncycle!L352</f>
        <v>359.1696018438368</v>
      </c>
      <c r="H252" s="3">
        <f t="shared" si="13"/>
        <v>1.4285763017131279</v>
      </c>
      <c r="I252" s="3">
        <f t="shared" si="15"/>
        <v>1.5134216987462619</v>
      </c>
      <c r="J252" s="3">
        <f t="shared" si="14"/>
        <v>0.66393547261744279</v>
      </c>
    </row>
    <row r="253" spans="1:18">
      <c r="A253">
        <f t="shared" si="16"/>
        <v>2097</v>
      </c>
      <c r="G253" s="3">
        <f>carboncycle!L353</f>
        <v>358.80783538656038</v>
      </c>
      <c r="H253" s="3">
        <f t="shared" si="13"/>
        <v>1.4231849046862577</v>
      </c>
      <c r="I253" s="3">
        <f t="shared" si="15"/>
        <v>1.5102677581574873</v>
      </c>
      <c r="J253" s="3">
        <f t="shared" si="14"/>
        <v>0.66876055438185444</v>
      </c>
    </row>
    <row r="254" spans="1:18">
      <c r="A254">
        <f t="shared" si="16"/>
        <v>2098</v>
      </c>
      <c r="G254" s="3">
        <f>carboncycle!L354</f>
        <v>358.45053937932761</v>
      </c>
      <c r="H254" s="3">
        <f t="shared" si="13"/>
        <v>1.4178547925145264</v>
      </c>
      <c r="I254" s="3">
        <f t="shared" si="15"/>
        <v>1.5070966738161538</v>
      </c>
      <c r="J254" s="3">
        <f t="shared" si="14"/>
        <v>0.67354031529930003</v>
      </c>
    </row>
    <row r="255" spans="1:18">
      <c r="A255">
        <f t="shared" si="16"/>
        <v>2099</v>
      </c>
      <c r="G255" s="3">
        <f>carboncycle!L355</f>
        <v>358.09762026741237</v>
      </c>
      <c r="H255" s="3">
        <f t="shared" si="13"/>
        <v>1.4125847562273572</v>
      </c>
      <c r="I255" s="3">
        <f t="shared" si="15"/>
        <v>1.5039104436135693</v>
      </c>
      <c r="J255" s="3">
        <f t="shared" si="14"/>
        <v>0.67827491541567575</v>
      </c>
    </row>
    <row r="256" spans="1:18">
      <c r="A256">
        <f t="shared" si="16"/>
        <v>2100</v>
      </c>
      <c r="G256" s="3">
        <f>carboncycle!L356</f>
        <v>357.74898782128537</v>
      </c>
      <c r="H256" s="3">
        <f t="shared" si="13"/>
        <v>1.4073736293932806</v>
      </c>
      <c r="I256" s="3">
        <f t="shared" si="15"/>
        <v>1.5007109664245211</v>
      </c>
      <c r="J256" s="3">
        <f t="shared" si="14"/>
        <v>0.68296452521583983</v>
      </c>
    </row>
    <row r="257" spans="1:10">
      <c r="A257">
        <f t="shared" si="16"/>
        <v>2101</v>
      </c>
      <c r="G257" s="3">
        <f>carboncycle!L357</f>
        <v>357.40455497333937</v>
      </c>
      <c r="H257" s="3">
        <f t="shared" si="13"/>
        <v>1.4022202860377035</v>
      </c>
      <c r="I257" s="3">
        <f t="shared" si="15"/>
        <v>1.4975000466398014</v>
      </c>
      <c r="J257" s="3">
        <f t="shared" si="14"/>
        <v>0.68760932500190519</v>
      </c>
    </row>
    <row r="258" spans="1:10">
      <c r="A258">
        <f t="shared" si="16"/>
        <v>2102</v>
      </c>
      <c r="G258" s="3">
        <f>carboncycle!L358</f>
        <v>357.06423766358569</v>
      </c>
      <c r="H258" s="3">
        <f t="shared" si="13"/>
        <v>1.3971236386721624</v>
      </c>
      <c r="I258" s="3">
        <f t="shared" si="15"/>
        <v>1.4942793984866993</v>
      </c>
      <c r="J258" s="3">
        <f t="shared" si="14"/>
        <v>0.69220950430080841</v>
      </c>
    </row>
    <row r="259" spans="1:10">
      <c r="A259">
        <f t="shared" si="16"/>
        <v>2103</v>
      </c>
      <c r="G259" s="3">
        <f>carboncycle!L359</f>
        <v>356.72795469381236</v>
      </c>
      <c r="H259" s="3">
        <f t="shared" si="13"/>
        <v>1.3920826364290497</v>
      </c>
      <c r="I259" s="3">
        <f t="shared" si="15"/>
        <v>1.4910506501477692</v>
      </c>
      <c r="J259" s="3">
        <f t="shared" si="14"/>
        <v>0.69676526129978422</v>
      </c>
    </row>
    <row r="260" spans="1:10">
      <c r="A260">
        <f t="shared" si="16"/>
        <v>2104</v>
      </c>
      <c r="G260" s="3">
        <f>carboncycle!L360</f>
        <v>356.39562758972693</v>
      </c>
      <c r="H260" s="3">
        <f t="shared" si="13"/>
        <v>1.3870962632961623</v>
      </c>
      <c r="I260" s="3">
        <f t="shared" si="15"/>
        <v>1.4878153476876685</v>
      </c>
      <c r="J260" s="3">
        <f t="shared" si="14"/>
        <v>0.70127680230844081</v>
      </c>
    </row>
    <row r="261" spans="1:10">
      <c r="A261">
        <f t="shared" si="16"/>
        <v>2105</v>
      </c>
      <c r="G261" s="3">
        <f>carboncycle!L361</f>
        <v>356.06718047063157</v>
      </c>
      <c r="H261" s="3">
        <f t="shared" si="13"/>
        <v>1.3821635364456888</v>
      </c>
      <c r="I261" s="3">
        <f t="shared" si="15"/>
        <v>1.4845749587973738</v>
      </c>
      <c r="J261" s="3">
        <f t="shared" si="14"/>
        <v>0.70574434124619478</v>
      </c>
    </row>
    <row r="262" spans="1:10">
      <c r="A262">
        <f t="shared" si="16"/>
        <v>2106</v>
      </c>
      <c r="G262" s="3">
        <f>carboncycle!L362</f>
        <v>355.74253992620487</v>
      </c>
      <c r="H262" s="3">
        <f t="shared" si="13"/>
        <v>1.3772835046525329</v>
      </c>
      <c r="I262" s="3">
        <f t="shared" si="15"/>
        <v>1.481330876364606</v>
      </c>
      <c r="J262" s="3">
        <f t="shared" si="14"/>
        <v>0.71016809915388546</v>
      </c>
    </row>
    <row r="263" spans="1:10">
      <c r="A263">
        <f t="shared" si="16"/>
        <v>2107</v>
      </c>
      <c r="G263" s="3">
        <f>carboncycle!L363</f>
        <v>355.42163489998939</v>
      </c>
      <c r="H263" s="3">
        <f t="shared" ref="H263:H326" si="17">H$3*LN(G263/G$3)</f>
        <v>1.3724552467971696</v>
      </c>
      <c r="I263" s="3">
        <f t="shared" si="15"/>
        <v>1.4780844218788665</v>
      </c>
      <c r="J263" s="3">
        <f t="shared" ref="J263:J326" si="18">J262+J$3*(I262-J262)</f>
        <v>0.71454830372844236</v>
      </c>
    </row>
    <row r="264" spans="1:10">
      <c r="A264">
        <f t="shared" si="16"/>
        <v>2108</v>
      </c>
      <c r="G264" s="3">
        <f>carboncycle!L364</f>
        <v>355.10439657920551</v>
      </c>
      <c r="H264" s="3">
        <f t="shared" si="17"/>
        <v>1.3676778704484391</v>
      </c>
      <c r="I264" s="3">
        <f t="shared" ref="I264:I327" si="19">I263+I$3*(I$4*H264-I263)+I$5*(J263-I263)</f>
        <v>1.474836848679058</v>
      </c>
      <c r="J264" s="3">
        <f t="shared" si="18"/>
        <v>0.71888518887953679</v>
      </c>
    </row>
    <row r="265" spans="1:10">
      <c r="A265">
        <f t="shared" si="16"/>
        <v>2109</v>
      </c>
      <c r="G265" s="3">
        <f>carboncycle!L365</f>
        <v>354.79075829053545</v>
      </c>
      <c r="H265" s="3">
        <f t="shared" si="17"/>
        <v>1.3629505105219728</v>
      </c>
      <c r="I265" s="3">
        <f t="shared" si="19"/>
        <v>1.4715893450512676</v>
      </c>
      <c r="J265" s="3">
        <f t="shared" si="18"/>
        <v>0.72317899430719812</v>
      </c>
    </row>
    <row r="266" spans="1:10">
      <c r="A266">
        <f t="shared" si="16"/>
        <v>2110</v>
      </c>
      <c r="G266" s="3">
        <f>carboncycle!L366</f>
        <v>354.48065540154005</v>
      </c>
      <c r="H266" s="3">
        <f t="shared" si="17"/>
        <v>1.3582723280101427</v>
      </c>
      <c r="I266" s="3">
        <f t="shared" si="19"/>
        <v>1.4683430371839132</v>
      </c>
      <c r="J266" s="3">
        <f t="shared" si="18"/>
        <v>0.72742996509942448</v>
      </c>
    </row>
    <row r="267" spans="1:10">
      <c r="A267">
        <f t="shared" si="16"/>
        <v>2111</v>
      </c>
      <c r="G267" s="3">
        <f>carboncycle!L367</f>
        <v>354.1740252273915</v>
      </c>
      <c r="H267" s="3">
        <f t="shared" si="17"/>
        <v>1.3536425087796624</v>
      </c>
      <c r="I267" s="3">
        <f t="shared" si="19"/>
        <v>1.4650989919870947</v>
      </c>
      <c r="J267" s="3">
        <f t="shared" si="18"/>
        <v>0.73163835134886435</v>
      </c>
    </row>
    <row r="268" spans="1:10">
      <c r="A268">
        <f t="shared" si="16"/>
        <v>2112</v>
      </c>
      <c r="G268" s="3">
        <f>carboncycle!L368</f>
        <v>353.87080694262175</v>
      </c>
      <c r="H268" s="3">
        <f t="shared" si="17"/>
        <v>1.349060262433154</v>
      </c>
      <c r="I268" s="3">
        <f t="shared" si="19"/>
        <v>1.4618582197826506</v>
      </c>
      <c r="J268" s="3">
        <f t="shared" si="18"/>
        <v>0.73580440778768952</v>
      </c>
    </row>
    <row r="269" spans="1:10">
      <c r="A269">
        <f t="shared" si="16"/>
        <v>2113</v>
      </c>
      <c r="G269" s="3">
        <f>carboncycle!L369</f>
        <v>353.57094149760542</v>
      </c>
      <c r="H269" s="3">
        <f t="shared" si="17"/>
        <v>1.3445248212312346</v>
      </c>
      <c r="I269" s="3">
        <f t="shared" si="19"/>
        <v>1.4586216768710973</v>
      </c>
      <c r="J269" s="3">
        <f t="shared" si="18"/>
        <v>0.73992839343982086</v>
      </c>
    </row>
    <row r="270" spans="1:10">
      <c r="A270">
        <f t="shared" si="16"/>
        <v>2114</v>
      </c>
      <c r="G270" s="3">
        <f>carboncycle!L370</f>
        <v>353.27437153950927</v>
      </c>
      <c r="H270" s="3">
        <f t="shared" si="17"/>
        <v>1.3400354390717912</v>
      </c>
      <c r="I270" s="3">
        <f t="shared" si="19"/>
        <v>1.4553902679813235</v>
      </c>
      <c r="J270" s="3">
        <f t="shared" si="18"/>
        <v>0.74401057128971049</v>
      </c>
    </row>
    <row r="271" spans="1:10">
      <c r="A271">
        <f t="shared" si="16"/>
        <v>2115</v>
      </c>
      <c r="G271" s="3">
        <f>carboncycle!L371</f>
        <v>352.98104133745909</v>
      </c>
      <c r="H271" s="3">
        <f t="shared" si="17"/>
        <v>1.3355913905233721</v>
      </c>
      <c r="I271" s="3">
        <f t="shared" si="19"/>
        <v>1.4521648486086187</v>
      </c>
      <c r="J271" s="3">
        <f t="shared" si="18"/>
        <v>0.74805120796691882</v>
      </c>
    </row>
    <row r="272" spans="1:10">
      <c r="A272">
        <f t="shared" si="16"/>
        <v>2116</v>
      </c>
      <c r="G272" s="3">
        <f>carboncycle!L372</f>
        <v>352.69089671168507</v>
      </c>
      <c r="H272" s="3">
        <f t="shared" si="17"/>
        <v>1.3311919699097237</v>
      </c>
      <c r="I272" s="3">
        <f t="shared" si="19"/>
        <v>1.44894622724634</v>
      </c>
      <c r="J272" s="3">
        <f t="shared" si="18"/>
        <v>0.75205057344576365</v>
      </c>
    </row>
    <row r="273" spans="1:10">
      <c r="A273">
        <f t="shared" si="16"/>
        <v>2117</v>
      </c>
      <c r="G273" s="3">
        <f>carboncycle!L373</f>
        <v>352.40388496642402</v>
      </c>
      <c r="H273" s="3">
        <f t="shared" si="17"/>
        <v>1.3268364904426935</v>
      </c>
      <c r="I273" s="3">
        <f t="shared" si="19"/>
        <v>1.4457351675162593</v>
      </c>
      <c r="J273" s="3">
        <f t="shared" si="18"/>
        <v>0.75600894075935088</v>
      </c>
    </row>
    <row r="274" spans="1:10">
      <c r="A274">
        <f t="shared" si="16"/>
        <v>2118</v>
      </c>
      <c r="G274" s="3">
        <f>carboncycle!L374</f>
        <v>352.11995482636678</v>
      </c>
      <c r="H274" s="3">
        <f t="shared" si="17"/>
        <v>1.3225242834008659</v>
      </c>
      <c r="I274" s="3">
        <f t="shared" si="19"/>
        <v>1.4425323902023821</v>
      </c>
      <c r="J274" s="3">
        <f t="shared" si="18"/>
        <v>0.75992658572733007</v>
      </c>
    </row>
    <row r="275" spans="1:10">
      <c r="A275">
        <f t="shared" si="16"/>
        <v>2119</v>
      </c>
      <c r="G275" s="3">
        <f>carboncycle!L375</f>
        <v>351.83905637645228</v>
      </c>
      <c r="H275" s="3">
        <f t="shared" si="17"/>
        <v>1.3182546973514317</v>
      </c>
      <c r="I275" s="3">
        <f t="shared" si="19"/>
        <v>1.439338575192797</v>
      </c>
      <c r="J275" s="3">
        <f t="shared" si="18"/>
        <v>0.76380378669674842</v>
      </c>
    </row>
    <row r="276" spans="1:10">
      <c r="A276">
        <f t="shared" si="16"/>
        <v>2120</v>
      </c>
      <c r="G276" s="3">
        <f>carboncycle!L376</f>
        <v>351.56114100482137</v>
      </c>
      <c r="H276" s="3">
        <f t="shared" si="17"/>
        <v>1.3140270974129338</v>
      </c>
      <c r="I276" s="3">
        <f t="shared" si="19"/>
        <v>1.4361543633338847</v>
      </c>
      <c r="J276" s="3">
        <f t="shared" si="18"/>
        <v>0.76764082429540603</v>
      </c>
    </row>
    <row r="277" spans="1:10">
      <c r="A277">
        <f t="shared" si="16"/>
        <v>2121</v>
      </c>
      <c r="G277" s="3">
        <f>carboncycle!L377</f>
        <v>351.28616134875296</v>
      </c>
      <c r="H277" s="3">
        <f t="shared" si="17"/>
        <v>1.3098408645566644</v>
      </c>
      <c r="I277" s="3">
        <f t="shared" si="19"/>
        <v>1.4329803582010083</v>
      </c>
      <c r="J277" s="3">
        <f t="shared" si="18"/>
        <v>0.77143798119714457</v>
      </c>
    </row>
    <row r="278" spans="1:10">
      <c r="A278">
        <f t="shared" si="16"/>
        <v>2122</v>
      </c>
      <c r="G278" s="3">
        <f>carboncycle!L378</f>
        <v>351.0140712434162</v>
      </c>
      <c r="H278" s="3">
        <f t="shared" si="17"/>
        <v>1.3056953949445826</v>
      </c>
      <c r="I278" s="3">
        <f t="shared" si="19"/>
        <v>1.429817127789601</v>
      </c>
      <c r="J278" s="3">
        <f t="shared" si="18"/>
        <v>0.77519554189852657</v>
      </c>
    </row>
    <row r="279" spans="1:10">
      <c r="A279">
        <f t="shared" si="16"/>
        <v>2123</v>
      </c>
      <c r="G279" s="3">
        <f>carboncycle!L379</f>
        <v>350.74482567328164</v>
      </c>
      <c r="H279" s="3">
        <f t="shared" si="17"/>
        <v>1.3015900993017924</v>
      </c>
      <c r="I279" s="3">
        <f t="shared" si="19"/>
        <v>1.426665206130376</v>
      </c>
      <c r="J279" s="3">
        <f t="shared" si="18"/>
        <v>0.77891379250638793</v>
      </c>
    </row>
    <row r="280" spans="1:10">
      <c r="A280">
        <f t="shared" si="16"/>
        <v>2124</v>
      </c>
      <c r="G280" s="3">
        <f>carboncycle!L380</f>
        <v>350.47838072604276</v>
      </c>
      <c r="H280" s="3">
        <f t="shared" si="17"/>
        <v>1.2975244023216526</v>
      </c>
      <c r="I280" s="3">
        <f t="shared" si="19"/>
        <v>1.4235250948322029</v>
      </c>
      <c r="J280" s="3">
        <f t="shared" si="18"/>
        <v>0.78259302053577218</v>
      </c>
    </row>
    <row r="281" spans="1:10">
      <c r="A281">
        <f t="shared" si="16"/>
        <v>2125</v>
      </c>
      <c r="G281" s="3">
        <f>carboncycle!L381</f>
        <v>350.21469354890786</v>
      </c>
      <c r="H281" s="3">
        <f t="shared" si="17"/>
        <v>1.2934977421017644</v>
      </c>
      <c r="I281" s="3">
        <f t="shared" si="19"/>
        <v>1.4203972645560203</v>
      </c>
      <c r="J281" s="3">
        <f t="shared" si="18"/>
        <v>0.78623351471777592</v>
      </c>
    </row>
    <row r="282" spans="1:10">
      <c r="A282">
        <f t="shared" si="16"/>
        <v>2126</v>
      </c>
      <c r="G282" s="3">
        <f>carboncycle!L382</f>
        <v>349.95372230713104</v>
      </c>
      <c r="H282" s="3">
        <f t="shared" si="17"/>
        <v>1.2895095696091374</v>
      </c>
      <c r="I282" s="3">
        <f t="shared" si="19"/>
        <v>1.417282156422988</v>
      </c>
      <c r="J282" s="3">
        <f t="shared" si="18"/>
        <v>0.78983556481685713</v>
      </c>
    </row>
    <row r="283" spans="1:10">
      <c r="A283">
        <f t="shared" si="16"/>
        <v>2127</v>
      </c>
      <c r="G283" s="3">
        <f>carboncycle!L383</f>
        <v>349.69542614465729</v>
      </c>
      <c r="H283" s="3">
        <f t="shared" si="17"/>
        <v>1.2855593481729417</v>
      </c>
      <c r="I283" s="3">
        <f t="shared" si="19"/>
        <v>1.4141801833599337</v>
      </c>
      <c r="J283" s="3">
        <f t="shared" si="18"/>
        <v>0.79339946145717999</v>
      </c>
    </row>
    <row r="284" spans="1:10">
      <c r="A284">
        <f t="shared" si="16"/>
        <v>2128</v>
      </c>
      <c r="G284" s="3">
        <f>carboncycle!L384</f>
        <v>349.43976514676467</v>
      </c>
      <c r="H284" s="3">
        <f t="shared" si="17"/>
        <v>1.2816465530033343</v>
      </c>
      <c r="I284" s="3">
        <f t="shared" si="19"/>
        <v>1.4110917313849907</v>
      </c>
      <c r="J284" s="3">
        <f t="shared" si="18"/>
        <v>0.79692549595758766</v>
      </c>
    </row>
    <row r="285" spans="1:10">
      <c r="A285">
        <f t="shared" si="16"/>
        <v>2129</v>
      </c>
      <c r="G285" s="3">
        <f>carboncycle!L385</f>
        <v>349.18670030459214</v>
      </c>
      <c r="H285" s="3">
        <f t="shared" si="17"/>
        <v>1.2777706707349348</v>
      </c>
      <c r="I285" s="3">
        <f t="shared" si="19"/>
        <v>1.4080171608361909</v>
      </c>
      <c r="J285" s="3">
        <f t="shared" si="18"/>
        <v>0.80041396017481525</v>
      </c>
    </row>
    <row r="286" spans="1:10">
      <c r="A286">
        <f t="shared" si="16"/>
        <v>2130</v>
      </c>
      <c r="G286" s="3">
        <f>carboncycle!L386</f>
        <v>348.93619348145006</v>
      </c>
      <c r="H286" s="3">
        <f t="shared" si="17"/>
        <v>1.2739311989936115</v>
      </c>
      <c r="I286" s="3">
        <f t="shared" si="19"/>
        <v>1.4049568075456402</v>
      </c>
      <c r="J286" s="3">
        <f t="shared" si="18"/>
        <v>0.80386514635457185</v>
      </c>
    </row>
    <row r="287" spans="1:10">
      <c r="A287">
        <f t="shared" si="16"/>
        <v>2131</v>
      </c>
      <c r="G287" s="3">
        <f>carboncycle!L387</f>
        <v>348.68820738081314</v>
      </c>
      <c r="H287" s="3">
        <f t="shared" si="17"/>
        <v>1.2701276459852888</v>
      </c>
      <c r="I287" s="3">
        <f t="shared" si="19"/>
        <v>1.4019109839617765</v>
      </c>
      <c r="J287" s="3">
        <f t="shared" si="18"/>
        <v>0.80727934699013715</v>
      </c>
    </row>
    <row r="288" spans="1:10">
      <c r="A288">
        <f t="shared" si="16"/>
        <v>2132</v>
      </c>
      <c r="G288" s="3">
        <f>carboncycle!L388</f>
        <v>348.44270551590409</v>
      </c>
      <c r="H288" s="3">
        <f t="shared" si="17"/>
        <v>1.2663595301055837</v>
      </c>
      <c r="I288" s="3">
        <f t="shared" si="19"/>
        <v>1.3988799802220897</v>
      </c>
      <c r="J288" s="3">
        <f t="shared" si="18"/>
        <v>0.81065685468813609</v>
      </c>
    </row>
    <row r="289" spans="1:10">
      <c r="A289">
        <f t="shared" si="16"/>
        <v>2133</v>
      </c>
      <c r="G289" s="3">
        <f>carboncycle!L389</f>
        <v>348.19965218078022</v>
      </c>
      <c r="H289" s="3">
        <f t="shared" si="17"/>
        <v>1.262626379569135</v>
      </c>
      <c r="I289" s="3">
        <f t="shared" si="19"/>
        <v>1.3958640651785721</v>
      </c>
      <c r="J289" s="3">
        <f t="shared" si="18"/>
        <v>0.81399796204116892</v>
      </c>
    </row>
    <row r="290" spans="1:10">
      <c r="A290">
        <f t="shared" si="16"/>
        <v>2134</v>
      </c>
      <c r="G290" s="3">
        <f>carboncycle!L390</f>
        <v>347.95901242283935</v>
      </c>
      <c r="H290" s="3">
        <f t="shared" si="17"/>
        <v>1.2589277320575272</v>
      </c>
      <c r="I290" s="3">
        <f t="shared" si="19"/>
        <v>1.392863487378053</v>
      </c>
      <c r="J290" s="3">
        <f t="shared" si="18"/>
        <v>0.81730296150698933</v>
      </c>
    </row>
    <row r="291" spans="1:10">
      <c r="A291">
        <f t="shared" si="16"/>
        <v>2135</v>
      </c>
      <c r="G291" s="3">
        <f>carboncycle!L391</f>
        <v>347.72075201666837</v>
      </c>
      <c r="H291" s="3">
        <f t="shared" si="17"/>
        <v>1.2552631343848306</v>
      </c>
      <c r="I291" s="3">
        <f t="shared" si="19"/>
        <v>1.3898784759994736</v>
      </c>
      <c r="J291" s="3">
        <f t="shared" si="18"/>
        <v>0.82057214529393696</v>
      </c>
    </row>
    <row r="292" spans="1:10">
      <c r="A292">
        <f t="shared" si="16"/>
        <v>2136</v>
      </c>
      <c r="G292" s="3">
        <f>carboncycle!L392</f>
        <v>347.48483743916</v>
      </c>
      <c r="H292" s="3">
        <f t="shared" si="17"/>
        <v>1.251632142179762</v>
      </c>
      <c r="I292" s="3">
        <f t="shared" si="19"/>
        <v>1.3869092417500566</v>
      </c>
      <c r="J292" s="3">
        <f t="shared" si="18"/>
        <v>0.82380580525234437</v>
      </c>
    </row>
    <row r="293" spans="1:10">
      <c r="A293">
        <f t="shared" si="16"/>
        <v>2137</v>
      </c>
      <c r="G293" s="3">
        <f>carboncycle!L393</f>
        <v>347.25123584582821</v>
      </c>
      <c r="H293" s="3">
        <f t="shared" si="17"/>
        <v>1.2480343195835757</v>
      </c>
      <c r="I293" s="3">
        <f t="shared" si="19"/>
        <v>1.3839559777222326</v>
      </c>
      <c r="J293" s="3">
        <f t="shared" si="18"/>
        <v>0.82700423277165136</v>
      </c>
    </row>
    <row r="294" spans="1:10">
      <c r="A294">
        <f t="shared" si="16"/>
        <v>2138</v>
      </c>
      <c r="G294" s="3">
        <f>carboncycle!L394</f>
        <v>347.01991504825736</v>
      </c>
      <c r="H294" s="3">
        <f t="shared" si="17"/>
        <v>1.244469238962826</v>
      </c>
      <c r="I294" s="3">
        <f t="shared" si="19"/>
        <v>1.3810188602130984</v>
      </c>
      <c r="J294" s="3">
        <f t="shared" si="18"/>
        <v>0.83016771868297068</v>
      </c>
    </row>
    <row r="295" spans="1:10">
      <c r="A295">
        <f t="shared" si="16"/>
        <v>2139</v>
      </c>
      <c r="G295" s="3">
        <f>carboncycle!L395</f>
        <v>346.79084349262303</v>
      </c>
      <c r="H295" s="3">
        <f t="shared" si="17"/>
        <v>1.2409364806361833</v>
      </c>
      <c r="I295" s="3">
        <f t="shared" si="19"/>
        <v>1.3780980495080952</v>
      </c>
      <c r="J295" s="3">
        <f t="shared" si="18"/>
        <v>0.8332965531668618</v>
      </c>
    </row>
    <row r="296" spans="1:10">
      <c r="A296">
        <f t="shared" si="16"/>
        <v>2140</v>
      </c>
      <c r="G296" s="3">
        <f>carboncycle!L396</f>
        <v>346.56399023922603</v>
      </c>
      <c r="H296" s="3">
        <f t="shared" si="17"/>
        <v>1.2374356326145475</v>
      </c>
      <c r="I296" s="3">
        <f t="shared" si="19"/>
        <v>1.3751936906305162</v>
      </c>
      <c r="J296" s="3">
        <f t="shared" si="18"/>
        <v>0.83639102566608003</v>
      </c>
    </row>
    <row r="297" spans="1:10">
      <c r="A297">
        <f t="shared" si="16"/>
        <v>2141</v>
      </c>
      <c r="G297" s="3">
        <f>carboncycle!L397</f>
        <v>346.3393249429846</v>
      </c>
      <c r="H297" s="3">
        <f t="shared" si="17"/>
        <v>1.2339662903537265</v>
      </c>
      <c r="I297" s="3">
        <f t="shared" si="19"/>
        <v>1.372305914058378</v>
      </c>
      <c r="J297" s="3">
        <f t="shared" si="18"/>
        <v>0.83945142480307799</v>
      </c>
    </row>
    <row r="298" spans="1:10">
      <c r="A298">
        <f t="shared" si="16"/>
        <v>2142</v>
      </c>
      <c r="G298" s="3">
        <f>carboncycle!L398</f>
        <v>346.11681783483334</v>
      </c>
      <c r="H298" s="3">
        <f t="shared" si="17"/>
        <v>1.2305280565190033</v>
      </c>
      <c r="I298" s="3">
        <f t="shared" si="19"/>
        <v>1.3694348364101154</v>
      </c>
      <c r="J298" s="3">
        <f t="shared" si="18"/>
        <v>0.84247803830204815</v>
      </c>
    </row>
    <row r="299" spans="1:10">
      <c r="A299">
        <f t="shared" si="16"/>
        <v>2143</v>
      </c>
      <c r="G299" s="3">
        <f>carboncycle!L399</f>
        <v>345.8964397039793</v>
      </c>
      <c r="H299" s="3">
        <f t="shared" si="17"/>
        <v>1.2271205407609378</v>
      </c>
      <c r="I299" s="3">
        <f t="shared" si="19"/>
        <v>1.3665805611004935</v>
      </c>
      <c r="J299" s="3">
        <f t="shared" si="18"/>
        <v>0.84547115291530195</v>
      </c>
    </row>
    <row r="300" spans="1:10">
      <c r="A300">
        <f t="shared" si="16"/>
        <v>2144</v>
      </c>
      <c r="G300" s="3">
        <f>carboncycle!L400</f>
        <v>345.67816188096913</v>
      </c>
      <c r="H300" s="3">
        <f t="shared" si="17"/>
        <v>1.2237433595018059</v>
      </c>
      <c r="I300" s="3">
        <f t="shared" si="19"/>
        <v>1.3637431789680623</v>
      </c>
      <c r="J300" s="3">
        <f t="shared" si="18"/>
        <v>0.84843105435379385</v>
      </c>
    </row>
    <row r="301" spans="1:10">
      <c r="A301">
        <f t="shared" si="16"/>
        <v>2145</v>
      </c>
      <c r="G301" s="3">
        <f>carboncycle!L401</f>
        <v>345.46195622152413</v>
      </c>
      <c r="H301" s="3">
        <f t="shared" si="17"/>
        <v>1.2203961357320803</v>
      </c>
      <c r="I301" s="3">
        <f t="shared" si="19"/>
        <v>1.3609227688754195</v>
      </c>
      <c r="J301" s="3">
        <f t="shared" si="18"/>
        <v>0.85135802722160292</v>
      </c>
    </row>
    <row r="302" spans="1:10">
      <c r="A302">
        <f t="shared" si="16"/>
        <v>2146</v>
      </c>
      <c r="G302" s="3">
        <f>carboncycle!L402</f>
        <v>345.24779509110135</v>
      </c>
      <c r="H302" s="3">
        <f t="shared" si="17"/>
        <v>1.2170784988164263</v>
      </c>
      <c r="I302" s="3">
        <f t="shared" si="19"/>
        <v>1.3581193982834872</v>
      </c>
      <c r="J302" s="3">
        <f t="shared" si="18"/>
        <v>0.8542523549541966</v>
      </c>
    </row>
    <row r="303" spans="1:10">
      <c r="A303">
        <f t="shared" si="16"/>
        <v>2147</v>
      </c>
      <c r="G303" s="3">
        <f>carboncycle!L403</f>
        <v>345.03565135014219</v>
      </c>
      <c r="H303" s="3">
        <f t="shared" si="17"/>
        <v>1.2137900843086882</v>
      </c>
      <c r="I303" s="3">
        <f t="shared" si="19"/>
        <v>1.3553331238009516</v>
      </c>
      <c r="J303" s="3">
        <f t="shared" si="18"/>
        <v>0.85711431976030694</v>
      </c>
    </row>
    <row r="304" spans="1:10">
      <c r="A304">
        <f t="shared" si="16"/>
        <v>2148</v>
      </c>
      <c r="G304" s="3">
        <f>carboncycle!L404</f>
        <v>344.82549833997228</v>
      </c>
      <c r="H304" s="3">
        <f t="shared" si="17"/>
        <v>1.2105305337753869</v>
      </c>
      <c r="I304" s="3">
        <f t="shared" si="19"/>
        <v>1.3525639917099623</v>
      </c>
      <c r="J304" s="3">
        <f t="shared" si="18"/>
        <v>0.85994420256725779</v>
      </c>
    </row>
    <row r="305" spans="1:10">
      <c r="A305">
        <f t="shared" si="16"/>
        <v>2149</v>
      </c>
      <c r="G305" s="3">
        <f>carboncycle!L405</f>
        <v>344.61730986931707</v>
      </c>
      <c r="H305" s="3">
        <f t="shared" si="17"/>
        <v>1.2072994946272608</v>
      </c>
      <c r="I305" s="3">
        <f t="shared" si="19"/>
        <v>1.3498120384691346</v>
      </c>
      <c r="J305" s="3">
        <f t="shared" si="18"/>
        <v>0.86274228296958833</v>
      </c>
    </row>
    <row r="306" spans="1:10">
      <c r="A306">
        <f t="shared" si="16"/>
        <v>2150</v>
      </c>
      <c r="G306" s="3">
        <f>carboncycle!L406</f>
        <v>344.41106020140137</v>
      </c>
      <c r="H306" s="3">
        <f t="shared" si="17"/>
        <v>1.2040966199584227</v>
      </c>
      <c r="I306" s="3">
        <f t="shared" si="19"/>
        <v>1.3470772911948541</v>
      </c>
      <c r="J306" s="3">
        <f t="shared" si="18"/>
        <v>0.86550883918082577</v>
      </c>
    </row>
    <row r="307" spans="1:10">
      <c r="A307">
        <f t="shared" ref="A307:A370" si="20">1+A306</f>
        <v>2151</v>
      </c>
      <c r="G307" s="3">
        <f>carboncycle!L407</f>
        <v>344.20672404160132</v>
      </c>
      <c r="H307" s="3">
        <f t="shared" si="17"/>
        <v>1.2009215683927192</v>
      </c>
      <c r="I307" s="3">
        <f t="shared" si="19"/>
        <v>1.3443597681218329</v>
      </c>
      <c r="J307" s="3">
        <f t="shared" si="18"/>
        <v>0.86824414798826544</v>
      </c>
    </row>
    <row r="308" spans="1:10">
      <c r="A308">
        <f t="shared" si="20"/>
        <v>2152</v>
      </c>
      <c r="G308" s="3">
        <f>carboncycle!L408</f>
        <v>344.00427652562041</v>
      </c>
      <c r="H308" s="3">
        <f t="shared" si="17"/>
        <v>1.197774003936916</v>
      </c>
      <c r="I308" s="3">
        <f t="shared" si="19"/>
        <v>1.3416594790438241</v>
      </c>
      <c r="J308" s="3">
        <f t="shared" si="18"/>
        <v>0.87094848471062414</v>
      </c>
    </row>
    <row r="309" spans="1:10">
      <c r="A309">
        <f t="shared" si="20"/>
        <v>2153</v>
      </c>
      <c r="G309" s="3">
        <f>carboncycle!L409</f>
        <v>343.80369320816129</v>
      </c>
      <c r="H309" s="3">
        <f t="shared" si="17"/>
        <v>1.1946535958403268</v>
      </c>
      <c r="I309" s="3">
        <f t="shared" si="19"/>
        <v>1.3389764257353618</v>
      </c>
      <c r="J309" s="3">
        <f t="shared" si="18"/>
        <v>0.87362212315843668</v>
      </c>
    </row>
    <row r="310" spans="1:10">
      <c r="A310">
        <f t="shared" si="20"/>
        <v>2154</v>
      </c>
      <c r="G310" s="3">
        <f>carboncycle!L410</f>
        <v>343.60495005206792</v>
      </c>
      <c r="H310" s="3">
        <f t="shared" si="17"/>
        <v>1.1915600184605517</v>
      </c>
      <c r="I310" s="3">
        <f t="shared" si="19"/>
        <v>1.3363106023553486</v>
      </c>
      <c r="J310" s="3">
        <f t="shared" si="18"/>
        <v>0.87626533559707365</v>
      </c>
    </row>
    <row r="311" spans="1:10">
      <c r="A311">
        <f t="shared" si="20"/>
        <v>2155</v>
      </c>
      <c r="G311" s="3">
        <f>carboncycle!L411</f>
        <v>343.40802341791351</v>
      </c>
      <c r="H311" s="3">
        <f t="shared" si="17"/>
        <v>1.1884929511349975</v>
      </c>
      <c r="I311" s="3">
        <f t="shared" si="19"/>
        <v>1.333661995833284</v>
      </c>
      <c r="J311" s="3">
        <f t="shared" si="18"/>
        <v>0.87887839271226065</v>
      </c>
    </row>
    <row r="312" spans="1:10">
      <c r="A312">
        <f t="shared" si="20"/>
        <v>2156</v>
      </c>
      <c r="G312" s="3">
        <f>carboncycle!L412</f>
        <v>343.21289005401093</v>
      </c>
      <c r="H312" s="3">
        <f t="shared" si="17"/>
        <v>1.1854520780578706</v>
      </c>
      <c r="I312" s="3">
        <f t="shared" si="19"/>
        <v>1.3310305862388798</v>
      </c>
      <c r="J312" s="3">
        <f t="shared" si="18"/>
        <v>0.88146156357798811</v>
      </c>
    </row>
    <row r="313" spans="1:10">
      <c r="A313">
        <f t="shared" si="20"/>
        <v>2157</v>
      </c>
      <c r="G313" s="3">
        <f>carboncycle!L413</f>
        <v>343.01952708682416</v>
      </c>
      <c r="H313" s="3">
        <f t="shared" si="17"/>
        <v>1.1824370881623543</v>
      </c>
      <c r="I313" s="3">
        <f t="shared" si="19"/>
        <v>1.3284163471357846</v>
      </c>
      <c r="J313" s="3">
        <f t="shared" si="18"/>
        <v>0.88401511562670199</v>
      </c>
    </row>
    <row r="314" spans="1:10">
      <c r="A314">
        <f t="shared" si="20"/>
        <v>2158</v>
      </c>
      <c r="G314" s="3">
        <f>carboncycle!L414</f>
        <v>342.82791201175945</v>
      </c>
      <c r="H314" s="3">
        <f t="shared" si="17"/>
        <v>1.179447675007685</v>
      </c>
      <c r="I314" s="3">
        <f t="shared" si="19"/>
        <v>1.3258192459201024</v>
      </c>
      <c r="J314" s="3">
        <f t="shared" si="18"/>
        <v>0.88653931462167357</v>
      </c>
    </row>
    <row r="315" spans="1:10">
      <c r="A315">
        <f t="shared" si="20"/>
        <v>2159</v>
      </c>
      <c r="G315" s="3">
        <f>carboncycle!L415</f>
        <v>342.63802268431778</v>
      </c>
      <c r="H315" s="3">
        <f t="shared" si="17"/>
        <v>1.1764835366708881</v>
      </c>
      <c r="I315" s="3">
        <f t="shared" si="19"/>
        <v>1.3232392441443559</v>
      </c>
      <c r="J315" s="3">
        <f t="shared" si="18"/>
        <v>0.88903442463144866</v>
      </c>
    </row>
    <row r="316" spans="1:10">
      <c r="A316">
        <f t="shared" si="20"/>
        <v>2160</v>
      </c>
      <c r="G316" s="3">
        <f>carboncycle!L416</f>
        <v>342.44983731158891</v>
      </c>
      <c r="H316" s="3">
        <f t="shared" si="17"/>
        <v>1.1735443756429071</v>
      </c>
      <c r="I316" s="3">
        <f t="shared" si="19"/>
        <v>1.3206762978275242</v>
      </c>
      <c r="J316" s="3">
        <f t="shared" si="18"/>
        <v>0.89150070800628201</v>
      </c>
    </row>
    <row r="317" spans="1:10">
      <c r="A317">
        <f t="shared" si="20"/>
        <v>2161</v>
      </c>
      <c r="G317" s="3">
        <f>carboncycle!L417</f>
        <v>342.26333444407101</v>
      </c>
      <c r="H317" s="3">
        <f t="shared" si="17"/>
        <v>1.1706298987289085</v>
      </c>
      <c r="I317" s="3">
        <f t="shared" si="19"/>
        <v>1.3181303577517485</v>
      </c>
      <c r="J317" s="3">
        <f t="shared" si="18"/>
        <v>0.89393842535646661</v>
      </c>
    </row>
    <row r="318" spans="1:10">
      <c r="A318">
        <f t="shared" si="20"/>
        <v>2162</v>
      </c>
      <c r="G318" s="3">
        <f>carboncycle!L418</f>
        <v>342.0784929677983</v>
      </c>
      <c r="H318" s="3">
        <f t="shared" si="17"/>
        <v>1.1677398169525322</v>
      </c>
      <c r="I318" s="3">
        <f t="shared" si="19"/>
        <v>1.3156013697462754</v>
      </c>
      <c r="J318" s="3">
        <f t="shared" si="18"/>
        <v>0.89634783553247177</v>
      </c>
    </row>
    <row r="319" spans="1:10">
      <c r="A319">
        <f t="shared" si="20"/>
        <v>2163</v>
      </c>
      <c r="G319" s="3">
        <f>carboncycle!L419</f>
        <v>341.89529209676203</v>
      </c>
      <c r="H319" s="3">
        <f t="shared" si="17"/>
        <v>1.1648738454639025</v>
      </c>
      <c r="I319" s="3">
        <f t="shared" si="19"/>
        <v>1.3130892749591856</v>
      </c>
      <c r="J319" s="3">
        <f t="shared" si="18"/>
        <v>0.8987291956068062</v>
      </c>
    </row>
    <row r="320" spans="1:10">
      <c r="A320">
        <f t="shared" si="20"/>
        <v>2164</v>
      </c>
      <c r="G320" s="3">
        <f>carboncycle!L420</f>
        <v>341.71371136560998</v>
      </c>
      <c r="H320" s="3">
        <f t="shared" si="17"/>
        <v>1.1620317034511725</v>
      </c>
      <c r="I320" s="3">
        <f t="shared" si="19"/>
        <v>1.3105940101174238</v>
      </c>
      <c r="J320" s="3">
        <f t="shared" si="18"/>
        <v>0.9010827608575277</v>
      </c>
    </row>
    <row r="321" spans="1:10">
      <c r="A321">
        <f t="shared" si="20"/>
        <v>2165</v>
      </c>
      <c r="G321" s="3">
        <f>carboncycle!L421</f>
        <v>341.53373062260982</v>
      </c>
      <c r="H321" s="3">
        <f t="shared" si="17"/>
        <v>1.1592131140554458</v>
      </c>
      <c r="I321" s="3">
        <f t="shared" si="19"/>
        <v>1.308115507775629</v>
      </c>
      <c r="J321" s="3">
        <f t="shared" si="18"/>
        <v>0.90340878475332387</v>
      </c>
    </row>
    <row r="322" spans="1:10">
      <c r="A322">
        <f t="shared" si="20"/>
        <v>2166</v>
      </c>
      <c r="G322" s="3">
        <f>carboncycle!L422</f>
        <v>341.35533002286508</v>
      </c>
      <c r="H322" s="3">
        <f t="shared" si="17"/>
        <v>1.156417804288892</v>
      </c>
      <c r="I322" s="3">
        <f t="shared" si="19"/>
        <v>1.3056536965542407</v>
      </c>
      <c r="J322" s="3">
        <f t="shared" si="18"/>
        <v>0.90570751894009061</v>
      </c>
    </row>
    <row r="323" spans="1:10">
      <c r="A323">
        <f t="shared" si="20"/>
        <v>2167</v>
      </c>
      <c r="G323" s="3">
        <f>carboncycle!L423</f>
        <v>341.17849002176894</v>
      </c>
      <c r="H323" s="3">
        <f t="shared" si="17"/>
        <v>1.1536455049558783</v>
      </c>
      <c r="I323" s="3">
        <f t="shared" si="19"/>
        <v>1.3032085013673329</v>
      </c>
      <c r="J323" s="3">
        <f t="shared" si="18"/>
        <v>0.90797921322893893</v>
      </c>
    </row>
    <row r="324" spans="1:10">
      <c r="A324">
        <f t="shared" si="20"/>
        <v>2168</v>
      </c>
      <c r="G324" s="3">
        <f>carboncycle!L424</f>
        <v>341.00319136868683</v>
      </c>
      <c r="H324" s="3">
        <f t="shared" si="17"/>
        <v>1.1508959505769911</v>
      </c>
      <c r="I324" s="3">
        <f t="shared" si="19"/>
        <v>1.3007798436406111</v>
      </c>
      <c r="J324" s="3">
        <f t="shared" si="18"/>
        <v>0.91022411558556504</v>
      </c>
    </row>
    <row r="325" spans="1:10">
      <c r="A325">
        <f t="shared" si="20"/>
        <v>2169</v>
      </c>
      <c r="G325" s="3">
        <f>carboncycle!L425</f>
        <v>340.82941510085425</v>
      </c>
      <c r="H325" s="3">
        <f t="shared" si="17"/>
        <v>1.1481688793157663</v>
      </c>
      <c r="I325" s="3">
        <f t="shared" si="19"/>
        <v>1.2983676415199863</v>
      </c>
      <c r="J325" s="3">
        <f t="shared" si="18"/>
        <v>0.91244247212091767</v>
      </c>
    </row>
    <row r="326" spans="1:10">
      <c r="A326">
        <f t="shared" si="20"/>
        <v>2170</v>
      </c>
      <c r="G326" s="3">
        <f>carboncycle!L426</f>
        <v>340.6571425374816</v>
      </c>
      <c r="H326" s="3">
        <f t="shared" si="17"/>
        <v>1.145464032908025</v>
      </c>
      <c r="I326" s="3">
        <f t="shared" si="19"/>
        <v>1.2959718100711237</v>
      </c>
      <c r="J326" s="3">
        <f t="shared" si="18"/>
        <v>0.91463452708310433</v>
      </c>
    </row>
    <row r="327" spans="1:10">
      <c r="A327">
        <f t="shared" si="20"/>
        <v>2171</v>
      </c>
      <c r="G327" s="3">
        <f>carboncycle!L427</f>
        <v>340.4863552740544</v>
      </c>
      <c r="H327" s="3">
        <f t="shared" ref="H327:H390" si="21">H$3*LN(G327/G$3)</f>
        <v>1.1427811565936534</v>
      </c>
      <c r="I327" s="3">
        <f t="shared" si="19"/>
        <v>1.2935922614703419</v>
      </c>
      <c r="J327" s="3">
        <f t="shared" ref="J327:J390" si="22">J326+J$3*(I326-J326)</f>
        <v>0.91680052285047631</v>
      </c>
    </row>
    <row r="328" spans="1:10">
      <c r="A328">
        <f t="shared" si="20"/>
        <v>2172</v>
      </c>
      <c r="G328" s="3">
        <f>carboncycle!L428</f>
        <v>340.31703517682104</v>
      </c>
      <c r="H328" s="3">
        <f t="shared" si="21"/>
        <v>1.140119999050722</v>
      </c>
      <c r="I328" s="3">
        <f t="shared" ref="I328:I391" si="23">I327+I$3*(I$4*H328-I327)+I$5*(J327-I327)</f>
        <v>1.2912289051872305</v>
      </c>
      <c r="J328" s="3">
        <f t="shared" si="22"/>
        <v>0.91894069992583716</v>
      </c>
    </row>
    <row r="329" spans="1:10">
      <c r="A329">
        <f t="shared" si="20"/>
        <v>2173</v>
      </c>
      <c r="G329" s="3">
        <f>carboncycle!L429</f>
        <v>340.14916437745768</v>
      </c>
      <c r="H329" s="3">
        <f t="shared" si="21"/>
        <v>1.1374803123318171</v>
      </c>
      <c r="I329" s="3">
        <f t="shared" si="23"/>
        <v>1.2888816481593275</v>
      </c>
      <c r="J329" s="3">
        <f t="shared" si="22"/>
        <v>0.92105529693172183</v>
      </c>
    </row>
    <row r="330" spans="1:10">
      <c r="A330">
        <f t="shared" si="20"/>
        <v>2174</v>
      </c>
      <c r="G330" s="3">
        <f>carboncycle!L430</f>
        <v>339.98272526790379</v>
      </c>
      <c r="H330" s="3">
        <f t="shared" si="21"/>
        <v>1.1348618518024842</v>
      </c>
      <c r="I330" s="3">
        <f t="shared" si="23"/>
        <v>1.2865503949591905</v>
      </c>
      <c r="J330" s="3">
        <f t="shared" si="22"/>
        <v>0.92314455060669465</v>
      </c>
    </row>
    <row r="331" spans="1:10">
      <c r="A331">
        <f t="shared" si="20"/>
        <v>2175</v>
      </c>
      <c r="G331" s="3">
        <f>carboncycle!L431</f>
        <v>339.81770049535868</v>
      </c>
      <c r="H331" s="3">
        <f t="shared" si="21"/>
        <v>1.1322643760816717</v>
      </c>
      <c r="I331" s="3">
        <f t="shared" si="23"/>
        <v>1.2842350479541806</v>
      </c>
      <c r="J331" s="3">
        <f t="shared" si="22"/>
        <v>0.92520869580261678</v>
      </c>
    </row>
    <row r="332" spans="1:10">
      <c r="A332">
        <f t="shared" si="20"/>
        <v>2176</v>
      </c>
      <c r="G332" s="3">
        <f>carboncycle!L432</f>
        <v>339.65407295743296</v>
      </c>
      <c r="H332" s="3">
        <f t="shared" si="21"/>
        <v>1.1296876469840769</v>
      </c>
      <c r="I332" s="3">
        <f t="shared" si="23"/>
        <v>1.2819355074592589</v>
      </c>
      <c r="J332" s="3">
        <f t="shared" si="22"/>
        <v>0.92724796548283761</v>
      </c>
    </row>
    <row r="333" spans="1:10">
      <c r="A333">
        <f t="shared" si="20"/>
        <v>2177</v>
      </c>
      <c r="G333" s="3">
        <f>carboncycle!L433</f>
        <v>339.49182579744706</v>
      </c>
      <c r="H333" s="3">
        <f t="shared" si="21"/>
        <v>1.1271314294643087</v>
      </c>
      <c r="I333" s="3">
        <f t="shared" si="23"/>
        <v>1.2796516718830886</v>
      </c>
      <c r="J333" s="3">
        <f t="shared" si="22"/>
        <v>0.92926259072126371</v>
      </c>
    </row>
    <row r="334" spans="1:10">
      <c r="A334">
        <f t="shared" si="20"/>
        <v>2178</v>
      </c>
      <c r="G334" s="3">
        <f>carboncycle!L434</f>
        <v>339.33094239987003</v>
      </c>
      <c r="H334" s="3">
        <f t="shared" si="21"/>
        <v>1.1245954915627598</v>
      </c>
      <c r="I334" s="3">
        <f t="shared" si="23"/>
        <v>1.2773834378677207</v>
      </c>
      <c r="J334" s="3">
        <f t="shared" si="22"/>
        <v>0.93125280070226291</v>
      </c>
    </row>
    <row r="335" spans="1:10">
      <c r="A335">
        <f t="shared" si="20"/>
        <v>2179</v>
      </c>
      <c r="G335" s="3">
        <f>carboncycle!L435</f>
        <v>339.17140638589342</v>
      </c>
      <c r="H335" s="3">
        <f t="shared" si="21"/>
        <v>1.1220796043531385</v>
      </c>
      <c r="I335" s="3">
        <f t="shared" si="23"/>
        <v>1.2751307004221279</v>
      </c>
      <c r="J335" s="3">
        <f t="shared" si="22"/>
        <v>0.9332188227213627</v>
      </c>
    </row>
    <row r="336" spans="1:10">
      <c r="A336">
        <f t="shared" si="20"/>
        <v>2180</v>
      </c>
      <c r="G336" s="3">
        <f>carboncycle!L436</f>
        <v>339.01320160913264</v>
      </c>
      <c r="H336" s="3">
        <f t="shared" si="21"/>
        <v>1.1195835418915456</v>
      </c>
      <c r="I336" s="3">
        <f t="shared" si="23"/>
        <v>1.2728933530498427</v>
      </c>
      <c r="J336" s="3">
        <f t="shared" si="22"/>
        <v>0.93516088218670301</v>
      </c>
    </row>
    <row r="337" spans="1:10">
      <c r="A337">
        <f t="shared" si="20"/>
        <v>2181</v>
      </c>
      <c r="G337" s="3">
        <f>carboncycle!L437</f>
        <v>338.85631215145156</v>
      </c>
      <c r="H337" s="3">
        <f t="shared" si="21"/>
        <v>1.1171070811670487</v>
      </c>
      <c r="I337" s="3">
        <f t="shared" si="23"/>
        <v>1.2706712878709419</v>
      </c>
      <c r="J337" s="3">
        <f t="shared" si="22"/>
        <v>0.9370792026212057</v>
      </c>
    </row>
    <row r="338" spans="1:10">
      <c r="A338">
        <f t="shared" si="20"/>
        <v>2182</v>
      </c>
      <c r="G338" s="3">
        <f>carboncycle!L438</f>
        <v>338.70072231890418</v>
      </c>
      <c r="H338" s="3">
        <f t="shared" si="21"/>
        <v>1.1146500020536705</v>
      </c>
      <c r="I338" s="3">
        <f t="shared" si="23"/>
        <v>1.2684643957386128</v>
      </c>
      <c r="J338" s="3">
        <f t="shared" si="22"/>
        <v>0.93897400566542422</v>
      </c>
    </row>
    <row r="339" spans="1:10">
      <c r="A339">
        <f t="shared" si="20"/>
        <v>2183</v>
      </c>
      <c r="G339" s="3">
        <f>carboncycle!L439</f>
        <v>338.5464166377883</v>
      </c>
      <c r="H339" s="3">
        <f t="shared" si="21"/>
        <v>1.1122120872637253</v>
      </c>
      <c r="I339" s="3">
        <f t="shared" si="23"/>
        <v>1.2662725663505245</v>
      </c>
      <c r="J339" s="3">
        <f t="shared" si="22"/>
        <v>0.94084551108103998</v>
      </c>
    </row>
    <row r="340" spans="1:10">
      <c r="A340">
        <f t="shared" si="20"/>
        <v>2184</v>
      </c>
      <c r="G340" s="3">
        <f>carboncycle!L440</f>
        <v>338.39337985080715</v>
      </c>
      <c r="H340" s="3">
        <f t="shared" si="21"/>
        <v>1.1097931223024562</v>
      </c>
      <c r="I340" s="3">
        <f t="shared" si="23"/>
        <v>1.2640956883552157</v>
      </c>
      <c r="J340" s="3">
        <f t="shared" si="22"/>
        <v>0.9426939367549706</v>
      </c>
    </row>
    <row r="341" spans="1:10">
      <c r="A341">
        <f t="shared" si="20"/>
        <v>2185</v>
      </c>
      <c r="G341" s="3">
        <f>carboncycle!L441</f>
        <v>338.24159691333341</v>
      </c>
      <c r="H341" s="3">
        <f t="shared" si="21"/>
        <v>1.1073928954238865</v>
      </c>
      <c r="I341" s="3">
        <f t="shared" si="23"/>
        <v>1.2619336494537066</v>
      </c>
      <c r="J341" s="3">
        <f t="shared" si="22"/>
        <v>0.94451949870405993</v>
      </c>
    </row>
    <row r="342" spans="1:10">
      <c r="A342">
        <f t="shared" si="20"/>
        <v>2186</v>
      </c>
      <c r="G342" s="3">
        <f>carboncycle!L442</f>
        <v>338.09105298977192</v>
      </c>
      <c r="H342" s="3">
        <f t="shared" si="21"/>
        <v>1.1050111975878554</v>
      </c>
      <c r="I342" s="3">
        <f t="shared" si="23"/>
        <v>1.2597863364965312</v>
      </c>
      <c r="J342" s="3">
        <f t="shared" si="22"/>
        <v>0.94632241108031789</v>
      </c>
    </row>
    <row r="343" spans="1:10">
      <c r="A343">
        <f t="shared" si="20"/>
        <v>2187</v>
      </c>
      <c r="G343" s="3">
        <f>carboncycle!L443</f>
        <v>337.94173345001678</v>
      </c>
      <c r="H343" s="3">
        <f t="shared" si="21"/>
        <v>1.1026478224181746</v>
      </c>
      <c r="I343" s="3">
        <f t="shared" si="23"/>
        <v>1.2576536355763765</v>
      </c>
      <c r="J343" s="3">
        <f t="shared" si="22"/>
        <v>0.94810288617668204</v>
      </c>
    </row>
    <row r="344" spans="1:10">
      <c r="A344">
        <f t="shared" si="20"/>
        <v>2188</v>
      </c>
      <c r="G344" s="3">
        <f>carboncycle!L444</f>
        <v>337.79362386599922</v>
      </c>
      <c r="H344" s="3">
        <f t="shared" si="21"/>
        <v>1.1003025661618486</v>
      </c>
      <c r="I344" s="3">
        <f t="shared" si="23"/>
        <v>1.2555354321165106</v>
      </c>
      <c r="J344" s="3">
        <f t="shared" si="22"/>
        <v>0.94986113443327225</v>
      </c>
    </row>
    <row r="345" spans="1:10">
      <c r="A345">
        <f t="shared" si="20"/>
        <v>2189</v>
      </c>
      <c r="G345" s="3">
        <f>carboncycle!L445</f>
        <v>337.6467100083222</v>
      </c>
      <c r="H345" s="3">
        <f t="shared" si="21"/>
        <v>1.0979752276493302</v>
      </c>
      <c r="I345" s="3">
        <f t="shared" si="23"/>
        <v>1.2534316109551702</v>
      </c>
      <c r="J345" s="3">
        <f t="shared" si="22"/>
        <v>0.95159736444411303</v>
      </c>
    </row>
    <row r="346" spans="1:10">
      <c r="A346">
        <f t="shared" si="20"/>
        <v>2190</v>
      </c>
      <c r="G346" s="3">
        <f>carboncycle!L446</f>
        <v>337.50097784297839</v>
      </c>
      <c r="H346" s="3">
        <f t="shared" si="21"/>
        <v>1.0956656082557439</v>
      </c>
      <c r="I346" s="3">
        <f t="shared" si="23"/>
        <v>1.2513420564260753</v>
      </c>
      <c r="J346" s="3">
        <f t="shared" si="22"/>
        <v>0.95331178296429586</v>
      </c>
    </row>
    <row r="347" spans="1:10">
      <c r="A347">
        <f t="shared" si="20"/>
        <v>2191</v>
      </c>
      <c r="G347" s="3">
        <f>carboncycle!L447</f>
        <v>337.35641352814832</v>
      </c>
      <c r="H347" s="3">
        <f t="shared" si="21"/>
        <v>1.0933735118630532</v>
      </c>
      <c r="I347" s="3">
        <f t="shared" si="23"/>
        <v>1.2492666524352283</v>
      </c>
      <c r="J347" s="3">
        <f t="shared" si="22"/>
        <v>0.95500459491755874</v>
      </c>
    </row>
    <row r="348" spans="1:10">
      <c r="A348">
        <f t="shared" si="20"/>
        <v>2192</v>
      </c>
      <c r="G348" s="3">
        <f>carboncycle!L448</f>
        <v>337.21300341107553</v>
      </c>
      <c r="H348" s="3">
        <f t="shared" si="21"/>
        <v>1.0910987448231253</v>
      </c>
      <c r="I348" s="3">
        <f t="shared" si="23"/>
        <v>1.2472052825341495</v>
      </c>
      <c r="J348" s="3">
        <f t="shared" si="22"/>
        <v>0.95667600340425907</v>
      </c>
    </row>
    <row r="349" spans="1:10">
      <c r="A349">
        <f t="shared" si="20"/>
        <v>2193</v>
      </c>
      <c r="G349" s="3">
        <f>carboncycle!L449</f>
        <v>337.07073402501572</v>
      </c>
      <c r="H349" s="3">
        <f t="shared" si="21"/>
        <v>1.0888411159216507</v>
      </c>
      <c r="I349" s="3">
        <f t="shared" si="23"/>
        <v>1.2451578299896957</v>
      </c>
      <c r="J349" s="3">
        <f t="shared" si="22"/>
        <v>0.95832620970971683</v>
      </c>
    </row>
    <row r="350" spans="1:10">
      <c r="A350">
        <f t="shared" si="20"/>
        <v>2194</v>
      </c>
      <c r="G350" s="3">
        <f>carboncycle!L450</f>
        <v>336.92959208625712</v>
      </c>
      <c r="H350" s="3">
        <f t="shared" si="21"/>
        <v>1.0866004363428945</v>
      </c>
      <c r="I350" s="3">
        <f t="shared" si="23"/>
        <v>1.2431241778506001</v>
      </c>
      <c r="J350" s="3">
        <f t="shared" si="22"/>
        <v>0.95995541331290712</v>
      </c>
    </row>
    <row r="351" spans="1:10">
      <c r="A351">
        <f t="shared" si="20"/>
        <v>2195</v>
      </c>
      <c r="G351" s="3">
        <f>carboncycle!L451</f>
        <v>336.78956449120881</v>
      </c>
      <c r="H351" s="3">
        <f t="shared" si="21"/>
        <v>1.0843765196352224</v>
      </c>
      <c r="I351" s="3">
        <f t="shared" si="23"/>
        <v>1.2411042090108686</v>
      </c>
      <c r="J351" s="3">
        <f t="shared" si="22"/>
        <v>0.96156381189548124</v>
      </c>
    </row>
    <row r="352" spans="1:10">
      <c r="A352">
        <f t="shared" si="20"/>
        <v>2196</v>
      </c>
      <c r="G352" s="3">
        <f>carboncycle!L452</f>
        <v>336.65063831355604</v>
      </c>
      <c r="H352" s="3">
        <f t="shared" si="21"/>
        <v>1.0821691816774046</v>
      </c>
      <c r="I352" s="3">
        <f t="shared" si="23"/>
        <v>1.2390978062701603</v>
      </c>
      <c r="J352" s="3">
        <f t="shared" si="22"/>
        <v>0.96315160135109668</v>
      </c>
    </row>
    <row r="353" spans="1:10">
      <c r="A353">
        <f t="shared" si="20"/>
        <v>2197</v>
      </c>
      <c r="G353" s="3">
        <f>carboncycle!L453</f>
        <v>336.51280080147785</v>
      </c>
      <c r="H353" s="3">
        <f t="shared" si="21"/>
        <v>1.0799782406456282</v>
      </c>
      <c r="I353" s="3">
        <f t="shared" si="23"/>
        <v>1.237104852391276</v>
      </c>
      <c r="J353" s="3">
        <f t="shared" si="22"/>
        <v>0.96471897579503696</v>
      </c>
    </row>
    <row r="354" spans="1:10">
      <c r="A354">
        <f t="shared" si="20"/>
        <v>2198</v>
      </c>
      <c r="G354" s="3">
        <f>carboncycle!L454</f>
        <v>336.3760393749269</v>
      </c>
      <c r="H354" s="3">
        <f t="shared" si="21"/>
        <v>1.0778035169812246</v>
      </c>
      <c r="I354" s="3">
        <f t="shared" si="23"/>
        <v>1.2351252301548716</v>
      </c>
      <c r="J354" s="3">
        <f t="shared" si="22"/>
        <v>0.96626612757410357</v>
      </c>
    </row>
    <row r="355" spans="1:10">
      <c r="A355">
        <f t="shared" si="20"/>
        <v>2199</v>
      </c>
      <c r="G355" s="3">
        <f>carboncycle!L455</f>
        <v>336.24034162296772</v>
      </c>
      <c r="H355" s="3">
        <f t="shared" si="21"/>
        <v>1.075644833359056</v>
      </c>
      <c r="I355" s="3">
        <f t="shared" si="23"/>
        <v>1.2331588224115111</v>
      </c>
      <c r="J355" s="3">
        <f t="shared" si="22"/>
        <v>0.9677932472767623</v>
      </c>
    </row>
    <row r="356" spans="1:10">
      <c r="A356">
        <f t="shared" si="20"/>
        <v>2200</v>
      </c>
      <c r="G356" s="3">
        <f>carboncycle!L456</f>
        <v>336.10569530117192</v>
      </c>
      <c r="H356" s="3">
        <f t="shared" si="21"/>
        <v>1.0735020146565522</v>
      </c>
      <c r="I356" s="3">
        <f t="shared" si="23"/>
        <v>1.2312055121311665</v>
      </c>
      <c r="J356" s="3">
        <f t="shared" si="22"/>
        <v>0.96930052374352771</v>
      </c>
    </row>
    <row r="357" spans="1:10">
      <c r="A357">
        <f t="shared" si="20"/>
        <v>2201</v>
      </c>
      <c r="G357" s="3">
        <f>carboncycle!L457</f>
        <v>335.97208832906887</v>
      </c>
      <c r="H357" s="3">
        <f t="shared" si="21"/>
        <v>1.0713748879233735</v>
      </c>
      <c r="I357" s="3">
        <f t="shared" si="23"/>
        <v>1.2292651824502689</v>
      </c>
      <c r="J357" s="3">
        <f t="shared" si="22"/>
        <v>0.97078814407756953</v>
      </c>
    </row>
    <row r="358" spans="1:10">
      <c r="A358">
        <f t="shared" si="20"/>
        <v>2202</v>
      </c>
      <c r="G358" s="3">
        <f>carboncycle!L458</f>
        <v>335.83950878764892</v>
      </c>
      <c r="H358" s="3">
        <f t="shared" si="21"/>
        <v>1.0692632823516661</v>
      </c>
      <c r="I358" s="3">
        <f t="shared" si="23"/>
        <v>1.2273377167164141</v>
      </c>
      <c r="J358" s="3">
        <f t="shared" si="22"/>
        <v>0.97225629365552646</v>
      </c>
    </row>
    <row r="359" spans="1:10">
      <c r="A359">
        <f t="shared" si="20"/>
        <v>2203</v>
      </c>
      <c r="G359" s="3">
        <f>carboncycle!L459</f>
        <v>335.707944916918</v>
      </c>
      <c r="H359" s="3">
        <f t="shared" si="21"/>
        <v>1.0671670292468918</v>
      </c>
      <c r="I359" s="3">
        <f t="shared" si="23"/>
        <v>1.2254229985308109</v>
      </c>
      <c r="J359" s="3">
        <f t="shared" si="22"/>
        <v>0.97370515613851227</v>
      </c>
    </row>
    <row r="360" spans="1:10">
      <c r="A360">
        <f t="shared" si="20"/>
        <v>2204</v>
      </c>
      <c r="G360" s="3">
        <f>carboncycle!L460</f>
        <v>335.57738511350209</v>
      </c>
      <c r="H360" s="3">
        <f t="shared" si="21"/>
        <v>1.0650859619992263</v>
      </c>
      <c r="I360" s="3">
        <f t="shared" si="23"/>
        <v>1.223520911788575</v>
      </c>
      <c r="J360" s="3">
        <f t="shared" si="22"/>
        <v>0.9751349134833005</v>
      </c>
    </row>
    <row r="361" spans="1:10">
      <c r="A361">
        <f t="shared" si="20"/>
        <v>2205</v>
      </c>
      <c r="G361" s="3">
        <f>carboncycle!L461</f>
        <v>335.4478179282994</v>
      </c>
      <c r="H361" s="3">
        <f t="shared" si="21"/>
        <v>1.0630199160554767</v>
      </c>
      <c r="I361" s="3">
        <f t="shared" si="23"/>
        <v>1.2216313407169457</v>
      </c>
      <c r="J361" s="3">
        <f t="shared" si="22"/>
        <v>0.97654574595367449</v>
      </c>
    </row>
    <row r="362" spans="1:10">
      <c r="A362">
        <f t="shared" si="20"/>
        <v>2206</v>
      </c>
      <c r="G362" s="3">
        <f>carboncycle!L462</f>
        <v>335.319232064179</v>
      </c>
      <c r="H362" s="3">
        <f t="shared" si="21"/>
        <v>1.060968728891531</v>
      </c>
      <c r="I362" s="3">
        <f t="shared" si="23"/>
        <v>1.2197541699115186</v>
      </c>
      <c r="J362" s="3">
        <f t="shared" si="22"/>
        <v>0.97793783213192986</v>
      </c>
    </row>
    <row r="363" spans="1:10">
      <c r="A363">
        <f t="shared" si="20"/>
        <v>2207</v>
      </c>
      <c r="G363" s="3">
        <f>carboncycle!L463</f>
        <v>335.19161637372429</v>
      </c>
      <c r="H363" s="3">
        <f t="shared" si="21"/>
        <v>1.0589322399852974</v>
      </c>
      <c r="I363" s="3">
        <f t="shared" si="23"/>
        <v>1.2178892843705715</v>
      </c>
      <c r="J363" s="3">
        <f t="shared" si="22"/>
        <v>0.97931134893051797</v>
      </c>
    </row>
    <row r="364" spans="1:10">
      <c r="A364">
        <f t="shared" si="20"/>
        <v>2208</v>
      </c>
      <c r="G364" s="3">
        <f>carboncycle!L464</f>
        <v>335.06495985702031</v>
      </c>
      <c r="H364" s="3">
        <f t="shared" si="21"/>
        <v>1.0569102907901329</v>
      </c>
      <c r="I364" s="3">
        <f t="shared" si="23"/>
        <v>1.2160365695275626</v>
      </c>
      <c r="J364" s="3">
        <f t="shared" si="22"/>
        <v>0.98066647160381748</v>
      </c>
    </row>
    <row r="365" spans="1:10">
      <c r="A365">
        <f t="shared" si="20"/>
        <v>2209</v>
      </c>
      <c r="G365" s="3">
        <f>carboncycle!L465</f>
        <v>334.93925165948286</v>
      </c>
      <c r="H365" s="3">
        <f t="shared" si="21"/>
        <v>1.0549027247087355</v>
      </c>
      <c r="I365" s="3">
        <f t="shared" si="23"/>
        <v>1.2141959112818752</v>
      </c>
      <c r="J365" s="3">
        <f t="shared" si="22"/>
        <v>0.98200337376002433</v>
      </c>
    </row>
    <row r="366" spans="1:10">
      <c r="A366">
        <f t="shared" si="20"/>
        <v>2210</v>
      </c>
      <c r="G366" s="3">
        <f>carboncycle!L466</f>
        <v>334.81448106972869</v>
      </c>
      <c r="H366" s="3">
        <f t="shared" si="21"/>
        <v>1.052909387067489</v>
      </c>
      <c r="I366" s="3">
        <f t="shared" si="23"/>
        <v>1.2123671960278832</v>
      </c>
      <c r="J366" s="3">
        <f t="shared" si="22"/>
        <v>0.98332222737314845</v>
      </c>
    </row>
    <row r="367" spans="1:10">
      <c r="A367">
        <f t="shared" si="20"/>
        <v>2211</v>
      </c>
      <c r="G367" s="3">
        <f>carboncycle!L467</f>
        <v>334.69063751748553</v>
      </c>
      <c r="H367" s="3">
        <f t="shared" si="21"/>
        <v>1.0509301250912531</v>
      </c>
      <c r="I367" s="3">
        <f t="shared" si="23"/>
        <v>1.2105503106824038</v>
      </c>
      <c r="J367" s="3">
        <f t="shared" si="22"/>
        <v>0.98462320279510729</v>
      </c>
    </row>
    <row r="368" spans="1:10">
      <c r="A368">
        <f t="shared" si="20"/>
        <v>2212</v>
      </c>
      <c r="G368" s="3">
        <f>carboncycle!L468</f>
        <v>334.56771057154015</v>
      </c>
      <c r="H368" s="3">
        <f t="shared" si="21"/>
        <v>1.0489647878785562</v>
      </c>
      <c r="I368" s="3">
        <f t="shared" si="23"/>
        <v>1.2087451427106048</v>
      </c>
      <c r="J368" s="3">
        <f t="shared" si="22"/>
        <v>0.98590646876790711</v>
      </c>
    </row>
    <row r="369" spans="1:10">
      <c r="A369">
        <f t="shared" si="20"/>
        <v>2213</v>
      </c>
      <c r="G369" s="3">
        <f>carboncycle!L469</f>
        <v>334.4456899377243</v>
      </c>
      <c r="H369" s="3">
        <f t="shared" si="21"/>
        <v>1.0470132263772267</v>
      </c>
      <c r="I369" s="3">
        <f t="shared" si="23"/>
        <v>1.2069515801504311</v>
      </c>
      <c r="J369" s="3">
        <f t="shared" si="22"/>
        <v>0.9871721924359016</v>
      </c>
    </row>
    <row r="370" spans="1:10">
      <c r="A370">
        <f t="shared" si="20"/>
        <v>2214</v>
      </c>
      <c r="G370" s="3">
        <f>carboncycle!L470</f>
        <v>334.32456545693691</v>
      </c>
      <c r="H370" s="3">
        <f t="shared" si="21"/>
        <v>1.0450752933604073</v>
      </c>
      <c r="I370" s="3">
        <f t="shared" si="23"/>
        <v>1.2051695116356094</v>
      </c>
      <c r="J370" s="3">
        <f t="shared" si="22"/>
        <v>0.98842053935812013</v>
      </c>
    </row>
    <row r="371" spans="1:10">
      <c r="A371">
        <f t="shared" ref="A371:A434" si="24">1+A370</f>
        <v>2215</v>
      </c>
      <c r="G371" s="3">
        <f>carboncycle!L471</f>
        <v>334.20432710320114</v>
      </c>
      <c r="H371" s="3">
        <f t="shared" si="21"/>
        <v>1.0431508434029524</v>
      </c>
      <c r="I371" s="3">
        <f t="shared" si="23"/>
        <v>1.2033988264172919</v>
      </c>
      <c r="J371" s="3">
        <f t="shared" si="22"/>
        <v>0.98965167352065631</v>
      </c>
    </row>
    <row r="372" spans="1:10">
      <c r="A372">
        <f t="shared" si="24"/>
        <v>2216</v>
      </c>
      <c r="G372" s="3">
        <f>carboncycle!L472</f>
        <v>334.0849649817564</v>
      </c>
      <c r="H372" s="3">
        <f t="shared" si="21"/>
        <v>1.0412397328582133</v>
      </c>
      <c r="I372" s="3">
        <f t="shared" si="23"/>
        <v>1.2016394143843954</v>
      </c>
      <c r="J372" s="3">
        <f t="shared" si="22"/>
        <v>0.9908657573491092</v>
      </c>
    </row>
    <row r="373" spans="1:10">
      <c r="A373">
        <f t="shared" si="24"/>
        <v>2217</v>
      </c>
      <c r="G373" s="3">
        <f>carboncycle!L473</f>
        <v>333.96646932718329</v>
      </c>
      <c r="H373" s="3">
        <f t="shared" si="21"/>
        <v>1.0393418198351823</v>
      </c>
      <c r="I373" s="3">
        <f t="shared" si="23"/>
        <v>1.1998911660826879</v>
      </c>
      <c r="J373" s="3">
        <f t="shared" si="22"/>
        <v>0.99206295172106962</v>
      </c>
    </row>
    <row r="374" spans="1:10">
      <c r="A374">
        <f t="shared" si="24"/>
        <v>2218</v>
      </c>
      <c r="G374" s="3">
        <f>carboncycle!L474</f>
        <v>333.84883050156128</v>
      </c>
      <c r="H374" s="3">
        <f t="shared" si="21"/>
        <v>1.0374569641759932</v>
      </c>
      <c r="I374" s="3">
        <f t="shared" si="23"/>
        <v>1.1981539727326764</v>
      </c>
      <c r="J374" s="3">
        <f t="shared" si="22"/>
        <v>0.99324341597864363</v>
      </c>
    </row>
    <row r="375" spans="1:10">
      <c r="A375">
        <f t="shared" si="24"/>
        <v>2219</v>
      </c>
      <c r="G375" s="3">
        <f>carboncycle!L475</f>
        <v>333.73203899265781</v>
      </c>
      <c r="H375" s="3">
        <f t="shared" si="21"/>
        <v>1.0355850274337628</v>
      </c>
      <c r="I375" s="3">
        <f t="shared" si="23"/>
        <v>1.1964277262463467</v>
      </c>
      <c r="J375" s="3">
        <f t="shared" si="22"/>
        <v>0.99440730794100651</v>
      </c>
    </row>
    <row r="376" spans="1:10">
      <c r="A376">
        <f t="shared" si="24"/>
        <v>2220</v>
      </c>
      <c r="G376" s="3">
        <f>carboncycle!L476</f>
        <v>333.61608541214855</v>
      </c>
      <c r="H376" s="3">
        <f t="shared" si="21"/>
        <v>1.0337258728507766</v>
      </c>
      <c r="I376" s="3">
        <f t="shared" si="23"/>
        <v>1.1947123192428002</v>
      </c>
      <c r="J376" s="3">
        <f t="shared" si="22"/>
        <v>0.99555478391698082</v>
      </c>
    </row>
    <row r="377" spans="1:10">
      <c r="A377">
        <f t="shared" si="24"/>
        <v>2221</v>
      </c>
      <c r="G377" s="3">
        <f>carboncycle!L477</f>
        <v>333.50096049386735</v>
      </c>
      <c r="H377" s="3">
        <f t="shared" si="21"/>
        <v>1.0318793653369951</v>
      </c>
      <c r="I377" s="3">
        <f t="shared" si="23"/>
        <v>1.1930076450628373</v>
      </c>
      <c r="J377" s="3">
        <f t="shared" si="22"/>
        <v>0.99668599871763153</v>
      </c>
    </row>
    <row r="378" spans="1:10">
      <c r="A378">
        <f t="shared" si="24"/>
        <v>2222</v>
      </c>
      <c r="G378" s="3">
        <f>carboncycle!L478</f>
        <v>333.38665509208568</v>
      </c>
      <c r="H378" s="3">
        <f t="shared" si="21"/>
        <v>1.030045371448884</v>
      </c>
      <c r="I378" s="3">
        <f t="shared" si="23"/>
        <v>1.1913135977825291</v>
      </c>
      <c r="J378" s="3">
        <f t="shared" si="22"/>
        <v>0.99780110566887226</v>
      </c>
    </row>
    <row r="379" spans="1:10">
      <c r="A379">
        <f t="shared" si="24"/>
        <v>2223</v>
      </c>
      <c r="G379" s="3">
        <f>carboncycle!L479</f>
        <v>333.27316017982042</v>
      </c>
      <c r="H379" s="3">
        <f t="shared" si="21"/>
        <v>1.0282237593685537</v>
      </c>
      <c r="I379" s="3">
        <f t="shared" si="23"/>
        <v>1.1896300722258215</v>
      </c>
      <c r="J379" s="3">
        <f t="shared" si="22"/>
        <v>0.99890025662407778</v>
      </c>
    </row>
    <row r="380" spans="1:10">
      <c r="A380">
        <f t="shared" si="24"/>
        <v>2224</v>
      </c>
      <c r="G380" s="3">
        <f>carboncycle!L480</f>
        <v>333.16046684716991</v>
      </c>
      <c r="H380" s="3">
        <f t="shared" si="21"/>
        <v>1.0264143988831995</v>
      </c>
      <c r="I380" s="3">
        <f t="shared" si="23"/>
        <v>1.1879569639762122</v>
      </c>
      <c r="J380" s="3">
        <f t="shared" si="22"/>
        <v>0.99998360197669567</v>
      </c>
    </row>
    <row r="381" spans="1:10">
      <c r="A381">
        <f t="shared" si="24"/>
        <v>2225</v>
      </c>
      <c r="G381" s="3">
        <f>carboncycle!L481</f>
        <v>333.04856629967645</v>
      </c>
      <c r="H381" s="3">
        <f t="shared" si="21"/>
        <v>1.0246171613648425</v>
      </c>
      <c r="I381" s="3">
        <f t="shared" si="23"/>
        <v>1.1862941693875391</v>
      </c>
      <c r="J381" s="3">
        <f t="shared" si="22"/>
        <v>1.0010512906728528</v>
      </c>
    </row>
    <row r="382" spans="1:10">
      <c r="A382">
        <f t="shared" si="24"/>
        <v>2226</v>
      </c>
      <c r="G382" s="3">
        <f>carboncycle!L482</f>
        <v>332.93744985671628</v>
      </c>
      <c r="H382" s="3">
        <f t="shared" si="21"/>
        <v>1.0228319197503593</v>
      </c>
      <c r="I382" s="3">
        <f t="shared" si="23"/>
        <v>1.1846415855939192</v>
      </c>
      <c r="J382" s="3">
        <f t="shared" si="22"/>
        <v>1.0021034702239522</v>
      </c>
    </row>
    <row r="383" spans="1:10">
      <c r="A383">
        <f t="shared" si="24"/>
        <v>2227</v>
      </c>
      <c r="G383" s="3">
        <f>carboncycle!L483</f>
        <v>332.82710894991453</v>
      </c>
      <c r="H383" s="3">
        <f t="shared" si="21"/>
        <v>1.0210585485217898</v>
      </c>
      <c r="I383" s="3">
        <f t="shared" si="23"/>
        <v>1.1829991105188726</v>
      </c>
      <c r="J383" s="3">
        <f t="shared" si="22"/>
        <v>1.0031402867192536</v>
      </c>
    </row>
    <row r="384" spans="1:10">
      <c r="A384">
        <f t="shared" si="24"/>
        <v>2228</v>
      </c>
      <c r="G384" s="3">
        <f>carboncycle!L484</f>
        <v>332.71753512158642</v>
      </c>
      <c r="H384" s="3">
        <f t="shared" si="21"/>
        <v>1.0192969236869303</v>
      </c>
      <c r="I384" s="3">
        <f t="shared" si="23"/>
        <v>1.1813666428836695</v>
      </c>
      <c r="J384" s="3">
        <f t="shared" si="22"/>
        <v>1.0041618848384355</v>
      </c>
    </row>
    <row r="385" spans="1:10">
      <c r="A385">
        <f t="shared" si="24"/>
        <v>2229</v>
      </c>
      <c r="G385" s="3">
        <f>carboncycle!L485</f>
        <v>332.6087200232023</v>
      </c>
      <c r="H385" s="3">
        <f t="shared" si="21"/>
        <v>1.017546922760185</v>
      </c>
      <c r="I385" s="3">
        <f t="shared" si="23"/>
        <v>1.179744082214929</v>
      </c>
      <c r="J385" s="3">
        <f t="shared" si="22"/>
        <v>1.0051684078641325</v>
      </c>
    </row>
    <row r="386" spans="1:10">
      <c r="A386">
        <f t="shared" si="24"/>
        <v>2230</v>
      </c>
      <c r="G386" s="3">
        <f>carboncycle!L486</f>
        <v>332.5006554138775</v>
      </c>
      <c r="H386" s="3">
        <f t="shared" si="21"/>
        <v>1.0158084247436889</v>
      </c>
      <c r="I386" s="3">
        <f t="shared" si="23"/>
        <v>1.1781313288515063</v>
      </c>
      <c r="J386" s="3">
        <f t="shared" si="22"/>
        <v>1.0061599976944451</v>
      </c>
    </row>
    <row r="387" spans="1:10">
      <c r="A387">
        <f t="shared" si="24"/>
        <v>2231</v>
      </c>
      <c r="G387" s="3">
        <f>carboncycle!L487</f>
        <v>332.39333315888581</v>
      </c>
      <c r="H387" s="3">
        <f t="shared" si="21"/>
        <v>1.0140813101086936</v>
      </c>
      <c r="I387" s="3">
        <f t="shared" si="23"/>
        <v>1.1765282839506974</v>
      </c>
      <c r="J387" s="3">
        <f t="shared" si="22"/>
        <v>1.0071367948554173</v>
      </c>
    </row>
    <row r="388" spans="1:10">
      <c r="A388">
        <f t="shared" si="24"/>
        <v>2232</v>
      </c>
      <c r="G388" s="3">
        <f>carboncycle!L488</f>
        <v>332.28674522819574</v>
      </c>
      <c r="H388" s="3">
        <f t="shared" si="21"/>
        <v>1.012365460777197</v>
      </c>
      <c r="I388" s="3">
        <f t="shared" si="23"/>
        <v>1.1749348494937901</v>
      </c>
      <c r="J388" s="3">
        <f t="shared" si="22"/>
        <v>1.0080989385134784</v>
      </c>
    </row>
    <row r="389" spans="1:10">
      <c r="A389">
        <f t="shared" si="24"/>
        <v>2233</v>
      </c>
      <c r="G389" s="3">
        <f>carboncycle!L489</f>
        <v>332.18088369502976</v>
      </c>
      <c r="H389" s="3">
        <f t="shared" si="21"/>
        <v>1.0106607601038244</v>
      </c>
      <c r="I389" s="3">
        <f t="shared" si="23"/>
        <v>1.1733509282909917</v>
      </c>
      <c r="J389" s="3">
        <f t="shared" si="22"/>
        <v>1.0090465664878465</v>
      </c>
    </row>
    <row r="390" spans="1:10">
      <c r="A390">
        <f t="shared" si="24"/>
        <v>2234</v>
      </c>
      <c r="G390" s="3">
        <f>carboncycle!L490</f>
        <v>332.07574073444573</v>
      </c>
      <c r="H390" s="3">
        <f t="shared" si="21"/>
        <v>1.0089670928579599</v>
      </c>
      <c r="I390" s="3">
        <f t="shared" si="23"/>
        <v>1.1717764239857598</v>
      </c>
      <c r="J390" s="3">
        <f t="shared" si="22"/>
        <v>1.0099798152628885</v>
      </c>
    </row>
    <row r="391" spans="1:10">
      <c r="A391">
        <f t="shared" si="24"/>
        <v>2235</v>
      </c>
      <c r="G391" s="3">
        <f>carboncycle!L491</f>
        <v>331.97130862193978</v>
      </c>
      <c r="H391" s="3">
        <f t="shared" ref="H391:H454" si="25">H$3*LN(G391/G$3)</f>
        <v>1.0072843452061042</v>
      </c>
      <c r="I391" s="3">
        <f t="shared" si="23"/>
        <v>1.1702112410585621</v>
      </c>
      <c r="J391" s="3">
        <f t="shared" ref="J391:J454" si="26">J390+J$3*(I390-J390)</f>
        <v>1.0108988200004343</v>
      </c>
    </row>
    <row r="392" spans="1:10">
      <c r="A392">
        <f t="shared" si="24"/>
        <v>2236</v>
      </c>
      <c r="G392" s="3">
        <f>carboncycle!L492</f>
        <v>331.86757973207057</v>
      </c>
      <c r="H392" s="3">
        <f t="shared" si="25"/>
        <v>1.0056124046944759</v>
      </c>
      <c r="I392" s="3">
        <f t="shared" ref="I392:I455" si="27">I391+I$3*(I$4*H392-I391)+I$5*(J391-I391)</f>
        <v>1.1686552848300935</v>
      </c>
      <c r="J392" s="3">
        <f t="shared" si="26"/>
        <v>1.0118037145520444</v>
      </c>
    </row>
    <row r="393" spans="1:10">
      <c r="A393">
        <f t="shared" si="24"/>
        <v>2237</v>
      </c>
      <c r="G393" s="3">
        <f>carboncycle!L493</f>
        <v>331.76454653710465</v>
      </c>
      <c r="H393" s="3">
        <f t="shared" si="25"/>
        <v>1.0039511602318378</v>
      </c>
      <c r="I393" s="3">
        <f t="shared" si="27"/>
        <v>1.1671084614639688</v>
      </c>
      <c r="J393" s="3">
        <f t="shared" si="26"/>
        <v>1.0126946314712237</v>
      </c>
    </row>
    <row r="394" spans="1:10">
      <c r="A394">
        <f t="shared" si="24"/>
        <v>2238</v>
      </c>
      <c r="G394" s="3">
        <f>carboncycle!L494</f>
        <v>331.66220160568184</v>
      </c>
      <c r="H394" s="3">
        <f t="shared" si="25"/>
        <v>1.0023005020725508</v>
      </c>
      <c r="I394" s="3">
        <f t="shared" si="27"/>
        <v>1.1655706779689221</v>
      </c>
      <c r="J394" s="3">
        <f t="shared" si="26"/>
        <v>1.0135717020255826</v>
      </c>
    </row>
    <row r="395" spans="1:10">
      <c r="A395">
        <f t="shared" si="24"/>
        <v>2239</v>
      </c>
      <c r="G395" s="3">
        <f>carboncycle!L495</f>
        <v>331.56053760150093</v>
      </c>
      <c r="H395" s="3">
        <f t="shared" si="25"/>
        <v>1.0006603217998475</v>
      </c>
      <c r="I395" s="3">
        <f t="shared" si="27"/>
        <v>1.1640418422005283</v>
      </c>
      <c r="J395" s="3">
        <f t="shared" si="26"/>
        <v>1.0144350562089408</v>
      </c>
    </row>
    <row r="396" spans="1:10">
      <c r="A396">
        <f t="shared" si="24"/>
        <v>2240</v>
      </c>
      <c r="G396" s="3">
        <f>carboncycle!L496</f>
        <v>331.45954728202469</v>
      </c>
      <c r="H396" s="3">
        <f t="shared" si="25"/>
        <v>0.9990305123093205</v>
      </c>
      <c r="I396" s="3">
        <f t="shared" si="27"/>
        <v>1.1625218628624747</v>
      </c>
      <c r="J396" s="3">
        <f t="shared" si="26"/>
        <v>1.0152848227533731</v>
      </c>
    </row>
    <row r="397" spans="1:10">
      <c r="A397">
        <f t="shared" si="24"/>
        <v>2241</v>
      </c>
      <c r="G397" s="3">
        <f>carboncycle!L497</f>
        <v>331.3592234972046</v>
      </c>
      <c r="H397" s="3">
        <f t="shared" si="25"/>
        <v>0.99741096779263394</v>
      </c>
      <c r="I397" s="3">
        <f t="shared" si="27"/>
        <v>1.1610106495073973</v>
      </c>
      <c r="J397" s="3">
        <f t="shared" si="26"/>
        <v>1.0161211291411927</v>
      </c>
    </row>
    <row r="398" spans="1:10">
      <c r="A398">
        <f t="shared" si="24"/>
        <v>2242</v>
      </c>
      <c r="G398" s="3">
        <f>carboncycle!L498</f>
        <v>331.25955918822388</v>
      </c>
      <c r="H398" s="3">
        <f t="shared" si="25"/>
        <v>0.99580158372142868</v>
      </c>
      <c r="I398" s="3">
        <f t="shared" si="27"/>
        <v>1.1595081125373068</v>
      </c>
      <c r="J398" s="3">
        <f t="shared" si="26"/>
        <v>1.0169441016168728</v>
      </c>
    </row>
    <row r="399" spans="1:10">
      <c r="A399">
        <f t="shared" si="24"/>
        <v>2243</v>
      </c>
      <c r="G399" s="3">
        <f>carboncycle!L499</f>
        <v>331.16054738625962</v>
      </c>
      <c r="H399" s="3">
        <f t="shared" si="25"/>
        <v>0.99420225683145025</v>
      </c>
      <c r="I399" s="3">
        <f t="shared" si="27"/>
        <v>1.1580141632036207</v>
      </c>
      <c r="J399" s="3">
        <f t="shared" si="26"/>
        <v>1.0177538651989009</v>
      </c>
    </row>
    <row r="400" spans="1:10">
      <c r="A400">
        <f t="shared" si="24"/>
        <v>2244</v>
      </c>
      <c r="G400" s="3">
        <f>carboncycle!L500</f>
        <v>331.0621812112625</v>
      </c>
      <c r="H400" s="3">
        <f t="shared" si="25"/>
        <v>0.99261288510686507</v>
      </c>
      <c r="I400" s="3">
        <f t="shared" si="27"/>
        <v>1.156528713606821</v>
      </c>
      <c r="J400" s="3">
        <f t="shared" si="26"/>
        <v>1.0185505436915676</v>
      </c>
    </row>
    <row r="401" spans="1:10">
      <c r="A401">
        <f t="shared" si="24"/>
        <v>2245</v>
      </c>
      <c r="G401" s="3">
        <f>carboncycle!L501</f>
        <v>330.96445387075488</v>
      </c>
      <c r="H401" s="3">
        <f t="shared" si="25"/>
        <v>0.99103336776479101</v>
      </c>
      <c r="I401" s="3">
        <f t="shared" si="27"/>
        <v>1.1550516766957546</v>
      </c>
      <c r="J401" s="3">
        <f t="shared" si="26"/>
        <v>1.0193342596966863</v>
      </c>
    </row>
    <row r="402" spans="1:10">
      <c r="A402">
        <f t="shared" si="24"/>
        <v>2246</v>
      </c>
      <c r="G402" s="3">
        <f>carboncycle!L502</f>
        <v>330.86735865864625</v>
      </c>
      <c r="H402" s="3">
        <f t="shared" si="25"/>
        <v>0.98946360524001109</v>
      </c>
      <c r="I402" s="3">
        <f t="shared" si="27"/>
        <v>1.1535829662665942</v>
      </c>
      <c r="J402" s="3">
        <f t="shared" si="26"/>
        <v>1.020105134625241</v>
      </c>
    </row>
    <row r="403" spans="1:10">
      <c r="A403">
        <f t="shared" si="24"/>
        <v>2247</v>
      </c>
      <c r="G403" s="3">
        <f>carboncycle!L503</f>
        <v>330.77088895406558</v>
      </c>
      <c r="H403" s="3">
        <f t="shared" si="25"/>
        <v>0.98790349916988573</v>
      </c>
      <c r="I403" s="3">
        <f t="shared" si="27"/>
        <v>1.1521224969614756</v>
      </c>
      <c r="J403" s="3">
        <f t="shared" si="26"/>
        <v>1.0208632887089639</v>
      </c>
    </row>
    <row r="404" spans="1:10">
      <c r="A404">
        <f t="shared" si="24"/>
        <v>2248</v>
      </c>
      <c r="G404" s="3">
        <f>carboncycle!L504</f>
        <v>330.67503822021087</v>
      </c>
      <c r="H404" s="3">
        <f t="shared" si="25"/>
        <v>0.98635295237945386</v>
      </c>
      <c r="I404" s="3">
        <f t="shared" si="27"/>
        <v>1.1506701842668274</v>
      </c>
      <c r="J404" s="3">
        <f t="shared" si="26"/>
        <v>1.0216088410118382</v>
      </c>
    </row>
    <row r="405" spans="1:10">
      <c r="A405">
        <f t="shared" si="24"/>
        <v>2249</v>
      </c>
      <c r="G405" s="3">
        <f>carboncycle!L505</f>
        <v>330.57980000321533</v>
      </c>
      <c r="H405" s="3">
        <f t="shared" si="25"/>
        <v>0.98481186886672401</v>
      </c>
      <c r="I405" s="3">
        <f t="shared" si="27"/>
        <v>1.1492259445114068</v>
      </c>
      <c r="J405" s="3">
        <f t="shared" si="26"/>
        <v>1.0223419094415265</v>
      </c>
    </row>
    <row r="406" spans="1:10">
      <c r="A406">
        <f t="shared" si="24"/>
        <v>2250</v>
      </c>
      <c r="G406" s="3">
        <f>carboncycle!L506</f>
        <v>330.48516793102971</v>
      </c>
      <c r="H406" s="3">
        <f t="shared" si="25"/>
        <v>0.98328015378814981</v>
      </c>
      <c r="I406" s="3">
        <f t="shared" si="27"/>
        <v>1.1477896948640589</v>
      </c>
      <c r="J406" s="3">
        <f t="shared" si="26"/>
        <v>1.0230626107607235</v>
      </c>
    </row>
    <row r="407" spans="1:10">
      <c r="A407">
        <f t="shared" si="24"/>
        <v>2251</v>
      </c>
      <c r="G407" s="3">
        <f>carboncycle!L507</f>
        <v>330.39113571232065</v>
      </c>
      <c r="H407" s="3">
        <f t="shared" si="25"/>
        <v>0.98175771344427587</v>
      </c>
      <c r="I407" s="3">
        <f t="shared" si="27"/>
        <v>1.1463613533312111</v>
      </c>
      <c r="J407" s="3">
        <f t="shared" si="26"/>
        <v>1.0237710605984305</v>
      </c>
    </row>
    <row r="408" spans="1:10">
      <c r="A408">
        <f t="shared" si="24"/>
        <v>2252</v>
      </c>
      <c r="G408" s="3">
        <f>carboncycle!L508</f>
        <v>330.29769713538485</v>
      </c>
      <c r="H408" s="3">
        <f t="shared" si="25"/>
        <v>0.98024445526558213</v>
      </c>
      <c r="I408" s="3">
        <f t="shared" si="27"/>
        <v>1.1449408387541162</v>
      </c>
      <c r="J408" s="3">
        <f t="shared" si="26"/>
        <v>1.0244673734611527</v>
      </c>
    </row>
    <row r="409" spans="1:10">
      <c r="A409">
        <f t="shared" si="24"/>
        <v>2253</v>
      </c>
      <c r="G409" s="3">
        <f>carboncycle!L509</f>
        <v>330.20484606707873</v>
      </c>
      <c r="H409" s="3">
        <f t="shared" si="25"/>
        <v>0.9787402877984851</v>
      </c>
      <c r="I409" s="3">
        <f t="shared" si="27"/>
        <v>1.1435280708058584</v>
      </c>
      <c r="J409" s="3">
        <f t="shared" si="26"/>
        <v>1.0251516627440167</v>
      </c>
    </row>
    <row r="410" spans="1:10">
      <c r="A410">
        <f t="shared" si="24"/>
        <v>2254</v>
      </c>
      <c r="G410" s="3">
        <f>carboncycle!L510</f>
        <v>330.11257645176323</v>
      </c>
      <c r="H410" s="3">
        <f t="shared" si="25"/>
        <v>0.97724512069152614</v>
      </c>
      <c r="I410" s="3">
        <f t="shared" si="27"/>
        <v>1.142122969988133</v>
      </c>
      <c r="J410" s="3">
        <f t="shared" si="26"/>
        <v>1.025824040741808</v>
      </c>
    </row>
    <row r="411" spans="1:10">
      <c r="A411">
        <f t="shared" si="24"/>
        <v>2255</v>
      </c>
      <c r="G411" s="3">
        <f>carboncycle!L511</f>
        <v>330.02088231026363</v>
      </c>
      <c r="H411" s="3">
        <f t="shared" si="25"/>
        <v>0.97575886468172524</v>
      </c>
      <c r="I411" s="3">
        <f t="shared" si="27"/>
        <v>1.1407254576278125</v>
      </c>
      <c r="J411" s="3">
        <f t="shared" si="26"/>
        <v>1.026484618659927</v>
      </c>
    </row>
    <row r="412" spans="1:10">
      <c r="A412">
        <f t="shared" si="24"/>
        <v>2256</v>
      </c>
      <c r="G412" s="3">
        <f>carboncycle!L512</f>
        <v>329.92975773884393</v>
      </c>
      <c r="H412" s="3">
        <f t="shared" si="25"/>
        <v>0.97428143158110048</v>
      </c>
      <c r="I412" s="3">
        <f t="shared" si="27"/>
        <v>1.1393354558733111</v>
      </c>
      <c r="J412" s="3">
        <f t="shared" si="26"/>
        <v>1.0271335066252647</v>
      </c>
    </row>
    <row r="413" spans="1:10">
      <c r="A413">
        <f t="shared" si="24"/>
        <v>2257</v>
      </c>
      <c r="G413" s="3">
        <f>carboncycle!L513</f>
        <v>329.83919690819613</v>
      </c>
      <c r="H413" s="3">
        <f t="shared" si="25"/>
        <v>0.97281273426336246</v>
      </c>
      <c r="I413" s="3">
        <f t="shared" si="27"/>
        <v>1.1379528876907572</v>
      </c>
      <c r="J413" s="3">
        <f t="shared" si="26"/>
        <v>1.0277708136969936</v>
      </c>
    </row>
    <row r="414" spans="1:10">
      <c r="A414">
        <f t="shared" si="24"/>
        <v>2258</v>
      </c>
      <c r="G414" s="3">
        <f>carboncycle!L514</f>
        <v>329.74919406244311</v>
      </c>
      <c r="H414" s="3">
        <f t="shared" si="25"/>
        <v>0.97135268665076324</v>
      </c>
      <c r="I414" s="3">
        <f t="shared" si="27"/>
        <v>1.1365776768599853</v>
      </c>
      <c r="J414" s="3">
        <f t="shared" si="26"/>
        <v>1.0283966478772781</v>
      </c>
    </row>
    <row r="415" spans="1:10">
      <c r="A415">
        <f t="shared" si="24"/>
        <v>2259</v>
      </c>
      <c r="G415" s="3">
        <f>carboncycle!L515</f>
        <v>329.65974351815612</v>
      </c>
      <c r="H415" s="3">
        <f t="shared" si="25"/>
        <v>0.96990120370111854</v>
      </c>
      <c r="I415" s="3">
        <f t="shared" si="27"/>
        <v>1.1352097479703571</v>
      </c>
      <c r="J415" s="3">
        <f t="shared" si="26"/>
        <v>1.0290111161219</v>
      </c>
    </row>
    <row r="416" spans="1:10">
      <c r="A416">
        <f t="shared" si="24"/>
        <v>2260</v>
      </c>
      <c r="G416" s="3">
        <f>carboncycle!L516</f>
        <v>329.57083966338564</v>
      </c>
      <c r="H416" s="3">
        <f t="shared" si="25"/>
        <v>0.96845820139497529</v>
      </c>
      <c r="I416" s="3">
        <f t="shared" si="27"/>
        <v>1.133849026416422</v>
      </c>
      <c r="J416" s="3">
        <f t="shared" si="26"/>
        <v>1.0296143243507991</v>
      </c>
    </row>
    <row r="417" spans="1:10">
      <c r="A417">
        <f t="shared" si="24"/>
        <v>2261</v>
      </c>
      <c r="G417" s="3">
        <f>carboncycle!L517</f>
        <v>329.4824769567058</v>
      </c>
      <c r="H417" s="3">
        <f t="shared" si="25"/>
        <v>0.9670235967229458</v>
      </c>
      <c r="I417" s="3">
        <f t="shared" si="27"/>
        <v>1.1324954383934256</v>
      </c>
      <c r="J417" s="3">
        <f t="shared" si="26"/>
        <v>1.0302063774585319</v>
      </c>
    </row>
    <row r="418" spans="1:10">
      <c r="A418">
        <f t="shared" si="24"/>
        <v>2262</v>
      </c>
      <c r="G418" s="3">
        <f>carboncycle!L518</f>
        <v>329.39464992627268</v>
      </c>
      <c r="H418" s="3">
        <f t="shared" si="25"/>
        <v>0.96559730767320184</v>
      </c>
      <c r="I418" s="3">
        <f t="shared" si="27"/>
        <v>1.1311489108926758</v>
      </c>
      <c r="J418" s="3">
        <f t="shared" si="26"/>
        <v>1.030787379324642</v>
      </c>
    </row>
    <row r="419" spans="1:10">
      <c r="A419">
        <f t="shared" si="24"/>
        <v>2263</v>
      </c>
      <c r="G419" s="3">
        <f>carboncycle!L519</f>
        <v>329.30735316889491</v>
      </c>
      <c r="H419" s="3">
        <f t="shared" si="25"/>
        <v>0.96417925321910602</v>
      </c>
      <c r="I419" s="3">
        <f t="shared" si="27"/>
        <v>1.1298093716967739</v>
      </c>
      <c r="J419" s="3">
        <f t="shared" si="26"/>
        <v>1.0313574328239485</v>
      </c>
    </row>
    <row r="420" spans="1:10">
      <c r="A420">
        <f t="shared" si="24"/>
        <v>2264</v>
      </c>
      <c r="G420" s="3">
        <f>carboncycle!L520</f>
        <v>329.22058134911777</v>
      </c>
      <c r="H420" s="3">
        <f t="shared" si="25"/>
        <v>0.96276935330701152</v>
      </c>
      <c r="I420" s="3">
        <f t="shared" si="27"/>
        <v>1.1284767493747212</v>
      </c>
      <c r="J420" s="3">
        <f t="shared" si="26"/>
        <v>1.0319166398367461</v>
      </c>
    </row>
    <row r="421" spans="1:10">
      <c r="A421">
        <f t="shared" si="24"/>
        <v>2265</v>
      </c>
      <c r="G421" s="3">
        <f>carboncycle!L521</f>
        <v>329.13432919831996</v>
      </c>
      <c r="H421" s="3">
        <f t="shared" si="25"/>
        <v>0.96136752884420096</v>
      </c>
      <c r="I421" s="3">
        <f t="shared" si="27"/>
        <v>1.1271509732769065</v>
      </c>
      <c r="J421" s="3">
        <f t="shared" si="26"/>
        <v>1.0324651012589219</v>
      </c>
    </row>
    <row r="422" spans="1:10">
      <c r="A422">
        <f t="shared" si="24"/>
        <v>2266</v>
      </c>
      <c r="G422" s="3">
        <f>carboncycle!L522</f>
        <v>329.04859151382266</v>
      </c>
      <c r="H422" s="3">
        <f t="shared" si="25"/>
        <v>0.9599737016869766</v>
      </c>
      <c r="I422" s="3">
        <f t="shared" si="27"/>
        <v>1.125831973529984</v>
      </c>
      <c r="J422" s="3">
        <f t="shared" si="26"/>
        <v>1.0330029170119841</v>
      </c>
    </row>
    <row r="423" spans="1:10">
      <c r="A423">
        <f t="shared" si="24"/>
        <v>2267</v>
      </c>
      <c r="G423" s="3">
        <f>carboncycle!L523</f>
        <v>328.96336315801119</v>
      </c>
      <c r="H423" s="3">
        <f t="shared" si="25"/>
        <v>0.95858779462889365</v>
      </c>
      <c r="I423" s="3">
        <f t="shared" si="27"/>
        <v>1.1245196810316471</v>
      </c>
      <c r="J423" s="3">
        <f t="shared" si="26"/>
        <v>1.0335301860530064</v>
      </c>
    </row>
    <row r="424" spans="1:10">
      <c r="A424">
        <f t="shared" si="24"/>
        <v>2268</v>
      </c>
      <c r="G424" s="3">
        <f>carboncycle!L524</f>
        <v>328.87863905746855</v>
      </c>
      <c r="H424" s="3">
        <f t="shared" si="25"/>
        <v>0.95720973138914112</v>
      </c>
      <c r="I424" s="3">
        <f t="shared" si="27"/>
        <v>1.123214027445308</v>
      </c>
      <c r="J424" s="3">
        <f t="shared" si="26"/>
        <v>1.0340470063844851</v>
      </c>
    </row>
    <row r="425" spans="1:10">
      <c r="A425">
        <f t="shared" si="24"/>
        <v>2269</v>
      </c>
      <c r="G425" s="3">
        <f>carboncycle!L525</f>
        <v>328.79441420212106</v>
      </c>
      <c r="H425" s="3">
        <f t="shared" si="25"/>
        <v>0.95583943660105675</v>
      </c>
      <c r="I425" s="3">
        <f t="shared" si="27"/>
        <v>1.121914945194685</v>
      </c>
      <c r="J425" s="3">
        <f t="shared" si="26"/>
        <v>1.0345534750641106</v>
      </c>
    </row>
    <row r="426" spans="1:10">
      <c r="A426">
        <f t="shared" si="24"/>
        <v>2270</v>
      </c>
      <c r="G426" s="3">
        <f>carboncycle!L526</f>
        <v>328.710683644396</v>
      </c>
      <c r="H426" s="3">
        <f t="shared" si="25"/>
        <v>0.95447683580079634</v>
      </c>
      <c r="I426" s="3">
        <f t="shared" si="27"/>
        <v>1.1206223674583107</v>
      </c>
      <c r="J426" s="3">
        <f t="shared" si="26"/>
        <v>1.0350496882144522</v>
      </c>
    </row>
    <row r="427" spans="1:10">
      <c r="A427">
        <f t="shared" si="24"/>
        <v>2271</v>
      </c>
      <c r="G427" s="3">
        <f>carboncycle!L527</f>
        <v>328.62744249839017</v>
      </c>
      <c r="H427" s="3">
        <f t="shared" si="25"/>
        <v>0.9531218554161196</v>
      </c>
      <c r="I427" s="3">
        <f t="shared" si="27"/>
        <v>1.1193362281639585</v>
      </c>
      <c r="J427" s="3">
        <f t="shared" si="26"/>
        <v>1.0355357410325574</v>
      </c>
    </row>
    <row r="428" spans="1:10">
      <c r="A428">
        <f t="shared" si="24"/>
        <v>2272</v>
      </c>
      <c r="G428" s="3">
        <f>carboncycle!L528</f>
        <v>328.54468593905079</v>
      </c>
      <c r="H428" s="3">
        <f t="shared" si="25"/>
        <v>0.95177442275533763</v>
      </c>
      <c r="I428" s="3">
        <f t="shared" si="27"/>
        <v>1.1180564619830033</v>
      </c>
      <c r="J428" s="3">
        <f t="shared" si="26"/>
        <v>1.0360117277994638</v>
      </c>
    </row>
    <row r="429" spans="1:10">
      <c r="A429">
        <f t="shared" si="24"/>
        <v>2273</v>
      </c>
      <c r="G429" s="3">
        <f>carboncycle!L529</f>
        <v>328.462409201367</v>
      </c>
      <c r="H429" s="3">
        <f t="shared" si="25"/>
        <v>0.95043446599637671</v>
      </c>
      <c r="I429" s="3">
        <f t="shared" si="27"/>
        <v>1.1167830043247136</v>
      </c>
      <c r="J429" s="3">
        <f t="shared" si="26"/>
        <v>1.0364777418896263</v>
      </c>
    </row>
    <row r="430" spans="1:10">
      <c r="A430">
        <f t="shared" si="24"/>
        <v>2274</v>
      </c>
      <c r="G430" s="3">
        <f>carboncycle!L530</f>
        <v>328.38060757957248</v>
      </c>
      <c r="H430" s="3">
        <f t="shared" si="25"/>
        <v>0.94910191417597989</v>
      </c>
      <c r="I430" s="3">
        <f t="shared" si="27"/>
        <v>1.1155157913304847</v>
      </c>
      <c r="J430" s="3">
        <f t="shared" si="26"/>
        <v>1.0369338757802575</v>
      </c>
    </row>
    <row r="431" spans="1:10">
      <c r="A431">
        <f t="shared" si="24"/>
        <v>2275</v>
      </c>
      <c r="G431" s="3">
        <f>carboncycle!L531</f>
        <v>328.29927642635943</v>
      </c>
      <c r="H431" s="3">
        <f t="shared" si="25"/>
        <v>0.94777669717904645</v>
      </c>
      <c r="I431" s="3">
        <f t="shared" si="27"/>
        <v>1.1142547598680184</v>
      </c>
      <c r="J431" s="3">
        <f t="shared" si="26"/>
        <v>1.0373802210605829</v>
      </c>
    </row>
    <row r="432" spans="1:10">
      <c r="A432">
        <f t="shared" si="24"/>
        <v>2276</v>
      </c>
      <c r="G432" s="3">
        <f>carboncycle!L532</f>
        <v>328.21841115210282</v>
      </c>
      <c r="H432" s="3">
        <f t="shared" si="25"/>
        <v>0.94645874572809163</v>
      </c>
      <c r="I432" s="3">
        <f t="shared" si="27"/>
        <v>1.112999847525451</v>
      </c>
      <c r="J432" s="3">
        <f t="shared" si="26"/>
        <v>1.0378168684410092</v>
      </c>
    </row>
    <row r="433" spans="1:10">
      <c r="A433">
        <f t="shared" si="24"/>
        <v>2277</v>
      </c>
      <c r="G433" s="3">
        <f>carboncycle!L533</f>
        <v>328.13800722409559</v>
      </c>
      <c r="H433" s="3">
        <f t="shared" si="25"/>
        <v>0.94514799137284455</v>
      </c>
      <c r="I433" s="3">
        <f t="shared" si="27"/>
        <v>1.111750992605439</v>
      </c>
      <c r="J433" s="3">
        <f t="shared" si="26"/>
        <v>1.0382439077622088</v>
      </c>
    </row>
    <row r="434" spans="1:10">
      <c r="A434">
        <f t="shared" si="24"/>
        <v>2278</v>
      </c>
      <c r="G434" s="3">
        <f>carboncycle!L534</f>
        <v>328.05806016579402</v>
      </c>
      <c r="H434" s="3">
        <f t="shared" si="25"/>
        <v>0.94384436647996472</v>
      </c>
      <c r="I434" s="3">
        <f t="shared" si="27"/>
        <v>1.1105081341192018</v>
      </c>
      <c r="J434" s="3">
        <f t="shared" si="26"/>
        <v>1.0386614280041182</v>
      </c>
    </row>
    <row r="435" spans="1:10">
      <c r="A435">
        <f t="shared" ref="A435:A456" si="28">1+A434</f>
        <v>2279</v>
      </c>
      <c r="G435" s="3">
        <f>carboncycle!L535</f>
        <v>327.97856555607359</v>
      </c>
      <c r="H435" s="3">
        <f t="shared" si="25"/>
        <v>0.94254780422288675</v>
      </c>
      <c r="I435" s="3">
        <f t="shared" si="27"/>
        <v>1.1092712117805312</v>
      </c>
      <c r="J435" s="3">
        <f t="shared" si="26"/>
        <v>1.0390695172948519</v>
      </c>
    </row>
    <row r="436" spans="1:10">
      <c r="A436">
        <f t="shared" si="28"/>
        <v>2280</v>
      </c>
      <c r="G436" s="3">
        <f>carboncycle!L536</f>
        <v>327.89951902849504</v>
      </c>
      <c r="H436" s="3">
        <f t="shared" si="25"/>
        <v>0.94125823857179247</v>
      </c>
      <c r="I436" s="3">
        <f t="shared" si="27"/>
        <v>1.1080401659997678</v>
      </c>
      <c r="J436" s="3">
        <f t="shared" si="26"/>
        <v>1.0394682629195304</v>
      </c>
    </row>
    <row r="437" spans="1:10">
      <c r="A437">
        <f t="shared" si="28"/>
        <v>2281</v>
      </c>
      <c r="G437" s="3">
        <f>carboncycle!L537</f>
        <v>327.82091627058014</v>
      </c>
      <c r="H437" s="3">
        <f t="shared" si="25"/>
        <v>0.93997560428369997</v>
      </c>
      <c r="I437" s="3">
        <f t="shared" si="27"/>
        <v>1.1068149378777494</v>
      </c>
      <c r="J437" s="3">
        <f t="shared" si="26"/>
        <v>1.0398577513290261</v>
      </c>
    </row>
    <row r="438" spans="1:10">
      <c r="A438">
        <f t="shared" si="28"/>
        <v>2282</v>
      </c>
      <c r="G438" s="3">
        <f>carboncycle!L538</f>
        <v>327.74275302309769</v>
      </c>
      <c r="H438" s="3">
        <f t="shared" si="25"/>
        <v>0.93869983689267544</v>
      </c>
      <c r="I438" s="3">
        <f t="shared" si="27"/>
        <v>1.1055954691997376</v>
      </c>
      <c r="J438" s="3">
        <f t="shared" si="26"/>
        <v>1.040238068148623</v>
      </c>
    </row>
    <row r="439" spans="1:10">
      <c r="A439">
        <f t="shared" si="28"/>
        <v>2283</v>
      </c>
      <c r="G439" s="3">
        <f>carboncycle!L539</f>
        <v>327.66502507935883</v>
      </c>
      <c r="H439" s="3">
        <f t="shared" si="25"/>
        <v>0.93743087270016445</v>
      </c>
      <c r="I439" s="3">
        <f t="shared" si="27"/>
        <v>1.1043817024293217</v>
      </c>
      <c r="J439" s="3">
        <f t="shared" si="26"/>
        <v>1.0406092981865933</v>
      </c>
    </row>
    <row r="440" spans="1:10">
      <c r="A440">
        <f t="shared" si="28"/>
        <v>2284</v>
      </c>
      <c r="G440" s="3">
        <f>carboncycle!L540</f>
        <v>327.5877282845222</v>
      </c>
      <c r="H440" s="3">
        <f t="shared" si="25"/>
        <v>0.93616864876544248</v>
      </c>
      <c r="I440" s="3">
        <f t="shared" si="27"/>
        <v>1.1031735807023075</v>
      </c>
      <c r="J440" s="3">
        <f t="shared" si="26"/>
        <v>1.0409715254426921</v>
      </c>
    </row>
    <row r="441" spans="1:10">
      <c r="A441">
        <f t="shared" si="28"/>
        <v>2285</v>
      </c>
      <c r="G441" s="3">
        <f>carboncycle!L541</f>
        <v>327.51085853490861</v>
      </c>
      <c r="H441" s="3">
        <f t="shared" si="25"/>
        <v>0.93491310289618046</v>
      </c>
      <c r="I441" s="3">
        <f t="shared" si="27"/>
        <v>1.1019710478205933</v>
      </c>
      <c r="J441" s="3">
        <f t="shared" si="26"/>
        <v>1.0413248331165668</v>
      </c>
    </row>
    <row r="442" spans="1:10">
      <c r="A442">
        <f t="shared" si="28"/>
        <v>2286</v>
      </c>
      <c r="G442" s="3">
        <f>carboncycle!L542</f>
        <v>327.43441177732456</v>
      </c>
      <c r="H442" s="3">
        <f t="shared" si="25"/>
        <v>0.93366417363912313</v>
      </c>
      <c r="I442" s="3">
        <f t="shared" si="27"/>
        <v>1.1007740482460342</v>
      </c>
      <c r="J442" s="3">
        <f t="shared" si="26"/>
        <v>1.0416693036160856</v>
      </c>
    </row>
    <row r="443" spans="1:10">
      <c r="A443">
        <f t="shared" si="28"/>
        <v>2287</v>
      </c>
      <c r="G443" s="3">
        <f>carboncycle!L543</f>
        <v>327.35838400839555</v>
      </c>
      <c r="H443" s="3">
        <f t="shared" si="25"/>
        <v>0.93242180027088883</v>
      </c>
      <c r="I443" s="3">
        <f t="shared" si="27"/>
        <v>1.0995825270943014</v>
      </c>
      <c r="J443" s="3">
        <f t="shared" si="26"/>
        <v>1.0420050185655836</v>
      </c>
    </row>
    <row r="444" spans="1:10">
      <c r="A444">
        <f t="shared" si="28"/>
        <v>2288</v>
      </c>
      <c r="G444" s="3">
        <f>carboncycle!L544</f>
        <v>327.28277127390788</v>
      </c>
      <c r="H444" s="3">
        <f t="shared" si="25"/>
        <v>0.93118592278887058</v>
      </c>
      <c r="I444" s="3">
        <f t="shared" si="27"/>
        <v>1.0983964301287354</v>
      </c>
      <c r="J444" s="3">
        <f t="shared" si="26"/>
        <v>1.0423320588140268</v>
      </c>
    </row>
    <row r="445" spans="1:10">
      <c r="A445">
        <f t="shared" si="28"/>
        <v>2289</v>
      </c>
      <c r="G445" s="3">
        <f>carboncycle!L545</f>
        <v>327.20756966815975</v>
      </c>
      <c r="H445" s="3">
        <f t="shared" si="25"/>
        <v>0.92995648190225966</v>
      </c>
      <c r="I445" s="3">
        <f t="shared" si="27"/>
        <v>1.0972157037542001</v>
      </c>
      <c r="J445" s="3">
        <f t="shared" si="26"/>
        <v>1.0426505044430943</v>
      </c>
    </row>
    <row r="446" spans="1:10">
      <c r="A446">
        <f t="shared" si="28"/>
        <v>2290</v>
      </c>
      <c r="G446" s="3">
        <f>carboncycle!L546</f>
        <v>327.13277533332086</v>
      </c>
      <c r="H446" s="3">
        <f t="shared" si="25"/>
        <v>0.92873341902317064</v>
      </c>
      <c r="I446" s="3">
        <f t="shared" si="27"/>
        <v>1.0960402950109362</v>
      </c>
      <c r="J446" s="3">
        <f t="shared" si="26"/>
        <v>1.0429604347751813</v>
      </c>
    </row>
    <row r="447" spans="1:10">
      <c r="A447">
        <f t="shared" si="28"/>
        <v>2291</v>
      </c>
      <c r="G447" s="3">
        <f>carboncycle!L547</f>
        <v>327.05838445880084</v>
      </c>
      <c r="H447" s="3">
        <f t="shared" si="25"/>
        <v>0.9275166762578787</v>
      </c>
      <c r="I447" s="3">
        <f t="shared" si="27"/>
        <v>1.0948701515684212</v>
      </c>
      <c r="J447" s="3">
        <f t="shared" si="26"/>
        <v>1.0432619283813205</v>
      </c>
    </row>
    <row r="448" spans="1:10">
      <c r="A448">
        <f t="shared" si="28"/>
        <v>2292</v>
      </c>
      <c r="G448" s="3">
        <f>carboncycle!L548</f>
        <v>326.98439328062619</v>
      </c>
      <c r="H448" s="3">
        <f t="shared" si="25"/>
        <v>0.92630619639816258</v>
      </c>
      <c r="I448" s="3">
        <f t="shared" si="27"/>
        <v>1.093705221719232</v>
      </c>
      <c r="J448" s="3">
        <f t="shared" si="26"/>
        <v>1.0435550630890231</v>
      </c>
    </row>
    <row r="449" spans="1:10">
      <c r="A449">
        <f t="shared" si="28"/>
        <v>2293</v>
      </c>
      <c r="G449" s="3">
        <f>carboncycle!L549</f>
        <v>326.9107980808256</v>
      </c>
      <c r="H449" s="3">
        <f t="shared" si="25"/>
        <v>0.92510192291275661</v>
      </c>
      <c r="I449" s="3">
        <f t="shared" si="27"/>
        <v>1.0925454543729207</v>
      </c>
      <c r="J449" s="3">
        <f t="shared" si="26"/>
        <v>1.0438399159900427</v>
      </c>
    </row>
    <row r="450" spans="1:10">
      <c r="A450">
        <f t="shared" si="28"/>
        <v>2294</v>
      </c>
      <c r="G450" s="3">
        <f>carboncycle!L550</f>
        <v>326.83759518682359</v>
      </c>
      <c r="H450" s="3">
        <f t="shared" si="25"/>
        <v>0.92390379993890015</v>
      </c>
      <c r="I450" s="3">
        <f t="shared" si="27"/>
        <v>1.0913907990498981</v>
      </c>
      <c r="J450" s="3">
        <f t="shared" si="26"/>
        <v>1.0441165634480574</v>
      </c>
    </row>
    <row r="451" spans="1:10">
      <c r="A451">
        <f t="shared" si="28"/>
        <v>2295</v>
      </c>
      <c r="G451" s="3">
        <f>carboncycle!L551</f>
        <v>326.76478097084231</v>
      </c>
      <c r="H451" s="3">
        <f t="shared" si="25"/>
        <v>0.92271177227400281</v>
      </c>
      <c r="I451" s="3">
        <f t="shared" si="27"/>
        <v>1.0902412058753312</v>
      </c>
      <c r="J451" s="3">
        <f t="shared" si="26"/>
        <v>1.0443850811062758</v>
      </c>
    </row>
    <row r="452" spans="1:10">
      <c r="A452">
        <f t="shared" si="28"/>
        <v>2296</v>
      </c>
      <c r="G452" s="3">
        <f>carboncycle!L552</f>
        <v>326.69235184931154</v>
      </c>
      <c r="H452" s="3">
        <f t="shared" si="25"/>
        <v>0.92152578536739682</v>
      </c>
      <c r="I452" s="3">
        <f t="shared" si="27"/>
        <v>1.0890966255730559</v>
      </c>
      <c r="J452" s="3">
        <f t="shared" si="26"/>
        <v>1.044645543894964</v>
      </c>
    </row>
    <row r="453" spans="1:10">
      <c r="A453">
        <f t="shared" si="28"/>
        <v>2297</v>
      </c>
      <c r="G453" s="3">
        <f>carboncycle!L553</f>
        <v>326.62030428228638</v>
      </c>
      <c r="H453" s="3">
        <f t="shared" si="25"/>
        <v>0.92034578531220257</v>
      </c>
      <c r="I453" s="3">
        <f t="shared" si="27"/>
        <v>1.0879570094595068</v>
      </c>
      <c r="J453" s="3">
        <f t="shared" si="26"/>
        <v>1.0448980260388956</v>
      </c>
    </row>
    <row r="454" spans="1:10">
      <c r="A454">
        <f t="shared" si="28"/>
        <v>2298</v>
      </c>
      <c r="G454" s="3">
        <f>carboncycle!L554</f>
        <v>326.54863477287302</v>
      </c>
      <c r="H454" s="3">
        <f t="shared" si="25"/>
        <v>0.91917171883728777</v>
      </c>
      <c r="I454" s="3">
        <f t="shared" si="27"/>
        <v>1.086822309437665</v>
      </c>
      <c r="J454" s="3">
        <f t="shared" si="26"/>
        <v>1.0451426010647247</v>
      </c>
    </row>
    <row r="455" spans="1:10">
      <c r="A455">
        <f t="shared" si="28"/>
        <v>2299</v>
      </c>
      <c r="G455" s="3">
        <f>carboncycle!L555</f>
        <v>326.47733986666231</v>
      </c>
      <c r="H455" s="3">
        <f t="shared" ref="H455:H456" si="29">H$3*LN(G455/G$3)</f>
        <v>0.91800353329932849</v>
      </c>
      <c r="I455" s="3">
        <f t="shared" si="27"/>
        <v>1.0856924779910275</v>
      </c>
      <c r="J455" s="3">
        <f t="shared" ref="J455:J456" si="30">J454+J$3*(I454-J454)</f>
        <v>1.0453793418082831</v>
      </c>
    </row>
    <row r="456" spans="1:10">
      <c r="A456">
        <f t="shared" si="28"/>
        <v>2300</v>
      </c>
      <c r="G456" s="3">
        <f>carboncycle!L556</f>
        <v>326.40641615117062</v>
      </c>
      <c r="H456" s="3">
        <f t="shared" si="29"/>
        <v>0.91684117667496567</v>
      </c>
      <c r="I456" s="3">
        <f t="shared" ref="I456" si="31">I455+I$3*(I$4*H456-I455)+I$5*(J455-I455)</f>
        <v>1.0845674681775967</v>
      </c>
      <c r="J456" s="3">
        <f t="shared" si="30"/>
        <v>1.045608320421801</v>
      </c>
    </row>
    <row r="465" customFormat="1"/>
    <row r="466" customFormat="1"/>
    <row r="467" customFormat="1"/>
    <row r="468" customFormat="1"/>
    <row r="469" customFormat="1"/>
    <row r="470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46"/>
  <sheetViews>
    <sheetView workbookViewId="0">
      <pane xSplit="1" ySplit="5" topLeftCell="AF6" activePane="bottomRight" state="frozen"/>
      <selection pane="topRight" activeCell="B1" sqref="B1"/>
      <selection pane="bottomLeft" activeCell="A6" sqref="A6"/>
      <selection pane="bottomRight" activeCell="AL6" sqref="AL6"/>
    </sheetView>
  </sheetViews>
  <sheetFormatPr defaultRowHeight="14.5"/>
  <cols>
    <col min="5" max="7" width="9.08984375"/>
    <col min="11" max="16" width="9.08984375"/>
    <col min="20" max="25" width="9.08984375"/>
    <col min="32" max="32" width="11" bestFit="1" customWidth="1"/>
    <col min="41" max="43" width="9.08984375"/>
  </cols>
  <sheetData>
    <row r="1" spans="1:49">
      <c r="B1" t="s">
        <v>43</v>
      </c>
      <c r="AI1" t="s">
        <v>11</v>
      </c>
      <c r="AR1" s="1"/>
      <c r="AS1" s="1"/>
      <c r="AT1" s="1"/>
    </row>
    <row r="2" spans="1:49">
      <c r="B2" s="15" t="s">
        <v>22</v>
      </c>
      <c r="D2" s="1">
        <f>SUM(B146:D146)</f>
        <v>0</v>
      </c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</row>
    <row r="3" spans="1:49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</row>
    <row r="4" spans="1:49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</row>
    <row r="5" spans="1:49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</row>
    <row r="6" spans="1:49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M56" si="0">I6/C6*1000</f>
        <v>697.25863279955922</v>
      </c>
      <c r="M6" s="1">
        <f t="shared" si="0"/>
        <v>245.55200232553639</v>
      </c>
      <c r="N6" s="1"/>
      <c r="O6" s="1"/>
      <c r="P6" s="1"/>
      <c r="Q6" s="1">
        <v>1823.3279449999998</v>
      </c>
      <c r="R6" s="4">
        <f t="shared" ref="R6:S16" si="1">AA6/AD6</f>
        <v>947.36444890355949</v>
      </c>
      <c r="S6" s="4">
        <f t="shared" si="1"/>
        <v>201.74583148126379</v>
      </c>
      <c r="T6" s="1">
        <f>Q6/H6*1000</f>
        <v>241.29716894467339</v>
      </c>
      <c r="U6" s="4">
        <f t="shared" ref="U6:V21" si="2">R6/I6*1000</f>
        <v>1137.5956201005936</v>
      </c>
      <c r="V6" s="4">
        <f t="shared" si="2"/>
        <v>770.16377945769341</v>
      </c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12">
        <f t="shared" ref="AD6:AE16" si="3">AD7/AD$5</f>
        <v>2.7788418417503782</v>
      </c>
      <c r="AE6" s="12">
        <f t="shared" si="3"/>
        <v>1.5907714406966809</v>
      </c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/>
      <c r="AS6" s="1"/>
      <c r="AT6" s="1"/>
      <c r="AU6" s="1"/>
      <c r="AV6" s="1"/>
      <c r="AW6" s="1"/>
    </row>
    <row r="7" spans="1:49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G56" si="4">C7/C6-1</f>
        <v>4.4742751822579585E-3</v>
      </c>
      <c r="G7" s="7">
        <f t="shared" si="4"/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5">H7/B7*1000</f>
        <v>10374.543560290858</v>
      </c>
      <c r="L7" s="1">
        <f t="shared" si="0"/>
        <v>716.13031193663812</v>
      </c>
      <c r="M7" s="1">
        <f t="shared" si="0"/>
        <v>249.32942065068096</v>
      </c>
      <c r="N7" s="7">
        <f>K7/K6-1</f>
        <v>3.6058904046237572E-2</v>
      </c>
      <c r="O7" s="7">
        <f t="shared" ref="O7:P56" si="6">L7/L6-1</f>
        <v>2.7065536731051054E-2</v>
      </c>
      <c r="P7" s="7">
        <f t="shared" si="6"/>
        <v>1.5383374150363061E-2</v>
      </c>
      <c r="Q7" s="1">
        <v>1869.6711979999998</v>
      </c>
      <c r="R7" s="4">
        <f t="shared" si="1"/>
        <v>884.9147179235855</v>
      </c>
      <c r="S7" s="4">
        <f t="shared" si="1"/>
        <v>216.47665571387935</v>
      </c>
      <c r="T7" s="1">
        <f t="shared" ref="T7:V55" si="7">Q7/H7*1000</f>
        <v>235.51449599802709</v>
      </c>
      <c r="U7" s="4">
        <f t="shared" si="2"/>
        <v>1029.9953662593452</v>
      </c>
      <c r="V7" s="4">
        <f t="shared" si="2"/>
        <v>794.93306643342885</v>
      </c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8">Z7/Q7</f>
        <v>2.8243248433103587</v>
      </c>
      <c r="AD7" s="12">
        <f t="shared" si="3"/>
        <v>2.7845572065768045</v>
      </c>
      <c r="AE7" s="12">
        <f t="shared" si="3"/>
        <v>1.5920849472819301</v>
      </c>
      <c r="AF7" s="7">
        <f>AC7/AC6-1</f>
        <v>-3.9998081050355294E-3</v>
      </c>
      <c r="AG7" s="7"/>
      <c r="AH7" s="7"/>
      <c r="AI7" s="1"/>
      <c r="AJ7" s="1"/>
      <c r="AK7" s="1"/>
      <c r="AL7" s="10"/>
      <c r="AM7" s="10"/>
      <c r="AN7" s="10"/>
      <c r="AO7" s="7"/>
      <c r="AP7" s="7"/>
      <c r="AQ7" s="7"/>
      <c r="AR7" s="1"/>
      <c r="AS7" s="1"/>
      <c r="AT7" s="1"/>
      <c r="AU7" s="1"/>
      <c r="AV7" s="1"/>
      <c r="AW7" s="1"/>
    </row>
    <row r="8" spans="1:49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9">B8/B7-1</f>
        <v>1.2011608277962216E-2</v>
      </c>
      <c r="F8" s="7">
        <f t="shared" si="4"/>
        <v>1.4934227690272417E-2</v>
      </c>
      <c r="G8" s="7">
        <f t="shared" si="4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5"/>
        <v>10853.231541603849</v>
      </c>
      <c r="L8" s="1">
        <f t="shared" si="0"/>
        <v>729.97411757378313</v>
      </c>
      <c r="M8" s="1">
        <f t="shared" si="0"/>
        <v>252.72333136908375</v>
      </c>
      <c r="N8" s="7">
        <f t="shared" ref="N8:N56" si="10">K8/K7-1</f>
        <v>4.6140630528093363E-2</v>
      </c>
      <c r="O8" s="7">
        <f t="shared" si="6"/>
        <v>1.9331405760087295E-2</v>
      </c>
      <c r="P8" s="7">
        <f t="shared" si="6"/>
        <v>1.3612154993765335E-2</v>
      </c>
      <c r="Q8" s="1">
        <v>1971.492958</v>
      </c>
      <c r="R8" s="4">
        <f t="shared" si="1"/>
        <v>882.64763940382329</v>
      </c>
      <c r="S8" s="4">
        <f t="shared" si="1"/>
        <v>228.75009199386983</v>
      </c>
      <c r="T8" s="1">
        <f t="shared" si="7"/>
        <v>234.56978602809116</v>
      </c>
      <c r="U8" s="4">
        <f t="shared" si="2"/>
        <v>993.04267571963942</v>
      </c>
      <c r="V8" s="4">
        <f t="shared" si="2"/>
        <v>809.19296377769376</v>
      </c>
      <c r="W8" s="7">
        <f t="shared" ref="W8:Y55" si="11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8"/>
        <v>2.8012025142140393</v>
      </c>
      <c r="AD8" s="12">
        <f t="shared" si="3"/>
        <v>2.7902843264425456</v>
      </c>
      <c r="AE8" s="12">
        <f t="shared" si="3"/>
        <v>1.5933995384350219</v>
      </c>
      <c r="AF8" s="7">
        <f t="shared" ref="AF8:AH54" si="12">AC8/AC7-1</f>
        <v>-8.1868518598653406E-3</v>
      </c>
      <c r="AG8" s="7"/>
      <c r="AH8" s="7"/>
      <c r="AI8" s="1"/>
      <c r="AJ8" s="1"/>
      <c r="AK8" s="1"/>
      <c r="AL8" s="10"/>
      <c r="AM8" s="10"/>
      <c r="AN8" s="10"/>
      <c r="AO8" s="7"/>
      <c r="AP8" s="7"/>
      <c r="AQ8" s="7"/>
      <c r="AR8" s="1"/>
      <c r="AS8" s="1"/>
      <c r="AT8" s="1"/>
      <c r="AU8" s="1"/>
      <c r="AV8" s="1"/>
      <c r="AW8" s="1"/>
    </row>
    <row r="9" spans="1:49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9"/>
        <v>1.1472857576961815E-2</v>
      </c>
      <c r="F9" s="7">
        <f t="shared" si="4"/>
        <v>2.4002005327018905E-2</v>
      </c>
      <c r="G9" s="7">
        <f t="shared" si="4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5"/>
        <v>11284.699176235443</v>
      </c>
      <c r="L9" s="1">
        <f t="shared" si="0"/>
        <v>726.36697701802041</v>
      </c>
      <c r="M9" s="1">
        <f t="shared" si="0"/>
        <v>262.88992584406049</v>
      </c>
      <c r="N9" s="7">
        <f t="shared" si="10"/>
        <v>3.9754761794000393E-2</v>
      </c>
      <c r="O9" s="7">
        <f t="shared" si="6"/>
        <v>-4.9414636340145979E-3</v>
      </c>
      <c r="P9" s="7">
        <f t="shared" si="6"/>
        <v>4.0228159465534929E-2</v>
      </c>
      <c r="Q9" s="1">
        <v>2097.4392969999994</v>
      </c>
      <c r="R9" s="4">
        <f t="shared" si="1"/>
        <v>926.5485119544519</v>
      </c>
      <c r="S9" s="4">
        <f t="shared" si="1"/>
        <v>244.5828398190873</v>
      </c>
      <c r="T9" s="1">
        <f t="shared" si="7"/>
        <v>237.29090404547492</v>
      </c>
      <c r="U9" s="4">
        <f t="shared" si="2"/>
        <v>1023.055688552059</v>
      </c>
      <c r="V9" s="4">
        <f t="shared" si="2"/>
        <v>811.92476000584384</v>
      </c>
      <c r="W9" s="7">
        <f t="shared" si="11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8"/>
        <v>2.7826587622513963</v>
      </c>
      <c r="AD9" s="12">
        <f t="shared" si="3"/>
        <v>2.7960232255247019</v>
      </c>
      <c r="AE9" s="12">
        <f t="shared" si="3"/>
        <v>1.5947152150514885</v>
      </c>
      <c r="AF9" s="7">
        <f t="shared" si="12"/>
        <v>-6.6199255029035786E-3</v>
      </c>
      <c r="AG9" s="7"/>
      <c r="AH9" s="7"/>
      <c r="AI9" s="1"/>
      <c r="AJ9" s="1"/>
      <c r="AK9" s="1"/>
      <c r="AL9" s="10"/>
      <c r="AM9" s="10"/>
      <c r="AN9" s="10"/>
      <c r="AO9" s="7"/>
      <c r="AP9" s="7"/>
      <c r="AQ9" s="7"/>
      <c r="AR9" s="1"/>
      <c r="AS9" s="1"/>
      <c r="AT9" s="1"/>
      <c r="AU9" s="1"/>
      <c r="AV9" s="1"/>
      <c r="AW9" s="1"/>
    </row>
    <row r="10" spans="1:49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9"/>
        <v>1.1221189204017934E-2</v>
      </c>
      <c r="F10" s="7">
        <f t="shared" si="4"/>
        <v>2.3075207768730399E-2</v>
      </c>
      <c r="G10" s="7">
        <f t="shared" si="4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5"/>
        <v>11870.775933907267</v>
      </c>
      <c r="L10" s="1">
        <f t="shared" si="0"/>
        <v>779.29728031109732</v>
      </c>
      <c r="M10" s="1">
        <f t="shared" si="0"/>
        <v>272.17348556962401</v>
      </c>
      <c r="N10" s="7">
        <f t="shared" si="10"/>
        <v>5.1935523359457392E-2</v>
      </c>
      <c r="O10" s="7">
        <f t="shared" si="6"/>
        <v>7.2869919706941344E-2</v>
      </c>
      <c r="P10" s="7">
        <f t="shared" si="6"/>
        <v>3.5313486037005015E-2</v>
      </c>
      <c r="Q10" s="1">
        <v>2194.1947959999998</v>
      </c>
      <c r="R10" s="4">
        <f t="shared" si="1"/>
        <v>980.78438645206177</v>
      </c>
      <c r="S10" s="4">
        <f t="shared" si="1"/>
        <v>260.57408104940055</v>
      </c>
      <c r="T10" s="1">
        <f t="shared" si="7"/>
        <v>233.36277932201324</v>
      </c>
      <c r="U10" s="4">
        <f t="shared" si="2"/>
        <v>986.62025141688116</v>
      </c>
      <c r="V10" s="4">
        <f t="shared" si="2"/>
        <v>815.38779461740251</v>
      </c>
      <c r="W10" s="7">
        <f t="shared" si="11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8"/>
        <v>2.7947889818749663</v>
      </c>
      <c r="AD10" s="12">
        <f t="shared" si="3"/>
        <v>2.8017739280500997</v>
      </c>
      <c r="AE10" s="12">
        <f t="shared" si="3"/>
        <v>1.5960319780276013</v>
      </c>
      <c r="AF10" s="7">
        <f t="shared" si="12"/>
        <v>4.359219243165624E-3</v>
      </c>
      <c r="AG10" s="7"/>
      <c r="AH10" s="7"/>
      <c r="AI10" s="1"/>
      <c r="AJ10" s="1"/>
      <c r="AK10" s="1"/>
      <c r="AL10" s="10"/>
      <c r="AM10" s="10"/>
      <c r="AN10" s="10"/>
      <c r="AO10" s="7"/>
      <c r="AP10" s="7"/>
      <c r="AQ10" s="7"/>
      <c r="AR10" s="1"/>
      <c r="AS10" s="1"/>
      <c r="AT10" s="1"/>
      <c r="AU10" s="1"/>
      <c r="AV10" s="1"/>
      <c r="AW10" s="1"/>
    </row>
    <row r="11" spans="1:49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9"/>
        <v>1.0843849345893997E-2</v>
      </c>
      <c r="F11" s="7">
        <f t="shared" si="4"/>
        <v>2.3218792043280922E-2</v>
      </c>
      <c r="G11" s="7">
        <f t="shared" si="4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5"/>
        <v>12399.656778314171</v>
      </c>
      <c r="L11" s="1">
        <f t="shared" si="0"/>
        <v>830.23461070803955</v>
      </c>
      <c r="M11" s="1">
        <f t="shared" si="0"/>
        <v>291.52074910797808</v>
      </c>
      <c r="N11" s="7">
        <f t="shared" si="10"/>
        <v>4.4553182315254292E-2</v>
      </c>
      <c r="O11" s="7">
        <f t="shared" si="6"/>
        <v>6.5363156890022589E-2</v>
      </c>
      <c r="P11" s="7">
        <f t="shared" si="6"/>
        <v>7.1084306753329551E-2</v>
      </c>
      <c r="Q11" s="1">
        <v>2371.6535028912936</v>
      </c>
      <c r="R11" s="4">
        <f t="shared" si="1"/>
        <v>1048.8411159539708</v>
      </c>
      <c r="S11" s="4">
        <f t="shared" si="1"/>
        <v>284.72264556807141</v>
      </c>
      <c r="T11" s="1">
        <f t="shared" si="7"/>
        <v>238.88727562627687</v>
      </c>
      <c r="U11" s="4">
        <f t="shared" si="2"/>
        <v>967.876632363211</v>
      </c>
      <c r="V11" s="4">
        <f t="shared" si="2"/>
        <v>811.61240997985158</v>
      </c>
      <c r="W11" s="7">
        <f t="shared" si="11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8"/>
        <v>2.697524745164531</v>
      </c>
      <c r="AD11" s="12">
        <f t="shared" si="3"/>
        <v>2.8075364582953943</v>
      </c>
      <c r="AE11" s="12">
        <f t="shared" si="3"/>
        <v>1.5973498282603722</v>
      </c>
      <c r="AF11" s="7">
        <f t="shared" si="12"/>
        <v>-3.4801996623438303E-2</v>
      </c>
      <c r="AG11" s="7"/>
      <c r="AH11" s="7"/>
      <c r="AI11" s="1"/>
      <c r="AJ11" s="1"/>
      <c r="AK11" s="1"/>
      <c r="AL11" s="10"/>
      <c r="AM11" s="10"/>
      <c r="AN11" s="10"/>
      <c r="AO11" s="7"/>
      <c r="AP11" s="7"/>
      <c r="AQ11" s="7"/>
      <c r="AR11" s="1"/>
      <c r="AS11" s="1"/>
      <c r="AT11" s="1"/>
      <c r="AU11" s="1"/>
      <c r="AV11" s="1"/>
      <c r="AW11" s="1"/>
    </row>
    <row r="12" spans="1:49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9"/>
        <v>9.8726777694839729E-3</v>
      </c>
      <c r="F12" s="7">
        <f t="shared" si="4"/>
        <v>2.472733384280823E-2</v>
      </c>
      <c r="G12" s="7">
        <f t="shared" si="4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5"/>
        <v>12996.075816765251</v>
      </c>
      <c r="L12" s="1">
        <f t="shared" si="0"/>
        <v>854.85668859617681</v>
      </c>
      <c r="M12" s="1">
        <f t="shared" si="0"/>
        <v>291.12409350119117</v>
      </c>
      <c r="N12" s="7">
        <f t="shared" si="10"/>
        <v>4.8099640910558072E-2</v>
      </c>
      <c r="O12" s="7">
        <f t="shared" si="6"/>
        <v>2.9656771195239795E-2</v>
      </c>
      <c r="P12" s="7">
        <f t="shared" si="6"/>
        <v>-1.3606427947260302E-3</v>
      </c>
      <c r="Q12" s="1">
        <v>2485.4318011903943</v>
      </c>
      <c r="R12" s="4">
        <f t="shared" si="1"/>
        <v>1118.5356177503756</v>
      </c>
      <c r="S12" s="4">
        <f t="shared" si="1"/>
        <v>293.85996198896953</v>
      </c>
      <c r="T12" s="1">
        <f t="shared" si="7"/>
        <v>236.5235749850483</v>
      </c>
      <c r="U12" s="4">
        <f t="shared" si="2"/>
        <v>978.27131234766159</v>
      </c>
      <c r="V12" s="4">
        <f t="shared" si="2"/>
        <v>818.24376376823375</v>
      </c>
      <c r="W12" s="7">
        <f t="shared" si="11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8"/>
        <v>2.6878367624889457</v>
      </c>
      <c r="AD12" s="12">
        <f t="shared" si="3"/>
        <v>2.813310840587171</v>
      </c>
      <c r="AE12" s="12">
        <f t="shared" si="3"/>
        <v>1.5986687666475536</v>
      </c>
      <c r="AF12" s="7">
        <f t="shared" si="12"/>
        <v>-3.5914342187042259E-3</v>
      </c>
      <c r="AG12" s="7"/>
      <c r="AH12" s="7"/>
      <c r="AI12" s="1"/>
      <c r="AJ12" s="1"/>
      <c r="AK12" s="1"/>
      <c r="AL12" s="10"/>
      <c r="AM12" s="10"/>
      <c r="AN12" s="10"/>
      <c r="AO12" s="7"/>
      <c r="AP12" s="7"/>
      <c r="AQ12" s="7"/>
      <c r="AR12" s="1"/>
      <c r="AS12" s="1"/>
      <c r="AT12" s="1"/>
      <c r="AU12" s="1"/>
      <c r="AV12" s="1"/>
      <c r="AW12" s="1"/>
    </row>
    <row r="13" spans="1:49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9"/>
        <v>9.0378292223478596E-3</v>
      </c>
      <c r="F13" s="7">
        <f t="shared" si="4"/>
        <v>2.3427753268803642E-2</v>
      </c>
      <c r="G13" s="7">
        <f t="shared" si="4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5"/>
        <v>13450.202697696455</v>
      </c>
      <c r="L13" s="1">
        <f t="shared" si="0"/>
        <v>867.65435758493743</v>
      </c>
      <c r="M13" s="1">
        <f t="shared" si="0"/>
        <v>297.73298924832733</v>
      </c>
      <c r="N13" s="7">
        <f t="shared" si="10"/>
        <v>3.4943385013603168E-2</v>
      </c>
      <c r="O13" s="7">
        <f t="shared" si="6"/>
        <v>1.4970543202716957E-2</v>
      </c>
      <c r="P13" s="7">
        <f t="shared" si="6"/>
        <v>2.2701301248050587E-2</v>
      </c>
      <c r="Q13" s="1">
        <v>2609.7598050683955</v>
      </c>
      <c r="R13" s="4">
        <f t="shared" si="1"/>
        <v>1131.1843578532685</v>
      </c>
      <c r="S13" s="4">
        <f t="shared" si="1"/>
        <v>310.41644468717209</v>
      </c>
      <c r="T13" s="1">
        <f t="shared" si="7"/>
        <v>237.82038632290613</v>
      </c>
      <c r="U13" s="4">
        <f t="shared" si="2"/>
        <v>952.42823776134946</v>
      </c>
      <c r="V13" s="4">
        <f t="shared" si="2"/>
        <v>824.33816572392766</v>
      </c>
      <c r="W13" s="7">
        <f t="shared" si="11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8"/>
        <v>2.6711978739811997</v>
      </c>
      <c r="AD13" s="12">
        <f t="shared" si="3"/>
        <v>2.819097099302049</v>
      </c>
      <c r="AE13" s="12">
        <f t="shared" si="3"/>
        <v>1.5999887940876389</v>
      </c>
      <c r="AF13" s="7">
        <f t="shared" si="12"/>
        <v>-6.1904386233404551E-3</v>
      </c>
      <c r="AG13" s="7"/>
      <c r="AH13" s="7"/>
      <c r="AI13" s="1"/>
      <c r="AJ13" s="1"/>
      <c r="AK13" s="1"/>
      <c r="AL13" s="10"/>
      <c r="AM13" s="10"/>
      <c r="AN13" s="10"/>
      <c r="AO13" s="7"/>
      <c r="AP13" s="7"/>
      <c r="AQ13" s="7"/>
      <c r="AR13" s="1"/>
      <c r="AS13" s="1"/>
      <c r="AT13" s="1"/>
      <c r="AU13" s="1"/>
      <c r="AV13" s="1"/>
      <c r="AW13" s="1"/>
    </row>
    <row r="14" spans="1:49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9"/>
        <v>8.2734628686111922E-3</v>
      </c>
      <c r="F14" s="7">
        <f t="shared" si="4"/>
        <v>2.3486244164987902E-2</v>
      </c>
      <c r="G14" s="7">
        <f t="shared" si="4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5"/>
        <v>14147.198057643967</v>
      </c>
      <c r="L14" s="1">
        <f t="shared" si="0"/>
        <v>928.89338556550786</v>
      </c>
      <c r="M14" s="1">
        <f t="shared" si="0"/>
        <v>306.35141038049125</v>
      </c>
      <c r="N14" s="7">
        <f t="shared" si="10"/>
        <v>5.1820435395139697E-2</v>
      </c>
      <c r="O14" s="7">
        <f t="shared" si="6"/>
        <v>7.0579980893573202E-2</v>
      </c>
      <c r="P14" s="7">
        <f t="shared" si="6"/>
        <v>2.8946812894071527E-2</v>
      </c>
      <c r="Q14" s="1">
        <v>2771.6413588603582</v>
      </c>
      <c r="R14" s="4">
        <f t="shared" si="1"/>
        <v>1182.2223261260708</v>
      </c>
      <c r="S14" s="4">
        <f t="shared" si="1"/>
        <v>342.84389989982293</v>
      </c>
      <c r="T14" s="1">
        <f t="shared" si="7"/>
        <v>238.15825215926691</v>
      </c>
      <c r="U14" s="4">
        <f t="shared" si="2"/>
        <v>908.44136352451267</v>
      </c>
      <c r="V14" s="4">
        <f t="shared" si="2"/>
        <v>863.06788824789919</v>
      </c>
      <c r="W14" s="7">
        <f t="shared" si="11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8"/>
        <v>2.6506134106401222</v>
      </c>
      <c r="AD14" s="12">
        <f t="shared" si="3"/>
        <v>2.8248952588667846</v>
      </c>
      <c r="AE14" s="12">
        <f t="shared" si="3"/>
        <v>1.6013099114798639</v>
      </c>
      <c r="AF14" s="7">
        <f t="shared" si="12"/>
        <v>-7.7060795613759225E-3</v>
      </c>
      <c r="AG14" s="7"/>
      <c r="AH14" s="7"/>
      <c r="AI14" s="1"/>
      <c r="AJ14" s="1"/>
      <c r="AK14" s="1"/>
      <c r="AL14" s="10"/>
      <c r="AM14" s="10"/>
      <c r="AN14" s="10"/>
      <c r="AO14" s="7"/>
      <c r="AP14" s="7"/>
      <c r="AQ14" s="7"/>
      <c r="AR14" s="1"/>
      <c r="AS14" s="1"/>
      <c r="AT14" s="1"/>
      <c r="AU14" s="1"/>
      <c r="AV14" s="1"/>
      <c r="AW14" s="1"/>
    </row>
    <row r="15" spans="1:49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9"/>
        <v>1.0355828525681954E-2</v>
      </c>
      <c r="F15" s="7">
        <f t="shared" si="4"/>
        <v>2.4178628693027893E-2</v>
      </c>
      <c r="G15" s="7">
        <f t="shared" si="4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5"/>
        <v>14860.457675322026</v>
      </c>
      <c r="L15" s="1">
        <f t="shared" si="0"/>
        <v>960.92249773698404</v>
      </c>
      <c r="M15" s="1">
        <f t="shared" si="0"/>
        <v>318.45456157543998</v>
      </c>
      <c r="N15" s="7">
        <f t="shared" si="10"/>
        <v>5.041702355277855E-2</v>
      </c>
      <c r="O15" s="7">
        <f t="shared" si="6"/>
        <v>3.4480934700570565E-2</v>
      </c>
      <c r="P15" s="7">
        <f t="shared" si="6"/>
        <v>3.9507411374135604E-2</v>
      </c>
      <c r="Q15" s="1">
        <v>2952.370692419564</v>
      </c>
      <c r="R15" s="4">
        <f t="shared" si="1"/>
        <v>1277.939379659003</v>
      </c>
      <c r="S15" s="4">
        <f t="shared" si="1"/>
        <v>362.12248578911016</v>
      </c>
      <c r="T15" s="1">
        <f t="shared" si="7"/>
        <v>239.03603915056789</v>
      </c>
      <c r="U15" s="4">
        <f t="shared" si="2"/>
        <v>926.85073042498527</v>
      </c>
      <c r="V15" s="4">
        <f t="shared" si="2"/>
        <v>855.5533569312397</v>
      </c>
      <c r="W15" s="7">
        <f t="shared" si="11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8"/>
        <v>2.6411173167387387</v>
      </c>
      <c r="AD15" s="12">
        <f t="shared" si="3"/>
        <v>2.8307053437583725</v>
      </c>
      <c r="AE15" s="12">
        <f t="shared" si="3"/>
        <v>1.6026321197242064</v>
      </c>
      <c r="AF15" s="7">
        <f t="shared" si="12"/>
        <v>-3.5826023754592651E-3</v>
      </c>
      <c r="AG15" s="7"/>
      <c r="AH15" s="7"/>
      <c r="AI15" s="1"/>
      <c r="AJ15" s="1"/>
      <c r="AK15" s="1"/>
      <c r="AL15" s="10"/>
      <c r="AM15" s="10"/>
      <c r="AN15" s="10"/>
      <c r="AO15" s="7"/>
      <c r="AP15" s="7"/>
      <c r="AQ15" s="7"/>
      <c r="AR15" s="1"/>
      <c r="AS15" s="1"/>
      <c r="AT15" s="1"/>
      <c r="AU15" s="1"/>
      <c r="AV15" s="1"/>
      <c r="AW15" s="1"/>
    </row>
    <row r="16" spans="1:49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9"/>
        <v>9.0723766240810022E-3</v>
      </c>
      <c r="F16" s="7">
        <f t="shared" si="4"/>
        <v>2.4041911671104588E-2</v>
      </c>
      <c r="G16" s="7">
        <f t="shared" si="4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5"/>
        <v>15268.913327934199</v>
      </c>
      <c r="L16" s="1">
        <f t="shared" si="0"/>
        <v>1020.2942153499797</v>
      </c>
      <c r="M16" s="1">
        <f t="shared" si="0"/>
        <v>332.42707462745153</v>
      </c>
      <c r="N16" s="7">
        <f t="shared" si="10"/>
        <v>2.7486074893270152E-2</v>
      </c>
      <c r="O16" s="7">
        <f t="shared" si="6"/>
        <v>6.1786166681307542E-2</v>
      </c>
      <c r="P16" s="7">
        <f t="shared" si="6"/>
        <v>4.3876002224265687E-2</v>
      </c>
      <c r="Q16" s="1">
        <v>3224.0732506673107</v>
      </c>
      <c r="R16" s="4">
        <f>AA16/AD16</f>
        <v>1412.1401190607749</v>
      </c>
      <c r="S16" s="4">
        <f t="shared" si="1"/>
        <v>423.84649825123216</v>
      </c>
      <c r="T16" s="1">
        <f t="shared" si="7"/>
        <v>251.76719217015059</v>
      </c>
      <c r="U16" s="4">
        <f t="shared" si="2"/>
        <v>941.938482961619</v>
      </c>
      <c r="V16" s="4">
        <f t="shared" si="2"/>
        <v>936.1734499135182</v>
      </c>
      <c r="W16" s="7">
        <f t="shared" si="11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8"/>
        <v>2.6237360585832352</v>
      </c>
      <c r="AD16" s="12">
        <f t="shared" si="3"/>
        <v>2.8365273785041509</v>
      </c>
      <c r="AE16" s="12">
        <f t="shared" si="3"/>
        <v>1.6039554197213874</v>
      </c>
      <c r="AF16" s="7">
        <f t="shared" si="12"/>
        <v>-6.5810246464045319E-3</v>
      </c>
      <c r="AG16" s="7"/>
      <c r="AH16" s="7"/>
      <c r="AI16" s="1"/>
      <c r="AJ16" s="1"/>
      <c r="AK16" s="1"/>
      <c r="AL16" s="10"/>
      <c r="AM16" s="10"/>
      <c r="AN16" s="10"/>
      <c r="AO16" s="7"/>
      <c r="AP16" s="7"/>
      <c r="AQ16" s="7"/>
      <c r="AR16" s="1"/>
      <c r="AS16" s="1"/>
      <c r="AT16" s="1"/>
      <c r="AU16" s="1"/>
      <c r="AV16" s="1"/>
      <c r="AW16" s="1"/>
    </row>
    <row r="17" spans="1:49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9"/>
        <v>1.0031704437992728E-2</v>
      </c>
      <c r="F17" s="7">
        <f t="shared" si="4"/>
        <v>2.4254629006525308E-2</v>
      </c>
      <c r="G17" s="7">
        <f t="shared" si="4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5"/>
        <v>15683.819679483244</v>
      </c>
      <c r="L17" s="1">
        <f t="shared" si="0"/>
        <v>1056.3156192060862</v>
      </c>
      <c r="M17" s="1">
        <f t="shared" si="0"/>
        <v>335.79402433817955</v>
      </c>
      <c r="N17" s="7">
        <f t="shared" si="10"/>
        <v>2.7173273083552107E-2</v>
      </c>
      <c r="O17" s="7">
        <f t="shared" si="6"/>
        <v>3.5304918242382133E-2</v>
      </c>
      <c r="P17" s="7">
        <f t="shared" si="6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7"/>
        <v>254.42178021340607</v>
      </c>
      <c r="U17" s="1">
        <f t="shared" si="2"/>
        <v>966.56782143777843</v>
      </c>
      <c r="V17" s="1">
        <f t="shared" si="2"/>
        <v>962.73501234469597</v>
      </c>
      <c r="W17" s="7">
        <f t="shared" si="11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8"/>
        <v>2.5476228902565792</v>
      </c>
      <c r="AD17" s="8">
        <f t="shared" si="8"/>
        <v>2.8423613876819047</v>
      </c>
      <c r="AE17" s="8">
        <f t="shared" si="8"/>
        <v>1.605279812372872</v>
      </c>
      <c r="AF17" s="7">
        <f t="shared" si="12"/>
        <v>-2.9009460794526598E-2</v>
      </c>
      <c r="AG17" s="7"/>
      <c r="AH17" s="7"/>
      <c r="AI17" s="1"/>
      <c r="AJ17" s="1"/>
      <c r="AK17" s="1"/>
      <c r="AL17" s="10"/>
      <c r="AM17" s="10"/>
      <c r="AN17" s="10"/>
      <c r="AO17" s="7"/>
      <c r="AP17" s="7"/>
      <c r="AQ17" s="7"/>
      <c r="AR17" s="1"/>
      <c r="AS17" s="1"/>
      <c r="AT17" s="1"/>
      <c r="AU17" s="1"/>
      <c r="AV17" s="1"/>
      <c r="AW17" s="1"/>
    </row>
    <row r="18" spans="1:49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9"/>
        <v>9.3029654959206898E-3</v>
      </c>
      <c r="F18" s="7">
        <f t="shared" si="4"/>
        <v>2.268243707841977E-2</v>
      </c>
      <c r="G18" s="7">
        <f t="shared" si="4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5"/>
        <v>16384.195990758039</v>
      </c>
      <c r="L18" s="1">
        <f t="shared" si="0"/>
        <v>1095.1045930105074</v>
      </c>
      <c r="M18" s="1">
        <f t="shared" si="0"/>
        <v>338.40809822518537</v>
      </c>
      <c r="N18" s="7">
        <f t="shared" si="10"/>
        <v>4.4655978300425891E-2</v>
      </c>
      <c r="O18" s="7">
        <f t="shared" si="6"/>
        <v>3.6721007527631189E-2</v>
      </c>
      <c r="P18" s="7">
        <f t="shared" si="6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7"/>
        <v>253.30737992558272</v>
      </c>
      <c r="U18" s="1">
        <f t="shared" si="2"/>
        <v>960.46139471253696</v>
      </c>
      <c r="V18" s="1">
        <f t="shared" si="2"/>
        <v>962.13777894225257</v>
      </c>
      <c r="W18" s="7">
        <f t="shared" si="11"/>
        <v>-4.3801292754440668E-3</v>
      </c>
      <c r="X18" s="7">
        <f t="shared" si="11"/>
        <v>-6.3176391659285347E-3</v>
      </c>
      <c r="Y18" s="7">
        <f t="shared" si="11"/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8"/>
        <v>2.5416490259019571</v>
      </c>
      <c r="AD18" s="8">
        <f t="shared" si="8"/>
        <v>2.83461239009165</v>
      </c>
      <c r="AE18" s="8">
        <f t="shared" si="8"/>
        <v>1.6520463245264814</v>
      </c>
      <c r="AF18" s="7">
        <f t="shared" si="12"/>
        <v>-2.3448777986213587E-3</v>
      </c>
      <c r="AG18" s="7">
        <f t="shared" si="12"/>
        <v>-2.7262534679217687E-3</v>
      </c>
      <c r="AH18" s="7">
        <f t="shared" si="12"/>
        <v>2.9132934827406087E-2</v>
      </c>
      <c r="AI18" s="1"/>
      <c r="AJ18" s="1"/>
      <c r="AK18" s="1"/>
      <c r="AL18" s="10"/>
      <c r="AM18" s="10"/>
      <c r="AN18" s="10"/>
      <c r="AO18" s="7"/>
      <c r="AP18" s="7"/>
      <c r="AQ18" s="7"/>
      <c r="AR18" s="1"/>
      <c r="AS18" s="1"/>
      <c r="AT18" s="1"/>
      <c r="AU18" s="1"/>
      <c r="AV18" s="1"/>
      <c r="AW18" s="1"/>
    </row>
    <row r="19" spans="1:49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9"/>
        <v>8.234003750892116E-3</v>
      </c>
      <c r="F19" s="7">
        <f t="shared" si="4"/>
        <v>2.1618595678227326E-2</v>
      </c>
      <c r="G19" s="7">
        <f t="shared" si="4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5"/>
        <v>17285.569341438746</v>
      </c>
      <c r="L19" s="1">
        <f t="shared" si="0"/>
        <v>1159.7824956716206</v>
      </c>
      <c r="M19" s="1">
        <f t="shared" si="0"/>
        <v>347.52943617096099</v>
      </c>
      <c r="N19" s="7">
        <f t="shared" si="10"/>
        <v>5.5014805193318805E-2</v>
      </c>
      <c r="O19" s="7">
        <f t="shared" si="6"/>
        <v>5.906093634701115E-2</v>
      </c>
      <c r="P19" s="7">
        <f t="shared" si="6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7"/>
        <v>251.13148147524893</v>
      </c>
      <c r="U19" s="1">
        <f t="shared" si="2"/>
        <v>934.74464407668324</v>
      </c>
      <c r="V19" s="1">
        <f t="shared" si="2"/>
        <v>953.358521329567</v>
      </c>
      <c r="W19" s="7">
        <f t="shared" si="11"/>
        <v>-8.5899528508527334E-3</v>
      </c>
      <c r="X19" s="7">
        <f t="shared" si="11"/>
        <v>-2.6775413126886471E-2</v>
      </c>
      <c r="Y19" s="7">
        <f t="shared" si="11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8"/>
        <v>2.5535858110607683</v>
      </c>
      <c r="AD19" s="8">
        <f t="shared" si="8"/>
        <v>2.8535309635613215</v>
      </c>
      <c r="AE19" s="8">
        <f t="shared" si="8"/>
        <v>1.6872467626084724</v>
      </c>
      <c r="AF19" s="7">
        <f t="shared" si="12"/>
        <v>4.69647265895623E-3</v>
      </c>
      <c r="AG19" s="7">
        <f t="shared" si="12"/>
        <v>6.6741306627322583E-3</v>
      </c>
      <c r="AH19" s="7">
        <f t="shared" si="12"/>
        <v>2.1307173751365927E-2</v>
      </c>
      <c r="AI19" s="1"/>
      <c r="AJ19" s="1"/>
      <c r="AK19" s="1"/>
      <c r="AL19" s="10"/>
      <c r="AM19" s="10"/>
      <c r="AN19" s="10"/>
      <c r="AO19" s="7"/>
      <c r="AP19" s="7"/>
      <c r="AQ19" s="7"/>
      <c r="AR19" s="1"/>
      <c r="AS19" s="1"/>
      <c r="AT19" s="1"/>
      <c r="AU19" s="1"/>
      <c r="AV19" s="1"/>
      <c r="AW19" s="1"/>
    </row>
    <row r="20" spans="1:49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9"/>
        <v>9.4078969561326442E-3</v>
      </c>
      <c r="F20" s="7">
        <f t="shared" si="4"/>
        <v>2.0288190996412991E-2</v>
      </c>
      <c r="G20" s="7">
        <f t="shared" si="4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5"/>
        <v>17349.570095876647</v>
      </c>
      <c r="L20" s="1">
        <f t="shared" si="0"/>
        <v>1205.9742283933499</v>
      </c>
      <c r="M20" s="1">
        <f t="shared" si="0"/>
        <v>359.18800643393951</v>
      </c>
      <c r="N20" s="7">
        <f t="shared" si="10"/>
        <v>3.702554030689198E-3</v>
      </c>
      <c r="O20" s="7">
        <f t="shared" si="6"/>
        <v>3.9827927127819018E-2</v>
      </c>
      <c r="P20" s="7">
        <f t="shared" si="6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7"/>
        <v>244.90376906154114</v>
      </c>
      <c r="U20" s="1">
        <f t="shared" si="2"/>
        <v>922.20792846727261</v>
      </c>
      <c r="V20" s="1">
        <f t="shared" si="2"/>
        <v>933.54702847794022</v>
      </c>
      <c r="W20" s="7">
        <f t="shared" si="11"/>
        <v>-2.4798612970081124E-2</v>
      </c>
      <c r="X20" s="7">
        <f t="shared" si="11"/>
        <v>-1.3411914889112975E-2</v>
      </c>
      <c r="Y20" s="7">
        <f t="shared" si="11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8"/>
        <v>2.5209714956491069</v>
      </c>
      <c r="AD20" s="8">
        <f t="shared" si="8"/>
        <v>2.8281856834735843</v>
      </c>
      <c r="AE20" s="8">
        <f t="shared" si="8"/>
        <v>1.6578699567928139</v>
      </c>
      <c r="AF20" s="7">
        <f t="shared" si="12"/>
        <v>-1.2771967666171058E-2</v>
      </c>
      <c r="AG20" s="7">
        <f t="shared" si="12"/>
        <v>-8.8820764208933367E-3</v>
      </c>
      <c r="AH20" s="7">
        <f t="shared" si="12"/>
        <v>-1.7411090343561919E-2</v>
      </c>
      <c r="AI20" s="1"/>
      <c r="AJ20" s="1"/>
      <c r="AK20" s="1"/>
      <c r="AL20" s="10"/>
      <c r="AM20" s="10"/>
      <c r="AN20" s="10"/>
      <c r="AO20" s="7"/>
      <c r="AP20" s="7"/>
      <c r="AQ20" s="7"/>
      <c r="AR20" s="1"/>
      <c r="AS20" s="1"/>
      <c r="AT20" s="1"/>
      <c r="AU20" s="1"/>
      <c r="AV20" s="1"/>
      <c r="AW20" s="1"/>
    </row>
    <row r="21" spans="1:49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9"/>
        <v>8.8105353141860743E-3</v>
      </c>
      <c r="F21" s="7">
        <f t="shared" si="4"/>
        <v>1.8518710548682371E-2</v>
      </c>
      <c r="G21" s="7">
        <f t="shared" si="4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5"/>
        <v>17228.237350138545</v>
      </c>
      <c r="L21" s="1">
        <f t="shared" si="0"/>
        <v>1244.8236972192326</v>
      </c>
      <c r="M21" s="1">
        <f t="shared" si="0"/>
        <v>366.79990767294532</v>
      </c>
      <c r="N21" s="7">
        <f t="shared" si="10"/>
        <v>-6.9934151144723788E-3</v>
      </c>
      <c r="O21" s="7">
        <f t="shared" si="6"/>
        <v>3.2214178305982166E-2</v>
      </c>
      <c r="P21" s="7">
        <f t="shared" si="6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7"/>
        <v>239.41517390052832</v>
      </c>
      <c r="U21" s="1">
        <f t="shared" si="2"/>
        <v>931.35755780438399</v>
      </c>
      <c r="V21" s="1">
        <f t="shared" si="2"/>
        <v>928.01965757292055</v>
      </c>
      <c r="W21" s="7">
        <f t="shared" si="11"/>
        <v>-2.2411231897511597E-2</v>
      </c>
      <c r="X21" s="7">
        <f t="shared" si="11"/>
        <v>9.9214385982544506E-3</v>
      </c>
      <c r="Y21" s="7">
        <f t="shared" si="11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8"/>
        <v>2.4988921333566081</v>
      </c>
      <c r="AD21" s="8">
        <f t="shared" si="8"/>
        <v>2.8289948800713747</v>
      </c>
      <c r="AE21" s="8">
        <f t="shared" si="8"/>
        <v>1.6524296755249401</v>
      </c>
      <c r="AF21" s="7">
        <f t="shared" si="12"/>
        <v>-8.7582752643594608E-3</v>
      </c>
      <c r="AG21" s="7">
        <f t="shared" si="12"/>
        <v>2.8611862457217363E-4</v>
      </c>
      <c r="AH21" s="7">
        <f t="shared" si="12"/>
        <v>-3.2814885423209095E-3</v>
      </c>
      <c r="AI21" s="1"/>
      <c r="AJ21" s="1"/>
      <c r="AK21" s="1"/>
      <c r="AL21" s="10"/>
      <c r="AM21" s="10"/>
      <c r="AN21" s="10"/>
      <c r="AO21" s="7"/>
      <c r="AP21" s="7"/>
      <c r="AQ21" s="7"/>
      <c r="AR21" s="1"/>
      <c r="AS21" s="1"/>
      <c r="AT21" s="1"/>
      <c r="AU21" s="1"/>
      <c r="AV21" s="1"/>
      <c r="AW21" s="1"/>
    </row>
    <row r="22" spans="1:49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9"/>
        <v>6.9846288060895212E-3</v>
      </c>
      <c r="F22" s="7">
        <f t="shared" si="4"/>
        <v>1.7251625849825869E-2</v>
      </c>
      <c r="G22" s="7">
        <f t="shared" si="4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5"/>
        <v>17932.758017666725</v>
      </c>
      <c r="L22" s="1">
        <f t="shared" si="0"/>
        <v>1298.187201914672</v>
      </c>
      <c r="M22" s="1">
        <f t="shared" si="0"/>
        <v>378.36243498398869</v>
      </c>
      <c r="N22" s="7">
        <f t="shared" si="10"/>
        <v>4.0893369020279735E-2</v>
      </c>
      <c r="O22" s="7">
        <f t="shared" si="6"/>
        <v>4.2868323293207E-2</v>
      </c>
      <c r="P22" s="7">
        <f t="shared" si="6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7"/>
        <v>243.05387961291987</v>
      </c>
      <c r="U22" s="1">
        <f t="shared" si="7"/>
        <v>918.92731212169167</v>
      </c>
      <c r="V22" s="1">
        <f t="shared" si="7"/>
        <v>912.48467178528426</v>
      </c>
      <c r="W22" s="7">
        <f t="shared" si="11"/>
        <v>1.519830866653149E-2</v>
      </c>
      <c r="X22" s="7">
        <f t="shared" si="11"/>
        <v>-1.3346373343440576E-2</v>
      </c>
      <c r="Y22" s="7">
        <f t="shared" si="11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8"/>
        <v>2.4636134916384531</v>
      </c>
      <c r="AD22" s="8">
        <f t="shared" si="8"/>
        <v>2.8412829323529851</v>
      </c>
      <c r="AE22" s="8">
        <f t="shared" si="8"/>
        <v>1.7017794034614855</v>
      </c>
      <c r="AF22" s="7">
        <f t="shared" si="12"/>
        <v>-1.411771290454511E-2</v>
      </c>
      <c r="AG22" s="7">
        <f t="shared" si="12"/>
        <v>4.3436106470791103E-3</v>
      </c>
      <c r="AH22" s="7">
        <f t="shared" si="12"/>
        <v>2.9864948970290017E-2</v>
      </c>
      <c r="AI22" s="1"/>
      <c r="AJ22" s="1"/>
      <c r="AK22" s="1"/>
      <c r="AL22" s="10"/>
      <c r="AM22" s="10"/>
      <c r="AN22" s="10"/>
      <c r="AO22" s="7"/>
      <c r="AP22" s="7"/>
      <c r="AQ22" s="7"/>
      <c r="AR22" s="1"/>
      <c r="AS22" s="1"/>
      <c r="AT22" s="1"/>
      <c r="AU22" s="1"/>
      <c r="AV22" s="1"/>
      <c r="AW22" s="1"/>
    </row>
    <row r="23" spans="1:49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9"/>
        <v>7.3482904106083602E-3</v>
      </c>
      <c r="F23" s="7">
        <f t="shared" si="4"/>
        <v>1.6168595294302479E-2</v>
      </c>
      <c r="G23" s="7">
        <f t="shared" si="4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5"/>
        <v>18501.185325325401</v>
      </c>
      <c r="L23" s="1">
        <f t="shared" si="0"/>
        <v>1336.9446331800771</v>
      </c>
      <c r="M23" s="1">
        <f t="shared" si="0"/>
        <v>389.70954969738369</v>
      </c>
      <c r="N23" s="7">
        <f t="shared" si="10"/>
        <v>3.1697706905913892E-2</v>
      </c>
      <c r="O23" s="7">
        <f t="shared" si="6"/>
        <v>2.9855040327190441E-2</v>
      </c>
      <c r="P23" s="7">
        <f t="shared" si="6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7"/>
        <v>239.50476052364905</v>
      </c>
      <c r="U23" s="1">
        <f t="shared" si="7"/>
        <v>930.19975001883006</v>
      </c>
      <c r="V23" s="1">
        <f t="shared" si="7"/>
        <v>900.51487180944673</v>
      </c>
      <c r="W23" s="7">
        <f t="shared" si="11"/>
        <v>-1.4602190653870806E-2</v>
      </c>
      <c r="X23" s="7">
        <f t="shared" si="11"/>
        <v>1.2266952726774027E-2</v>
      </c>
      <c r="Y23" s="7">
        <f t="shared" si="11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8"/>
        <v>2.4545082380311687</v>
      </c>
      <c r="AD23" s="8">
        <f t="shared" si="8"/>
        <v>2.8172710428917731</v>
      </c>
      <c r="AE23" s="8">
        <f t="shared" si="8"/>
        <v>1.7962150035071196</v>
      </c>
      <c r="AF23" s="7">
        <f t="shared" si="12"/>
        <v>-3.6958937098646727E-3</v>
      </c>
      <c r="AG23" s="7">
        <f t="shared" si="12"/>
        <v>-8.4510729951581265E-3</v>
      </c>
      <c r="AH23" s="7">
        <f t="shared" si="12"/>
        <v>5.5492268770880981E-2</v>
      </c>
      <c r="AI23" s="1"/>
      <c r="AJ23" s="1"/>
      <c r="AK23" s="1"/>
      <c r="AL23" s="10"/>
      <c r="AM23" s="10"/>
      <c r="AN23" s="10"/>
      <c r="AO23" s="7"/>
      <c r="AP23" s="7"/>
      <c r="AQ23" s="7"/>
      <c r="AR23" s="1"/>
      <c r="AS23" s="1"/>
      <c r="AT23" s="1"/>
      <c r="AU23" s="1"/>
      <c r="AV23" s="1"/>
      <c r="AW23" s="1"/>
    </row>
    <row r="24" spans="1:49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9"/>
        <v>7.2592798295529892E-3</v>
      </c>
      <c r="F24" s="7">
        <f t="shared" si="4"/>
        <v>1.6032358762138932E-2</v>
      </c>
      <c r="G24" s="7">
        <f t="shared" si="4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5"/>
        <v>19135.326643346936</v>
      </c>
      <c r="L24" s="1">
        <f t="shared" si="0"/>
        <v>1358.3805478897186</v>
      </c>
      <c r="M24" s="1">
        <f t="shared" si="0"/>
        <v>399.88145910666537</v>
      </c>
      <c r="N24" s="7">
        <f t="shared" si="10"/>
        <v>3.4275712981129303E-2</v>
      </c>
      <c r="O24" s="7">
        <f t="shared" si="6"/>
        <v>1.6033509673959889E-2</v>
      </c>
      <c r="P24" s="7">
        <f t="shared" si="6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7"/>
        <v>236.96599895979352</v>
      </c>
      <c r="U24" s="1">
        <f t="shared" si="7"/>
        <v>953.04866684438355</v>
      </c>
      <c r="V24" s="1">
        <f t="shared" si="7"/>
        <v>887.72358916796884</v>
      </c>
      <c r="W24" s="7">
        <f t="shared" si="11"/>
        <v>-1.0600046355257464E-2</v>
      </c>
      <c r="X24" s="7">
        <f t="shared" si="11"/>
        <v>2.4563451909217271E-2</v>
      </c>
      <c r="Y24" s="7">
        <f t="shared" si="11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8"/>
        <v>2.4498286870526638</v>
      </c>
      <c r="AD24" s="8">
        <f t="shared" si="8"/>
        <v>2.81064944312521</v>
      </c>
      <c r="AE24" s="8">
        <f t="shared" si="8"/>
        <v>1.831713986286849</v>
      </c>
      <c r="AF24" s="7">
        <f t="shared" si="12"/>
        <v>-1.9065126390688247E-3</v>
      </c>
      <c r="AG24" s="7">
        <f t="shared" si="12"/>
        <v>-2.3503595024234603E-3</v>
      </c>
      <c r="AH24" s="7">
        <f t="shared" si="12"/>
        <v>1.9763214710052823E-2</v>
      </c>
      <c r="AI24" s="1"/>
      <c r="AJ24" s="1"/>
      <c r="AK24" s="1"/>
      <c r="AL24" s="10"/>
      <c r="AM24" s="10"/>
      <c r="AN24" s="10"/>
      <c r="AO24" s="7"/>
      <c r="AP24" s="7"/>
      <c r="AQ24" s="7"/>
      <c r="AR24" s="1"/>
      <c r="AS24" s="1"/>
      <c r="AT24" s="1"/>
      <c r="AU24" s="1"/>
      <c r="AV24" s="1"/>
      <c r="AW24" s="1"/>
    </row>
    <row r="25" spans="1:49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9"/>
        <v>7.1710102906858975E-3</v>
      </c>
      <c r="F25" s="7">
        <f t="shared" si="4"/>
        <v>1.6106980972057983E-2</v>
      </c>
      <c r="G25" s="7">
        <f t="shared" si="4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5"/>
        <v>19732.332022041093</v>
      </c>
      <c r="L25" s="1">
        <f t="shared" si="0"/>
        <v>1405.6528949882536</v>
      </c>
      <c r="M25" s="1">
        <f t="shared" si="0"/>
        <v>401.96717409141297</v>
      </c>
      <c r="N25" s="7">
        <f t="shared" si="10"/>
        <v>3.1199121385352857E-2</v>
      </c>
      <c r="O25" s="7">
        <f t="shared" si="6"/>
        <v>3.4800518287731563E-2</v>
      </c>
      <c r="P25" s="7">
        <f t="shared" si="6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7"/>
        <v>233.53220678226603</v>
      </c>
      <c r="U25" s="1">
        <f t="shared" si="7"/>
        <v>937.57902753538292</v>
      </c>
      <c r="V25" s="1">
        <f t="shared" si="7"/>
        <v>902.67990564339846</v>
      </c>
      <c r="W25" s="7">
        <f t="shared" si="11"/>
        <v>-1.449065348024936E-2</v>
      </c>
      <c r="X25" s="7">
        <f t="shared" si="11"/>
        <v>-1.6231741197668126E-2</v>
      </c>
      <c r="Y25" s="7">
        <f t="shared" si="11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8"/>
        <v>2.4496385895153021</v>
      </c>
      <c r="AD25" s="8">
        <f t="shared" si="8"/>
        <v>2.7832867863149318</v>
      </c>
      <c r="AE25" s="8">
        <f t="shared" si="8"/>
        <v>1.8505048501277181</v>
      </c>
      <c r="AF25" s="7">
        <f t="shared" si="12"/>
        <v>-7.7596257389900281E-5</v>
      </c>
      <c r="AG25" s="7">
        <f t="shared" si="12"/>
        <v>-9.73535026831851E-3</v>
      </c>
      <c r="AH25" s="7">
        <f t="shared" si="12"/>
        <v>1.0258623333963213E-2</v>
      </c>
      <c r="AI25" s="1"/>
      <c r="AJ25" s="1"/>
      <c r="AK25" s="1"/>
      <c r="AL25" s="10"/>
      <c r="AM25" s="10"/>
      <c r="AN25" s="10"/>
      <c r="AO25" s="7"/>
      <c r="AP25" s="7"/>
      <c r="AQ25" s="7"/>
      <c r="AR25" s="1"/>
      <c r="AS25" s="1"/>
      <c r="AT25" s="1"/>
      <c r="AU25" s="1"/>
      <c r="AV25" s="1"/>
      <c r="AW25" s="1"/>
    </row>
    <row r="26" spans="1:49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9"/>
        <v>6.9399655695143725E-3</v>
      </c>
      <c r="F26" s="7">
        <f t="shared" si="4"/>
        <v>1.5668442836691332E-2</v>
      </c>
      <c r="G26" s="7">
        <f t="shared" si="4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5"/>
        <v>20124.351959751704</v>
      </c>
      <c r="L26" s="1">
        <f t="shared" si="0"/>
        <v>1449.8121240919959</v>
      </c>
      <c r="M26" s="1">
        <f t="shared" si="0"/>
        <v>417.06319180806776</v>
      </c>
      <c r="N26" s="7">
        <f t="shared" si="10"/>
        <v>1.9866883309723526E-2</v>
      </c>
      <c r="O26" s="7">
        <f t="shared" si="6"/>
        <v>3.1415457728710017E-2</v>
      </c>
      <c r="P26" s="7">
        <f t="shared" si="6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7"/>
        <v>221.55623080971907</v>
      </c>
      <c r="U26" s="1">
        <f t="shared" si="7"/>
        <v>902.87289581321522</v>
      </c>
      <c r="V26" s="1">
        <f t="shared" si="7"/>
        <v>880.94465297742408</v>
      </c>
      <c r="W26" s="7">
        <f t="shared" si="11"/>
        <v>-5.1281902986994754E-2</v>
      </c>
      <c r="X26" s="7">
        <f t="shared" si="11"/>
        <v>-3.7016753471331154E-2</v>
      </c>
      <c r="Y26" s="7">
        <f t="shared" si="11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8"/>
        <v>2.4457874406053151</v>
      </c>
      <c r="AD26" s="8">
        <f t="shared" si="8"/>
        <v>2.8182464047647726</v>
      </c>
      <c r="AE26" s="8">
        <f t="shared" si="8"/>
        <v>1.871783504022132</v>
      </c>
      <c r="AF26" s="7">
        <f t="shared" si="12"/>
        <v>-1.5721294261408225E-3</v>
      </c>
      <c r="AG26" s="7">
        <f t="shared" si="12"/>
        <v>1.2560552014162951E-2</v>
      </c>
      <c r="AH26" s="7">
        <f t="shared" si="12"/>
        <v>1.1498837137846607E-2</v>
      </c>
      <c r="AI26" s="1"/>
      <c r="AJ26" s="1"/>
      <c r="AK26" s="1"/>
      <c r="AL26" s="10"/>
      <c r="AM26" s="10"/>
      <c r="AN26" s="10"/>
      <c r="AO26" s="7"/>
      <c r="AP26" s="7"/>
      <c r="AQ26" s="7"/>
      <c r="AR26" s="1"/>
      <c r="AS26" s="1"/>
      <c r="AT26" s="1"/>
      <c r="AU26" s="1"/>
      <c r="AV26" s="1"/>
      <c r="AW26" s="1"/>
    </row>
    <row r="27" spans="1:49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9"/>
        <v>6.9168601659503892E-3</v>
      </c>
      <c r="F27" s="7">
        <f t="shared" si="4"/>
        <v>1.5817996879959884E-2</v>
      </c>
      <c r="G27" s="7">
        <f t="shared" si="4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5"/>
        <v>20292.933909060386</v>
      </c>
      <c r="L27" s="1">
        <f t="shared" si="0"/>
        <v>1454.6029384071733</v>
      </c>
      <c r="M27" s="1">
        <f t="shared" si="0"/>
        <v>427.88781278464347</v>
      </c>
      <c r="N27" s="7">
        <f t="shared" si="10"/>
        <v>8.3770125689435204E-3</v>
      </c>
      <c r="O27" s="7">
        <f t="shared" si="6"/>
        <v>3.3044380272222451E-3</v>
      </c>
      <c r="P27" s="7">
        <f t="shared" si="6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7"/>
        <v>212.36445626954927</v>
      </c>
      <c r="U27" s="1">
        <f t="shared" si="7"/>
        <v>899.9089338975441</v>
      </c>
      <c r="V27" s="1">
        <f t="shared" si="7"/>
        <v>881.70150629598425</v>
      </c>
      <c r="W27" s="7">
        <f t="shared" si="11"/>
        <v>-4.1487321329563676E-2</v>
      </c>
      <c r="X27" s="7">
        <f t="shared" si="11"/>
        <v>-3.2828119322393379E-3</v>
      </c>
      <c r="Y27" s="7">
        <f t="shared" si="11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8"/>
        <v>2.4149199480729333</v>
      </c>
      <c r="AD27" s="8">
        <f t="shared" si="8"/>
        <v>2.735183012324311</v>
      </c>
      <c r="AE27" s="8">
        <f t="shared" si="8"/>
        <v>1.8350201755581217</v>
      </c>
      <c r="AF27" s="7">
        <f t="shared" si="12"/>
        <v>-1.2620676686745269E-2</v>
      </c>
      <c r="AG27" s="7">
        <f t="shared" si="12"/>
        <v>-2.9473431528211025E-2</v>
      </c>
      <c r="AH27" s="7">
        <f t="shared" si="12"/>
        <v>-1.9640801612479497E-2</v>
      </c>
      <c r="AI27" s="1"/>
      <c r="AJ27" s="1"/>
      <c r="AK27" s="1"/>
      <c r="AL27" s="10"/>
      <c r="AM27" s="10"/>
      <c r="AN27" s="10"/>
      <c r="AO27" s="7"/>
      <c r="AP27" s="7"/>
      <c r="AQ27" s="7"/>
      <c r="AR27" s="1"/>
      <c r="AS27" s="1"/>
      <c r="AT27" s="1"/>
      <c r="AU27" s="1"/>
      <c r="AV27" s="1"/>
      <c r="AW27" s="1"/>
    </row>
    <row r="28" spans="1:49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9"/>
        <v>6.1984829573309419E-3</v>
      </c>
      <c r="F28" s="7">
        <f t="shared" si="4"/>
        <v>1.6820629902325246E-2</v>
      </c>
      <c r="G28" s="7">
        <f t="shared" si="4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5"/>
        <v>20237.139804597737</v>
      </c>
      <c r="L28" s="1">
        <f t="shared" si="0"/>
        <v>1436.3355887459484</v>
      </c>
      <c r="M28" s="1">
        <f t="shared" si="0"/>
        <v>433.3540066629966</v>
      </c>
      <c r="N28" s="7">
        <f t="shared" si="10"/>
        <v>-2.7494350847778737E-3</v>
      </c>
      <c r="O28" s="7">
        <f t="shared" si="6"/>
        <v>-1.2558306585870205E-2</v>
      </c>
      <c r="P28" s="7">
        <f t="shared" si="6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7"/>
        <v>206.37847509359841</v>
      </c>
      <c r="U28" s="1">
        <f t="shared" si="7"/>
        <v>927.07388067722479</v>
      </c>
      <c r="V28" s="1">
        <f t="shared" si="7"/>
        <v>889.61113157263264</v>
      </c>
      <c r="W28" s="7">
        <f t="shared" si="11"/>
        <v>-2.8187302532176051E-2</v>
      </c>
      <c r="X28" s="7">
        <f t="shared" si="11"/>
        <v>3.0186328589969724E-2</v>
      </c>
      <c r="Y28" s="7">
        <f t="shared" si="11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8"/>
        <v>2.3856263347113855</v>
      </c>
      <c r="AD28" s="8">
        <f t="shared" si="8"/>
        <v>2.7388918519516774</v>
      </c>
      <c r="AE28" s="8">
        <f t="shared" si="8"/>
        <v>1.8382081108631489</v>
      </c>
      <c r="AF28" s="7">
        <f t="shared" si="12"/>
        <v>-1.2130262696667726E-2</v>
      </c>
      <c r="AG28" s="7">
        <f t="shared" si="12"/>
        <v>1.3559749423182055E-3</v>
      </c>
      <c r="AH28" s="7">
        <f t="shared" si="12"/>
        <v>1.7372753430668908E-3</v>
      </c>
      <c r="AI28" s="1"/>
      <c r="AJ28" s="1"/>
      <c r="AK28" s="1"/>
      <c r="AL28" s="10"/>
      <c r="AM28" s="10"/>
      <c r="AN28" s="10"/>
      <c r="AO28" s="7"/>
      <c r="AP28" s="7"/>
      <c r="AQ28" s="7"/>
      <c r="AR28" s="1"/>
      <c r="AS28" s="1"/>
      <c r="AT28" s="1"/>
      <c r="AU28" s="1"/>
      <c r="AV28" s="1"/>
      <c r="AW28" s="1"/>
    </row>
    <row r="29" spans="1:49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9"/>
        <v>5.666316603642807E-3</v>
      </c>
      <c r="F29" s="7">
        <f t="shared" si="4"/>
        <v>1.6624795407551574E-2</v>
      </c>
      <c r="G29" s="7">
        <f t="shared" si="4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5"/>
        <v>20622.14124085362</v>
      </c>
      <c r="L29" s="1">
        <f t="shared" si="0"/>
        <v>1421.1857477326455</v>
      </c>
      <c r="M29" s="1">
        <f t="shared" si="0"/>
        <v>440.35839097389959</v>
      </c>
      <c r="N29" s="7">
        <f t="shared" si="10"/>
        <v>1.9024498519717437E-2</v>
      </c>
      <c r="O29" s="7">
        <f t="shared" si="6"/>
        <v>-1.0547563627891443E-2</v>
      </c>
      <c r="P29" s="7">
        <f t="shared" si="6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7"/>
        <v>202.10092770770731</v>
      </c>
      <c r="U29" s="1">
        <f t="shared" si="7"/>
        <v>939.74627918148394</v>
      </c>
      <c r="V29" s="1">
        <f t="shared" si="7"/>
        <v>883.6069313906263</v>
      </c>
      <c r="W29" s="7">
        <f t="shared" si="11"/>
        <v>-2.0726712821921511E-2</v>
      </c>
      <c r="X29" s="7">
        <f t="shared" si="11"/>
        <v>1.3669243377886886E-2</v>
      </c>
      <c r="Y29" s="7">
        <f t="shared" si="11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8"/>
        <v>2.3750849615876435</v>
      </c>
      <c r="AD29" s="8">
        <f t="shared" si="8"/>
        <v>2.7443910675908154</v>
      </c>
      <c r="AE29" s="8">
        <f t="shared" si="8"/>
        <v>1.8865369423268037</v>
      </c>
      <c r="AF29" s="7">
        <f t="shared" si="12"/>
        <v>-4.4187025312232286E-3</v>
      </c>
      <c r="AG29" s="7">
        <f t="shared" si="12"/>
        <v>2.0078250388817498E-3</v>
      </c>
      <c r="AH29" s="7">
        <f t="shared" si="12"/>
        <v>2.6291273103436374E-2</v>
      </c>
      <c r="AI29" s="1"/>
      <c r="AJ29" s="1"/>
      <c r="AK29" s="1"/>
      <c r="AL29" s="10"/>
      <c r="AM29" s="10"/>
      <c r="AN29" s="10"/>
      <c r="AO29" s="7"/>
      <c r="AP29" s="7"/>
      <c r="AQ29" s="7"/>
      <c r="AR29" s="1"/>
      <c r="AS29" s="1"/>
      <c r="AT29" s="1"/>
      <c r="AU29" s="1"/>
      <c r="AV29" s="1"/>
      <c r="AW29" s="1"/>
    </row>
    <row r="30" spans="1:49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9"/>
        <v>5.2636035724735741E-3</v>
      </c>
      <c r="F30" s="7">
        <f t="shared" si="4"/>
        <v>1.5904845060938921E-2</v>
      </c>
      <c r="G30" s="7">
        <f t="shared" si="4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5"/>
        <v>21351.694434927398</v>
      </c>
      <c r="L30" s="1">
        <f t="shared" si="0"/>
        <v>1457.3086030603524</v>
      </c>
      <c r="M30" s="1">
        <f t="shared" si="0"/>
        <v>452.38859579981255</v>
      </c>
      <c r="N30" s="7">
        <f t="shared" si="10"/>
        <v>3.5377179583490292E-2</v>
      </c>
      <c r="O30" s="7">
        <f t="shared" si="6"/>
        <v>2.5417406123961817E-2</v>
      </c>
      <c r="P30" s="7">
        <f t="shared" si="6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7"/>
        <v>201.70557911853126</v>
      </c>
      <c r="U30" s="1">
        <f t="shared" si="7"/>
        <v>941.66348339372075</v>
      </c>
      <c r="V30" s="1">
        <f t="shared" si="7"/>
        <v>872.71451539045961</v>
      </c>
      <c r="W30" s="7">
        <f t="shared" si="11"/>
        <v>-1.9561938367143039E-3</v>
      </c>
      <c r="X30" s="7">
        <f t="shared" si="11"/>
        <v>2.040129612331798E-3</v>
      </c>
      <c r="Y30" s="7">
        <f t="shared" si="11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8"/>
        <v>2.3409095494429892</v>
      </c>
      <c r="AD30" s="8">
        <f t="shared" si="8"/>
        <v>2.7203543668669528</v>
      </c>
      <c r="AE30" s="8">
        <f t="shared" si="8"/>
        <v>1.9115173214066605</v>
      </c>
      <c r="AF30" s="7">
        <f t="shared" si="12"/>
        <v>-1.4389132472048205E-2</v>
      </c>
      <c r="AG30" s="7">
        <f t="shared" si="12"/>
        <v>-8.7584823488597863E-3</v>
      </c>
      <c r="AH30" s="7">
        <f t="shared" si="12"/>
        <v>1.3241394069414048E-2</v>
      </c>
      <c r="AI30" s="1"/>
      <c r="AJ30" s="1"/>
      <c r="AK30" s="1"/>
      <c r="AL30" s="10"/>
      <c r="AM30" s="10"/>
      <c r="AN30" s="10"/>
      <c r="AO30" s="7"/>
      <c r="AP30" s="7"/>
      <c r="AQ30" s="7"/>
      <c r="AR30" s="1"/>
      <c r="AS30" s="1"/>
      <c r="AT30" s="1"/>
      <c r="AU30" s="1"/>
      <c r="AV30" s="1"/>
      <c r="AW30" s="1"/>
    </row>
    <row r="31" spans="1:49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9"/>
        <v>5.4244692212248591E-3</v>
      </c>
      <c r="F31" s="7">
        <f t="shared" si="4"/>
        <v>1.6064507173073395E-2</v>
      </c>
      <c r="G31" s="7">
        <f t="shared" si="4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5"/>
        <v>21972.725966800524</v>
      </c>
      <c r="L31" s="1">
        <f t="shared" si="0"/>
        <v>1475.8527077734223</v>
      </c>
      <c r="M31" s="1">
        <f t="shared" si="0"/>
        <v>458.08177067860311</v>
      </c>
      <c r="N31" s="7">
        <f t="shared" si="10"/>
        <v>2.9085819571173399E-2</v>
      </c>
      <c r="O31" s="7">
        <f t="shared" si="6"/>
        <v>1.272489895011053E-2</v>
      </c>
      <c r="P31" s="7">
        <f t="shared" si="6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7"/>
        <v>199.08113068127511</v>
      </c>
      <c r="U31" s="1">
        <f t="shared" si="7"/>
        <v>947.36627196858285</v>
      </c>
      <c r="V31" s="1">
        <f t="shared" si="7"/>
        <v>874.98272398389327</v>
      </c>
      <c r="W31" s="7">
        <f t="shared" si="11"/>
        <v>-1.3011283320596201E-2</v>
      </c>
      <c r="X31" s="7">
        <f t="shared" si="11"/>
        <v>6.0560791359451915E-3</v>
      </c>
      <c r="Y31" s="7">
        <f t="shared" si="11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8"/>
        <v>2.3139111537652339</v>
      </c>
      <c r="AD31" s="8">
        <f t="shared" si="8"/>
        <v>2.8188005878676665</v>
      </c>
      <c r="AE31" s="8">
        <f t="shared" si="8"/>
        <v>1.9431513150416031</v>
      </c>
      <c r="AF31" s="7">
        <f t="shared" si="12"/>
        <v>-1.1533292981858012E-2</v>
      </c>
      <c r="AG31" s="7">
        <f t="shared" si="12"/>
        <v>3.6188748862926667E-2</v>
      </c>
      <c r="AH31" s="7">
        <f t="shared" si="12"/>
        <v>1.6549153534043626E-2</v>
      </c>
      <c r="AI31" s="1"/>
      <c r="AJ31" s="1"/>
      <c r="AK31" s="1"/>
      <c r="AL31" s="10"/>
      <c r="AM31" s="10"/>
      <c r="AN31" s="10"/>
      <c r="AO31" s="7"/>
      <c r="AP31" s="7"/>
      <c r="AQ31" s="7"/>
      <c r="AR31" s="1"/>
      <c r="AS31" s="1"/>
      <c r="AT31" s="1"/>
      <c r="AU31" s="1"/>
      <c r="AV31" s="1"/>
      <c r="AW31" s="1"/>
    </row>
    <row r="32" spans="1:49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9"/>
        <v>5.6829898394004097E-3</v>
      </c>
      <c r="F32" s="7">
        <f t="shared" si="4"/>
        <v>1.659902638740296E-2</v>
      </c>
      <c r="G32" s="7">
        <f t="shared" si="4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5"/>
        <v>22509.556794976885</v>
      </c>
      <c r="L32" s="1">
        <f t="shared" si="0"/>
        <v>1512.5139657455427</v>
      </c>
      <c r="M32" s="1">
        <f t="shared" si="0"/>
        <v>463.59221716490123</v>
      </c>
      <c r="N32" s="7">
        <f t="shared" si="10"/>
        <v>2.4431689949962587E-2</v>
      </c>
      <c r="O32" s="7">
        <f t="shared" si="6"/>
        <v>2.4840729551819818E-2</v>
      </c>
      <c r="P32" s="7">
        <f t="shared" si="6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7"/>
        <v>195.25370142171693</v>
      </c>
      <c r="U32" s="1">
        <f t="shared" si="7"/>
        <v>932.00882127495822</v>
      </c>
      <c r="V32" s="1">
        <f t="shared" si="7"/>
        <v>880.29203924593799</v>
      </c>
      <c r="W32" s="7">
        <f t="shared" si="11"/>
        <v>-1.9225474792414321E-2</v>
      </c>
      <c r="X32" s="7">
        <f t="shared" si="11"/>
        <v>-1.621067917238872E-2</v>
      </c>
      <c r="Y32" s="7">
        <f t="shared" si="11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8"/>
        <v>2.2895410329228123</v>
      </c>
      <c r="AD32" s="8">
        <f t="shared" si="8"/>
        <v>2.8253717061001042</v>
      </c>
      <c r="AE32" s="8">
        <f t="shared" si="8"/>
        <v>1.9502411781325806</v>
      </c>
      <c r="AF32" s="7">
        <f t="shared" si="12"/>
        <v>-1.0532003704103454E-2</v>
      </c>
      <c r="AG32" s="7">
        <f t="shared" si="12"/>
        <v>2.3311752738808256E-3</v>
      </c>
      <c r="AH32" s="7">
        <f t="shared" si="12"/>
        <v>3.6486417892915846E-3</v>
      </c>
      <c r="AI32" s="1"/>
      <c r="AJ32" s="1"/>
      <c r="AK32" s="1"/>
      <c r="AL32" s="10"/>
      <c r="AM32" s="10"/>
      <c r="AN32" s="10"/>
      <c r="AO32" s="7"/>
      <c r="AP32" s="7"/>
      <c r="AQ32" s="7"/>
      <c r="AR32" s="1"/>
      <c r="AS32" s="1"/>
      <c r="AT32" s="1"/>
      <c r="AU32" s="1"/>
      <c r="AV32" s="1"/>
      <c r="AW32" s="1"/>
    </row>
    <row r="33" spans="1:49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9"/>
        <v>5.6025935173917851E-3</v>
      </c>
      <c r="F33" s="7">
        <f t="shared" si="4"/>
        <v>1.7099851299727353E-2</v>
      </c>
      <c r="G33" s="7">
        <f t="shared" si="4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5"/>
        <v>23071.639145062869</v>
      </c>
      <c r="L33" s="1">
        <f t="shared" si="0"/>
        <v>1548.4183338076225</v>
      </c>
      <c r="M33" s="1">
        <f t="shared" si="0"/>
        <v>470.12163331276088</v>
      </c>
      <c r="N33" s="7">
        <f t="shared" si="10"/>
        <v>2.4970831509726343E-2</v>
      </c>
      <c r="O33" s="7">
        <f t="shared" si="6"/>
        <v>2.3738205977081428E-2</v>
      </c>
      <c r="P33" s="7">
        <f t="shared" si="6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7"/>
        <v>195.30292964894775</v>
      </c>
      <c r="U33" s="1">
        <f t="shared" si="7"/>
        <v>932.08276797894018</v>
      </c>
      <c r="V33" s="1">
        <f t="shared" si="7"/>
        <v>880.90253472291624</v>
      </c>
      <c r="W33" s="7">
        <f t="shared" si="11"/>
        <v>2.521244251574295E-4</v>
      </c>
      <c r="X33" s="7">
        <f t="shared" si="11"/>
        <v>7.9341206106642304E-5</v>
      </c>
      <c r="Y33" s="7">
        <f t="shared" si="11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8"/>
        <v>2.2887742285086174</v>
      </c>
      <c r="AD33" s="8">
        <f t="shared" si="8"/>
        <v>2.8495451502593916</v>
      </c>
      <c r="AE33" s="8">
        <f t="shared" si="8"/>
        <v>1.9390383149350143</v>
      </c>
      <c r="AF33" s="7">
        <f t="shared" si="12"/>
        <v>-3.3491621384740267E-4</v>
      </c>
      <c r="AG33" s="7">
        <f t="shared" si="12"/>
        <v>8.5558456280623307E-3</v>
      </c>
      <c r="AH33" s="7">
        <f t="shared" si="12"/>
        <v>-5.7443475828427015E-3</v>
      </c>
      <c r="AI33" s="1"/>
      <c r="AJ33" s="1"/>
      <c r="AK33" s="1"/>
      <c r="AL33" s="10"/>
      <c r="AM33" s="10"/>
      <c r="AN33" s="10"/>
      <c r="AO33" s="7"/>
      <c r="AP33" s="7"/>
      <c r="AQ33" s="7"/>
      <c r="AR33" s="1"/>
      <c r="AS33" s="1"/>
      <c r="AT33" s="1"/>
      <c r="AU33" s="1"/>
      <c r="AV33" s="1"/>
      <c r="AW33" s="1"/>
    </row>
    <row r="34" spans="1:49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9"/>
        <v>5.8100825047127103E-3</v>
      </c>
      <c r="F34" s="7">
        <f t="shared" si="4"/>
        <v>1.6909754969087532E-2</v>
      </c>
      <c r="G34" s="7">
        <f t="shared" si="4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5"/>
        <v>24000.715913458287</v>
      </c>
      <c r="L34" s="1">
        <f t="shared" si="0"/>
        <v>1573.2339947487048</v>
      </c>
      <c r="M34" s="1">
        <f t="shared" si="0"/>
        <v>493.67244906660113</v>
      </c>
      <c r="N34" s="7">
        <f t="shared" si="10"/>
        <v>4.0269213754335009E-2</v>
      </c>
      <c r="O34" s="7">
        <f t="shared" si="6"/>
        <v>1.6026457708014696E-2</v>
      </c>
      <c r="P34" s="7">
        <f t="shared" si="6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7"/>
        <v>192.35179252239072</v>
      </c>
      <c r="U34" s="1">
        <f t="shared" si="7"/>
        <v>930.71902837306368</v>
      </c>
      <c r="V34" s="1">
        <f t="shared" si="7"/>
        <v>854.64270394924336</v>
      </c>
      <c r="W34" s="7">
        <f t="shared" si="11"/>
        <v>-1.51105625085175E-2</v>
      </c>
      <c r="X34" s="7">
        <f t="shared" si="11"/>
        <v>-1.4631099862875141E-3</v>
      </c>
      <c r="Y34" s="7">
        <f t="shared" si="11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8"/>
        <v>2.293792180198313</v>
      </c>
      <c r="AD34" s="8">
        <f t="shared" si="8"/>
        <v>2.8876122898394789</v>
      </c>
      <c r="AE34" s="8">
        <f t="shared" si="8"/>
        <v>1.9885137845060206</v>
      </c>
      <c r="AF34" s="7">
        <f t="shared" si="12"/>
        <v>2.1924188184192506E-3</v>
      </c>
      <c r="AG34" s="7">
        <f t="shared" si="12"/>
        <v>1.3359023132734738E-2</v>
      </c>
      <c r="AH34" s="7">
        <f t="shared" si="12"/>
        <v>2.5515467739823494E-2</v>
      </c>
      <c r="AI34" s="1"/>
      <c r="AJ34" s="1"/>
      <c r="AK34" s="1"/>
      <c r="AL34" s="10"/>
      <c r="AM34" s="10"/>
      <c r="AN34" s="10"/>
      <c r="AO34" s="7"/>
      <c r="AP34" s="7"/>
      <c r="AQ34" s="7"/>
      <c r="AR34" s="1"/>
      <c r="AS34" s="1"/>
      <c r="AT34" s="1"/>
      <c r="AU34" s="1"/>
      <c r="AV34" s="1"/>
      <c r="AW34" s="1"/>
    </row>
    <row r="35" spans="1:49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9"/>
        <v>6.1326994822132885E-3</v>
      </c>
      <c r="F35" s="7">
        <f t="shared" si="4"/>
        <v>1.6217519828473526E-2</v>
      </c>
      <c r="G35" s="7">
        <f t="shared" si="4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5"/>
        <v>24787.920685637644</v>
      </c>
      <c r="L35" s="1">
        <f t="shared" si="0"/>
        <v>1573.1307333909833</v>
      </c>
      <c r="M35" s="1">
        <f t="shared" si="0"/>
        <v>510.22591761261259</v>
      </c>
      <c r="N35" s="7">
        <f t="shared" si="10"/>
        <v>3.2799220449000632E-2</v>
      </c>
      <c r="O35" s="7">
        <f t="shared" si="6"/>
        <v>-6.5636363100640693E-5</v>
      </c>
      <c r="P35" s="7">
        <f t="shared" si="6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7"/>
        <v>187.91117978496482</v>
      </c>
      <c r="U35" s="1">
        <f t="shared" si="7"/>
        <v>927.55947584821479</v>
      </c>
      <c r="V35" s="1">
        <f t="shared" si="7"/>
        <v>838.68873584744733</v>
      </c>
      <c r="W35" s="7">
        <f t="shared" si="11"/>
        <v>-2.3085892152052589E-2</v>
      </c>
      <c r="X35" s="7">
        <f t="shared" si="11"/>
        <v>-3.394743664338673E-3</v>
      </c>
      <c r="Y35" s="7">
        <f t="shared" si="11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8"/>
        <v>2.3093853587707547</v>
      </c>
      <c r="AD35" s="8">
        <f t="shared" si="8"/>
        <v>2.8609420451927874</v>
      </c>
      <c r="AE35" s="8">
        <f t="shared" si="8"/>
        <v>1.9721805144674187</v>
      </c>
      <c r="AF35" s="7">
        <f t="shared" si="12"/>
        <v>6.7979909893551849E-3</v>
      </c>
      <c r="AG35" s="7">
        <f t="shared" si="12"/>
        <v>-9.2360891870889583E-3</v>
      </c>
      <c r="AH35" s="7">
        <f t="shared" si="12"/>
        <v>-8.2138078025238981E-3</v>
      </c>
      <c r="AI35" s="1"/>
      <c r="AJ35" s="1"/>
      <c r="AK35" s="1"/>
      <c r="AL35" s="10"/>
      <c r="AM35" s="10"/>
      <c r="AN35" s="10"/>
      <c r="AO35" s="7"/>
      <c r="AP35" s="7"/>
      <c r="AQ35" s="7"/>
      <c r="AR35" s="1"/>
      <c r="AS35" s="1"/>
      <c r="AT35" s="1"/>
      <c r="AU35" s="1"/>
      <c r="AV35" s="1"/>
      <c r="AW35" s="1"/>
    </row>
    <row r="36" spans="1:49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9"/>
        <v>6.7135178745578727E-3</v>
      </c>
      <c r="F36" s="7">
        <f t="shared" si="4"/>
        <v>1.6330021206645062E-2</v>
      </c>
      <c r="G36" s="7">
        <f t="shared" si="4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5"/>
        <v>25494.583209308556</v>
      </c>
      <c r="L36" s="1">
        <f t="shared" si="0"/>
        <v>1578.844569513195</v>
      </c>
      <c r="M36" s="1">
        <f t="shared" si="0"/>
        <v>524.4093877674519</v>
      </c>
      <c r="N36" s="7">
        <f t="shared" si="10"/>
        <v>2.8508342132963049E-2</v>
      </c>
      <c r="O36" s="7">
        <f t="shared" si="6"/>
        <v>3.6321432166639411E-3</v>
      </c>
      <c r="P36" s="7">
        <f t="shared" si="6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7"/>
        <v>180.71486919793657</v>
      </c>
      <c r="U36" s="1">
        <f t="shared" si="7"/>
        <v>931.01927467261214</v>
      </c>
      <c r="V36" s="1">
        <f t="shared" si="7"/>
        <v>844.47815420020129</v>
      </c>
      <c r="W36" s="7">
        <f t="shared" si="11"/>
        <v>-3.8296340831148634E-2</v>
      </c>
      <c r="X36" s="7">
        <f t="shared" si="11"/>
        <v>3.7300021340771483E-3</v>
      </c>
      <c r="Y36" s="7">
        <f t="shared" si="11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8"/>
        <v>2.2835509596639398</v>
      </c>
      <c r="AD36" s="8">
        <f t="shared" si="8"/>
        <v>2.7475569888912075</v>
      </c>
      <c r="AE36" s="8">
        <f t="shared" si="8"/>
        <v>1.9497480298762651</v>
      </c>
      <c r="AF36" s="7">
        <f t="shared" si="12"/>
        <v>-1.1186699096666142E-2</v>
      </c>
      <c r="AG36" s="7">
        <f t="shared" si="12"/>
        <v>-3.9632070314776113E-2</v>
      </c>
      <c r="AH36" s="7">
        <f t="shared" si="12"/>
        <v>-1.137445808159776E-2</v>
      </c>
      <c r="AI36" s="1"/>
      <c r="AJ36" s="1"/>
      <c r="AK36" s="1"/>
      <c r="AL36" s="10"/>
      <c r="AM36" s="10"/>
      <c r="AN36" s="10"/>
      <c r="AO36" s="7"/>
      <c r="AP36" s="7"/>
      <c r="AQ36" s="7"/>
      <c r="AR36" s="1"/>
      <c r="AS36" s="1"/>
      <c r="AT36" s="1"/>
      <c r="AU36" s="1"/>
      <c r="AV36" s="1"/>
      <c r="AW36" s="1"/>
    </row>
    <row r="37" spans="1:49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9"/>
        <v>6.4419132733040119E-3</v>
      </c>
      <c r="F37" s="7">
        <f t="shared" si="4"/>
        <v>1.4658561960459116E-2</v>
      </c>
      <c r="G37" s="7">
        <f t="shared" si="4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5"/>
        <v>25684.596648354625</v>
      </c>
      <c r="L37" s="1">
        <f t="shared" si="0"/>
        <v>1611.2686812955199</v>
      </c>
      <c r="M37" s="1">
        <f t="shared" si="0"/>
        <v>529.3692355980869</v>
      </c>
      <c r="N37" s="7">
        <f t="shared" si="10"/>
        <v>7.4530906226657478E-3</v>
      </c>
      <c r="O37" s="7">
        <f t="shared" si="6"/>
        <v>2.0536607851349364E-2</v>
      </c>
      <c r="P37" s="7">
        <f t="shared" si="6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7"/>
        <v>179.22403290080703</v>
      </c>
      <c r="U37" s="1">
        <f t="shared" si="7"/>
        <v>898.86196704348333</v>
      </c>
      <c r="V37" s="1">
        <f t="shared" si="7"/>
        <v>853.87683090177541</v>
      </c>
      <c r="W37" s="7">
        <f t="shared" si="11"/>
        <v>-8.2496603834885107E-3</v>
      </c>
      <c r="X37" s="7">
        <f t="shared" si="11"/>
        <v>-3.4539894612210631E-2</v>
      </c>
      <c r="Y37" s="7">
        <f t="shared" si="11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8"/>
        <v>2.4940307832691997</v>
      </c>
      <c r="AD37" s="8">
        <f t="shared" si="8"/>
        <v>2.770157627257464</v>
      </c>
      <c r="AE37" s="8">
        <f t="shared" si="8"/>
        <v>1.9972197592887198</v>
      </c>
      <c r="AF37" s="7">
        <f t="shared" si="12"/>
        <v>9.2172159642207152E-2</v>
      </c>
      <c r="AG37" s="7">
        <f t="shared" si="12"/>
        <v>8.2257214163834469E-3</v>
      </c>
      <c r="AH37" s="7">
        <f t="shared" si="12"/>
        <v>2.4347622710749528E-2</v>
      </c>
      <c r="AI37" s="1"/>
      <c r="AJ37" s="1"/>
      <c r="AK37" s="1"/>
      <c r="AL37" s="10"/>
      <c r="AM37" s="10"/>
      <c r="AN37" s="10"/>
      <c r="AO37" s="7"/>
      <c r="AP37" s="7"/>
      <c r="AQ37" s="7"/>
      <c r="AR37" s="1"/>
      <c r="AS37" s="1"/>
      <c r="AT37" s="1"/>
      <c r="AU37" s="1"/>
      <c r="AV37" s="1"/>
      <c r="AW37" s="1"/>
    </row>
    <row r="38" spans="1:49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9"/>
        <v>6.1882645985391616E-3</v>
      </c>
      <c r="F38" s="7">
        <f t="shared" si="4"/>
        <v>1.246241293638195E-2</v>
      </c>
      <c r="G38" s="7">
        <f t="shared" si="4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5"/>
        <v>25968.718551230631</v>
      </c>
      <c r="L38" s="1">
        <f t="shared" si="0"/>
        <v>1643.0307990508757</v>
      </c>
      <c r="M38" s="1">
        <f t="shared" si="0"/>
        <v>539.24478308317077</v>
      </c>
      <c r="N38" s="7">
        <f t="shared" si="10"/>
        <v>1.1061956968446474E-2</v>
      </c>
      <c r="O38" s="7">
        <f t="shared" si="6"/>
        <v>1.9712489992555371E-2</v>
      </c>
      <c r="P38" s="7">
        <f t="shared" si="6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7"/>
        <v>177.55425611266796</v>
      </c>
      <c r="U38" s="1">
        <f t="shared" si="7"/>
        <v>848.05370684498394</v>
      </c>
      <c r="V38" s="1">
        <f t="shared" si="7"/>
        <v>848.93393409751468</v>
      </c>
      <c r="W38" s="7">
        <f t="shared" si="11"/>
        <v>-9.3167013436374901E-3</v>
      </c>
      <c r="X38" s="7">
        <f t="shared" si="11"/>
        <v>-5.6525097357958964E-2</v>
      </c>
      <c r="Y38" s="7">
        <f t="shared" si="11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8"/>
        <v>2.5066122179045962</v>
      </c>
      <c r="AD38" s="8">
        <f t="shared" si="8"/>
        <v>2.8705154383111862</v>
      </c>
      <c r="AE38" s="8">
        <f t="shared" si="8"/>
        <v>2.0325970830505562</v>
      </c>
      <c r="AF38" s="7">
        <f t="shared" si="12"/>
        <v>5.0446188233910227E-3</v>
      </c>
      <c r="AG38" s="7">
        <f t="shared" si="12"/>
        <v>3.6228195127321783E-2</v>
      </c>
      <c r="AH38" s="7">
        <f t="shared" si="12"/>
        <v>1.7713285479628693E-2</v>
      </c>
      <c r="AI38" s="1"/>
      <c r="AJ38" s="1"/>
      <c r="AK38" s="1"/>
      <c r="AL38" s="10"/>
      <c r="AM38" s="10"/>
      <c r="AN38" s="10"/>
      <c r="AO38" s="7"/>
      <c r="AP38" s="7"/>
      <c r="AQ38" s="7"/>
      <c r="AR38" s="1"/>
      <c r="AS38" s="1"/>
      <c r="AT38" s="1"/>
      <c r="AU38" s="1"/>
      <c r="AV38" s="1"/>
      <c r="AW38" s="1"/>
    </row>
    <row r="39" spans="1:49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9"/>
        <v>6.4313278720127265E-3</v>
      </c>
      <c r="F39" s="7">
        <f t="shared" si="4"/>
        <v>1.2593283935289801E-2</v>
      </c>
      <c r="G39" s="7">
        <f t="shared" si="4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5"/>
        <v>26019.166524598586</v>
      </c>
      <c r="L39" s="1">
        <f t="shared" si="0"/>
        <v>1681.8679753353642</v>
      </c>
      <c r="M39" s="1">
        <f t="shared" si="0"/>
        <v>551.1172951451764</v>
      </c>
      <c r="N39" s="7">
        <f t="shared" si="10"/>
        <v>1.942643926323484E-3</v>
      </c>
      <c r="O39" s="7">
        <f t="shared" si="6"/>
        <v>2.3637521771912917E-2</v>
      </c>
      <c r="P39" s="7">
        <f t="shared" si="6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7"/>
        <v>178.52672604902381</v>
      </c>
      <c r="U39" s="1">
        <f t="shared" si="7"/>
        <v>809.7344341843268</v>
      </c>
      <c r="V39" s="1">
        <f t="shared" si="7"/>
        <v>848.75548948655353</v>
      </c>
      <c r="W39" s="7">
        <f t="shared" si="11"/>
        <v>5.477029712758652E-3</v>
      </c>
      <c r="X39" s="7">
        <f t="shared" si="11"/>
        <v>-4.518495981017101E-2</v>
      </c>
      <c r="Y39" s="7">
        <f t="shared" si="11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8"/>
        <v>2.5234576073225217</v>
      </c>
      <c r="AD39" s="8">
        <f t="shared" si="8"/>
        <v>2.8708353689561941</v>
      </c>
      <c r="AE39" s="8">
        <f t="shared" si="8"/>
        <v>2.0633186248030597</v>
      </c>
      <c r="AF39" s="7">
        <f t="shared" si="12"/>
        <v>6.7203811174301187E-3</v>
      </c>
      <c r="AG39" s="7">
        <f t="shared" si="12"/>
        <v>1.1145407571677701E-4</v>
      </c>
      <c r="AH39" s="7">
        <f t="shared" si="12"/>
        <v>1.5114427747970671E-2</v>
      </c>
      <c r="AI39" s="1"/>
      <c r="AJ39" s="1"/>
      <c r="AK39" s="1"/>
      <c r="AL39" s="10"/>
      <c r="AM39" s="10"/>
      <c r="AN39" s="10"/>
      <c r="AO39" s="7"/>
      <c r="AP39" s="7"/>
      <c r="AQ39" s="7"/>
      <c r="AR39" s="1"/>
      <c r="AS39" s="1"/>
      <c r="AT39" s="1"/>
      <c r="AU39" s="1"/>
      <c r="AV39" s="1"/>
      <c r="AW39" s="1"/>
    </row>
    <row r="40" spans="1:49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9"/>
        <v>5.8607091553546375E-3</v>
      </c>
      <c r="F40" s="7">
        <f t="shared" si="4"/>
        <v>1.2074447177279346E-2</v>
      </c>
      <c r="G40" s="7">
        <f t="shared" si="4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5"/>
        <v>26632.781515108294</v>
      </c>
      <c r="L40" s="1">
        <f t="shared" si="0"/>
        <v>1719.423356585115</v>
      </c>
      <c r="M40" s="1">
        <f t="shared" si="0"/>
        <v>570.10603124801855</v>
      </c>
      <c r="N40" s="7">
        <f t="shared" si="10"/>
        <v>2.3583191641807444E-2</v>
      </c>
      <c r="O40" s="7">
        <f t="shared" si="6"/>
        <v>2.2329565578571797E-2</v>
      </c>
      <c r="P40" s="7">
        <f t="shared" si="6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7"/>
        <v>176.03566284065784</v>
      </c>
      <c r="U40" s="1">
        <f t="shared" si="7"/>
        <v>769.31632227109981</v>
      </c>
      <c r="V40" s="1">
        <f t="shared" si="7"/>
        <v>828.1612532754807</v>
      </c>
      <c r="W40" s="7">
        <f t="shared" si="11"/>
        <v>-1.3953446990799145E-2</v>
      </c>
      <c r="X40" s="7">
        <f t="shared" si="11"/>
        <v>-4.9915268768261689E-2</v>
      </c>
      <c r="Y40" s="7">
        <f t="shared" si="11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8"/>
        <v>2.5032209020804457</v>
      </c>
      <c r="AD40" s="8">
        <f t="shared" si="8"/>
        <v>2.882563824344889</v>
      </c>
      <c r="AE40" s="8">
        <f t="shared" si="8"/>
        <v>2.0908889139613622</v>
      </c>
      <c r="AF40" s="7">
        <f t="shared" si="12"/>
        <v>-8.0194353902968141E-3</v>
      </c>
      <c r="AG40" s="7">
        <f t="shared" si="12"/>
        <v>4.0853806928535796E-3</v>
      </c>
      <c r="AH40" s="7">
        <f t="shared" si="12"/>
        <v>1.3362109383825205E-2</v>
      </c>
      <c r="AI40" s="1"/>
      <c r="AJ40" s="1"/>
      <c r="AK40" s="1"/>
      <c r="AL40" s="10"/>
      <c r="AM40" s="10"/>
      <c r="AN40" s="10"/>
      <c r="AO40" s="7"/>
      <c r="AP40" s="7"/>
      <c r="AQ40" s="7"/>
      <c r="AR40" s="1"/>
      <c r="AS40" s="1"/>
      <c r="AT40" s="1"/>
      <c r="AU40" s="1"/>
      <c r="AV40" s="1"/>
      <c r="AW40" s="1"/>
    </row>
    <row r="41" spans="1:49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9"/>
        <v>5.7810995316500691E-3</v>
      </c>
      <c r="F41" s="7">
        <f t="shared" si="4"/>
        <v>1.2319281691468786E-2</v>
      </c>
      <c r="G41" s="7">
        <f t="shared" si="4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5"/>
        <v>27161.201175946793</v>
      </c>
      <c r="L41" s="1">
        <f t="shared" si="0"/>
        <v>1749.8982440645752</v>
      </c>
      <c r="M41" s="1">
        <f t="shared" si="0"/>
        <v>592.66214754713269</v>
      </c>
      <c r="N41" s="7">
        <f t="shared" si="10"/>
        <v>1.9840949040141886E-2</v>
      </c>
      <c r="O41" s="7">
        <f t="shared" si="6"/>
        <v>1.7723899912576169E-2</v>
      </c>
      <c r="P41" s="7">
        <f t="shared" si="6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7"/>
        <v>175.44939229898932</v>
      </c>
      <c r="U41" s="1">
        <f t="shared" si="7"/>
        <v>758.7894364238</v>
      </c>
      <c r="V41" s="1">
        <f t="shared" si="7"/>
        <v>828.5351055881282</v>
      </c>
      <c r="W41" s="7">
        <f t="shared" si="11"/>
        <v>-3.3304077833318235E-3</v>
      </c>
      <c r="X41" s="7">
        <f t="shared" si="11"/>
        <v>-1.3683429744767883E-2</v>
      </c>
      <c r="Y41" s="7">
        <f t="shared" si="11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8"/>
        <v>2.481453543375975</v>
      </c>
      <c r="AD41" s="8">
        <f t="shared" si="8"/>
        <v>2.8768331091109078</v>
      </c>
      <c r="AE41" s="8">
        <f t="shared" si="8"/>
        <v>2.0728401776911358</v>
      </c>
      <c r="AF41" s="7">
        <f t="shared" si="12"/>
        <v>-8.6957402306683251E-3</v>
      </c>
      <c r="AG41" s="7">
        <f t="shared" si="12"/>
        <v>-1.9880618724144039E-3</v>
      </c>
      <c r="AH41" s="7">
        <f t="shared" si="12"/>
        <v>-8.632087601455396E-3</v>
      </c>
      <c r="AI41" s="1"/>
      <c r="AJ41" s="1"/>
      <c r="AK41" s="1"/>
      <c r="AL41" s="10"/>
      <c r="AM41" s="10"/>
      <c r="AN41" s="10"/>
      <c r="AO41" s="7"/>
      <c r="AP41" s="7"/>
      <c r="AQ41" s="7"/>
      <c r="AR41" s="1"/>
      <c r="AS41" s="1"/>
      <c r="AT41" s="1"/>
      <c r="AU41" s="1"/>
      <c r="AV41" s="1"/>
      <c r="AW41" s="1"/>
    </row>
    <row r="42" spans="1:49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9"/>
        <v>5.3138957956262445E-3</v>
      </c>
      <c r="F42" s="7">
        <f t="shared" si="4"/>
        <v>1.1294017092817743E-2</v>
      </c>
      <c r="G42" s="7">
        <f t="shared" si="4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5"/>
        <v>27726.073604828831</v>
      </c>
      <c r="L42" s="1">
        <f t="shared" si="0"/>
        <v>1811.0717126973307</v>
      </c>
      <c r="M42" s="1">
        <f t="shared" si="0"/>
        <v>619.28731176897304</v>
      </c>
      <c r="N42" s="7">
        <f t="shared" si="10"/>
        <v>2.079703416733536E-2</v>
      </c>
      <c r="O42" s="7">
        <f t="shared" si="6"/>
        <v>3.4958300484184024E-2</v>
      </c>
      <c r="P42" s="7">
        <f t="shared" si="6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7"/>
        <v>176.00179241408657</v>
      </c>
      <c r="U42" s="1">
        <f t="shared" si="7"/>
        <v>737.34655045426848</v>
      </c>
      <c r="V42" s="1">
        <f t="shared" si="7"/>
        <v>805.08355118898066</v>
      </c>
      <c r="W42" s="7">
        <f t="shared" si="11"/>
        <v>3.1484869104354551E-3</v>
      </c>
      <c r="X42" s="7">
        <f t="shared" si="11"/>
        <v>-2.8259336438040794E-2</v>
      </c>
      <c r="Y42" s="7">
        <f t="shared" si="11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8"/>
        <v>2.4730972206074497</v>
      </c>
      <c r="AD42" s="8">
        <f t="shared" si="8"/>
        <v>2.8631502910465834</v>
      </c>
      <c r="AE42" s="8">
        <f t="shared" si="8"/>
        <v>2.1511802606194173</v>
      </c>
      <c r="AF42" s="7">
        <f t="shared" si="12"/>
        <v>-3.3675112680757735E-3</v>
      </c>
      <c r="AG42" s="7">
        <f t="shared" si="12"/>
        <v>-4.7562084922448955E-3</v>
      </c>
      <c r="AH42" s="7">
        <f t="shared" si="12"/>
        <v>3.7793595363218913E-2</v>
      </c>
      <c r="AI42" s="1"/>
      <c r="AJ42" s="1"/>
      <c r="AK42" s="1"/>
      <c r="AL42" s="10"/>
      <c r="AM42" s="10"/>
      <c r="AN42" s="10"/>
      <c r="AO42" s="7"/>
      <c r="AP42" s="7"/>
      <c r="AQ42" s="7"/>
      <c r="AR42" s="1"/>
      <c r="AS42" s="1"/>
      <c r="AT42" s="1"/>
      <c r="AU42" s="1"/>
      <c r="AV42" s="1"/>
      <c r="AW42" s="1"/>
    </row>
    <row r="43" spans="1:49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9"/>
        <v>5.6420769798790626E-3</v>
      </c>
      <c r="F43" s="7">
        <f t="shared" si="4"/>
        <v>1.0971471739061212E-2</v>
      </c>
      <c r="G43" s="7">
        <f t="shared" si="4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5"/>
        <v>28472.728954129358</v>
      </c>
      <c r="L43" s="1">
        <f t="shared" si="0"/>
        <v>1903.0117292407404</v>
      </c>
      <c r="M43" s="1">
        <f t="shared" si="0"/>
        <v>630.57651085520763</v>
      </c>
      <c r="N43" s="7">
        <f t="shared" si="10"/>
        <v>2.6929718211903264E-2</v>
      </c>
      <c r="O43" s="7">
        <f t="shared" si="6"/>
        <v>5.0765530651725621E-2</v>
      </c>
      <c r="P43" s="7">
        <f t="shared" si="6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7"/>
        <v>171.623391932289</v>
      </c>
      <c r="U43" s="1">
        <f t="shared" si="7"/>
        <v>689.80970911035058</v>
      </c>
      <c r="V43" s="1">
        <f t="shared" si="7"/>
        <v>804.35740114786302</v>
      </c>
      <c r="W43" s="7">
        <f t="shared" si="11"/>
        <v>-2.4877022112913094E-2</v>
      </c>
      <c r="X43" s="7">
        <f t="shared" si="11"/>
        <v>-6.447014814761276E-2</v>
      </c>
      <c r="Y43" s="7">
        <f t="shared" si="11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8"/>
        <v>2.4755464706454462</v>
      </c>
      <c r="AD43" s="8">
        <f t="shared" si="8"/>
        <v>2.8303909353791314</v>
      </c>
      <c r="AE43" s="8">
        <f t="shared" si="8"/>
        <v>2.1734776131873805</v>
      </c>
      <c r="AF43" s="7">
        <f t="shared" si="12"/>
        <v>9.9035736144448272E-4</v>
      </c>
      <c r="AG43" s="7">
        <f t="shared" si="12"/>
        <v>-1.1441717107863458E-2</v>
      </c>
      <c r="AH43" s="7">
        <f t="shared" si="12"/>
        <v>1.0365171611207868E-2</v>
      </c>
      <c r="AI43" s="1"/>
      <c r="AJ43" s="1"/>
      <c r="AK43" s="1"/>
      <c r="AL43" s="10"/>
      <c r="AM43" s="10"/>
      <c r="AN43" s="10"/>
      <c r="AO43" s="7"/>
      <c r="AP43" s="7"/>
      <c r="AQ43" s="7"/>
      <c r="AR43" s="1"/>
      <c r="AS43" s="1"/>
      <c r="AT43" s="1"/>
      <c r="AU43" s="1"/>
      <c r="AV43" s="1"/>
      <c r="AW43" s="1"/>
    </row>
    <row r="44" spans="1:49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9"/>
        <v>4.949025180586597E-3</v>
      </c>
      <c r="F44" s="7">
        <f t="shared" si="4"/>
        <v>1.0535666758227036E-2</v>
      </c>
      <c r="G44" s="7">
        <f t="shared" si="4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5"/>
        <v>29030.021227256766</v>
      </c>
      <c r="L44" s="1">
        <f t="shared" si="0"/>
        <v>1941.212518447536</v>
      </c>
      <c r="M44" s="1">
        <f t="shared" si="0"/>
        <v>618.9462777574264</v>
      </c>
      <c r="N44" s="7">
        <f t="shared" si="10"/>
        <v>1.9572843685802921E-2</v>
      </c>
      <c r="O44" s="7">
        <f t="shared" si="6"/>
        <v>2.0073859041340292E-2</v>
      </c>
      <c r="P44" s="7">
        <f t="shared" si="6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7"/>
        <v>167.75711169562331</v>
      </c>
      <c r="U44" s="1">
        <f t="shared" si="7"/>
        <v>675.62399492262864</v>
      </c>
      <c r="V44" s="1">
        <f t="shared" si="7"/>
        <v>807.31845876176374</v>
      </c>
      <c r="W44" s="7">
        <f t="shared" si="11"/>
        <v>-2.252769971002011E-2</v>
      </c>
      <c r="X44" s="7">
        <f t="shared" si="11"/>
        <v>-2.0564677476078597E-2</v>
      </c>
      <c r="Y44" s="7">
        <f t="shared" si="11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8"/>
        <v>2.4456886797812856</v>
      </c>
      <c r="AD44" s="8">
        <f t="shared" si="8"/>
        <v>2.7175457818006472</v>
      </c>
      <c r="AE44" s="8">
        <f t="shared" si="8"/>
        <v>2.122670576096306</v>
      </c>
      <c r="AF44" s="7">
        <f t="shared" si="12"/>
        <v>-1.2061090841237965E-2</v>
      </c>
      <c r="AG44" s="7">
        <f t="shared" si="12"/>
        <v>-3.9869105065293287E-2</v>
      </c>
      <c r="AH44" s="7">
        <f t="shared" si="12"/>
        <v>-2.337591921021287E-2</v>
      </c>
      <c r="AI44" s="1"/>
      <c r="AJ44" s="1"/>
      <c r="AK44" s="1"/>
      <c r="AL44" s="10"/>
      <c r="AM44" s="10"/>
      <c r="AN44" s="10"/>
      <c r="AO44" s="7"/>
      <c r="AP44" s="7"/>
      <c r="AQ44" s="7"/>
      <c r="AR44" s="1"/>
      <c r="AS44" s="1"/>
      <c r="AT44" s="1"/>
      <c r="AU44" s="1"/>
      <c r="AV44" s="1"/>
      <c r="AW44" s="1"/>
    </row>
    <row r="45" spans="1:49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9"/>
        <v>5.0461581002705369E-3</v>
      </c>
      <c r="F45" s="7">
        <f t="shared" si="4"/>
        <v>9.9070939245591294E-3</v>
      </c>
      <c r="G45" s="7">
        <f t="shared" si="4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5"/>
        <v>29824.268453109347</v>
      </c>
      <c r="L45" s="1">
        <f t="shared" si="0"/>
        <v>1970.1136544811745</v>
      </c>
      <c r="M45" s="1">
        <f t="shared" si="0"/>
        <v>647.13356897613517</v>
      </c>
      <c r="N45" s="7">
        <f t="shared" si="10"/>
        <v>2.7359512403899E-2</v>
      </c>
      <c r="O45" s="7">
        <f t="shared" si="6"/>
        <v>1.4888187542058562E-2</v>
      </c>
      <c r="P45" s="7">
        <f t="shared" si="6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7"/>
        <v>165.10632261113358</v>
      </c>
      <c r="U45" s="1">
        <f t="shared" si="7"/>
        <v>671.17417898722408</v>
      </c>
      <c r="V45" s="1">
        <f t="shared" si="7"/>
        <v>796.29855538743095</v>
      </c>
      <c r="W45" s="7">
        <f t="shared" si="11"/>
        <v>-1.580135147593198E-2</v>
      </c>
      <c r="X45" s="7">
        <f t="shared" si="11"/>
        <v>-6.5862313488646018E-3</v>
      </c>
      <c r="Y45" s="7">
        <f t="shared" si="11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8"/>
        <v>2.3919360266608938</v>
      </c>
      <c r="AD45" s="8">
        <f t="shared" si="8"/>
        <v>2.6903682010478107</v>
      </c>
      <c r="AE45" s="8">
        <f t="shared" si="8"/>
        <v>2.0888168511936764</v>
      </c>
      <c r="AF45" s="7">
        <f t="shared" si="12"/>
        <v>-2.1978534539072614E-2</v>
      </c>
      <c r="AG45" s="7">
        <f t="shared" si="12"/>
        <v>-1.0000781195608321E-2</v>
      </c>
      <c r="AH45" s="7">
        <f t="shared" si="12"/>
        <v>-1.5948647559287488E-2</v>
      </c>
      <c r="AI45" s="1"/>
      <c r="AJ45" s="1"/>
      <c r="AK45" s="1"/>
      <c r="AL45" s="10"/>
      <c r="AM45" s="10"/>
      <c r="AN45" s="10"/>
      <c r="AO45" s="7"/>
      <c r="AP45" s="7"/>
      <c r="AQ45" s="7"/>
      <c r="AR45" s="1"/>
      <c r="AS45" s="1"/>
      <c r="AT45" s="1"/>
      <c r="AU45" s="1"/>
      <c r="AV45" s="1"/>
      <c r="AW45" s="1"/>
    </row>
    <row r="46" spans="1:49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9"/>
        <v>5.2037039583325839E-3</v>
      </c>
      <c r="F46" s="7">
        <f t="shared" si="4"/>
        <v>9.6601701710541388E-3</v>
      </c>
      <c r="G46" s="7">
        <f t="shared" si="4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5"/>
        <v>30829.995910385893</v>
      </c>
      <c r="L46" s="1">
        <f t="shared" si="0"/>
        <v>2075.40176445928</v>
      </c>
      <c r="M46" s="1">
        <f t="shared" si="0"/>
        <v>664.69913683213008</v>
      </c>
      <c r="N46" s="7">
        <f t="shared" si="10"/>
        <v>3.3721781268760465E-2</v>
      </c>
      <c r="O46" s="7">
        <f t="shared" si="6"/>
        <v>5.3442657858149278E-2</v>
      </c>
      <c r="P46" s="7">
        <f t="shared" si="6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7"/>
        <v>162.32174399813118</v>
      </c>
      <c r="U46" s="1">
        <f t="shared" si="7"/>
        <v>638.42352768132957</v>
      </c>
      <c r="V46" s="1">
        <f t="shared" si="7"/>
        <v>779.94831820855222</v>
      </c>
      <c r="W46" s="7">
        <f t="shared" si="11"/>
        <v>-1.6865366322528885E-2</v>
      </c>
      <c r="X46" s="7">
        <f t="shared" si="11"/>
        <v>-4.8796053738708989E-2</v>
      </c>
      <c r="Y46" s="7">
        <f t="shared" si="11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8"/>
        <v>2.3673145145870551</v>
      </c>
      <c r="AD46" s="8">
        <f t="shared" si="8"/>
        <v>2.7418723028144973</v>
      </c>
      <c r="AE46" s="8">
        <f t="shared" si="8"/>
        <v>2.1498916534983441</v>
      </c>
      <c r="AF46" s="7">
        <f t="shared" si="12"/>
        <v>-1.0293549576327887E-2</v>
      </c>
      <c r="AG46" s="7">
        <f t="shared" si="12"/>
        <v>1.9143885861655496E-2</v>
      </c>
      <c r="AH46" s="7">
        <f t="shared" si="12"/>
        <v>2.9238945611610667E-2</v>
      </c>
      <c r="AI46" s="1"/>
      <c r="AJ46" s="1"/>
      <c r="AK46" s="1"/>
      <c r="AL46" s="10"/>
      <c r="AM46" s="10"/>
      <c r="AN46" s="10"/>
      <c r="AO46" s="7"/>
      <c r="AP46" s="7"/>
      <c r="AQ46" s="7"/>
      <c r="AR46" s="1"/>
      <c r="AS46" s="1"/>
      <c r="AT46" s="1"/>
      <c r="AU46" s="1"/>
      <c r="AV46" s="1"/>
      <c r="AW46" s="1"/>
    </row>
    <row r="47" spans="1:49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9"/>
        <v>5.1361628961192896E-3</v>
      </c>
      <c r="F47" s="7">
        <f t="shared" si="4"/>
        <v>9.0965036346561945E-3</v>
      </c>
      <c r="G47" s="7">
        <f t="shared" si="4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5"/>
        <v>31134.49166987764</v>
      </c>
      <c r="L47" s="1">
        <f t="shared" si="0"/>
        <v>2108.3373738599257</v>
      </c>
      <c r="M47" s="1">
        <f t="shared" si="0"/>
        <v>674.68322657086435</v>
      </c>
      <c r="N47" s="7">
        <f t="shared" si="10"/>
        <v>9.8766071969917935E-3</v>
      </c>
      <c r="O47" s="7">
        <f t="shared" si="6"/>
        <v>1.586951016649385E-2</v>
      </c>
      <c r="P47" s="7">
        <f t="shared" si="6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7"/>
        <v>159.57492227734659</v>
      </c>
      <c r="U47" s="1">
        <f t="shared" si="7"/>
        <v>627.8075767908158</v>
      </c>
      <c r="V47" s="1">
        <f t="shared" si="7"/>
        <v>772.83249999518864</v>
      </c>
      <c r="W47" s="7">
        <f t="shared" si="11"/>
        <v>-1.6922081128060151E-2</v>
      </c>
      <c r="X47" s="7">
        <f t="shared" si="11"/>
        <v>-1.6628382931107688E-2</v>
      </c>
      <c r="Y47" s="7">
        <f t="shared" si="11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8"/>
        <v>2.3617291537136604</v>
      </c>
      <c r="AD47" s="8">
        <f t="shared" si="8"/>
        <v>2.7584318673499464</v>
      </c>
      <c r="AE47" s="8">
        <f t="shared" si="8"/>
        <v>2.146501845743741</v>
      </c>
      <c r="AF47" s="7">
        <f t="shared" si="12"/>
        <v>-2.3593657872574836E-3</v>
      </c>
      <c r="AG47" s="7">
        <f t="shared" si="12"/>
        <v>6.039509760702888E-3</v>
      </c>
      <c r="AH47" s="7">
        <f t="shared" si="12"/>
        <v>-1.5767342270887053E-3</v>
      </c>
      <c r="AI47" s="1"/>
      <c r="AJ47" s="1"/>
      <c r="AK47" s="1"/>
      <c r="AL47" s="10"/>
      <c r="AM47" s="10"/>
      <c r="AN47" s="10"/>
      <c r="AO47" s="7"/>
      <c r="AP47" s="7"/>
      <c r="AQ47" s="7"/>
      <c r="AR47" s="1"/>
      <c r="AS47" s="1"/>
      <c r="AT47" s="1"/>
      <c r="AU47" s="1"/>
      <c r="AV47" s="1"/>
      <c r="AW47" s="1"/>
    </row>
    <row r="48" spans="1:49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9"/>
        <v>5.4964173080269685E-3</v>
      </c>
      <c r="F48" s="7">
        <f t="shared" si="4"/>
        <v>8.5885929137337058E-3</v>
      </c>
      <c r="G48" s="7">
        <f t="shared" si="4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5"/>
        <v>31403.400550057802</v>
      </c>
      <c r="L48" s="1">
        <f t="shared" si="0"/>
        <v>2133.1215524323447</v>
      </c>
      <c r="M48" s="1">
        <f t="shared" si="0"/>
        <v>688.1446179681185</v>
      </c>
      <c r="N48" s="7">
        <f t="shared" si="10"/>
        <v>8.6370088528000544E-3</v>
      </c>
      <c r="O48" s="7">
        <f t="shared" si="6"/>
        <v>1.1755319086833138E-2</v>
      </c>
      <c r="P48" s="7">
        <f t="shared" si="6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7"/>
        <v>158.32408224141182</v>
      </c>
      <c r="U48" s="1">
        <f t="shared" si="7"/>
        <v>640.77071315297712</v>
      </c>
      <c r="V48" s="1">
        <f t="shared" si="7"/>
        <v>767.02933827513027</v>
      </c>
      <c r="W48" s="7">
        <f t="shared" si="11"/>
        <v>-7.838575247812285E-3</v>
      </c>
      <c r="X48" s="7">
        <f t="shared" si="11"/>
        <v>2.0648263642222053E-2</v>
      </c>
      <c r="Y48" s="7">
        <f t="shared" si="11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8"/>
        <v>2.3607141356840198</v>
      </c>
      <c r="AD48" s="8">
        <f t="shared" si="8"/>
        <v>2.725952338571509</v>
      </c>
      <c r="AE48" s="8">
        <f t="shared" si="8"/>
        <v>2.1343413981287398</v>
      </c>
      <c r="AF48" s="7">
        <f t="shared" si="12"/>
        <v>-4.2977749080352901E-4</v>
      </c>
      <c r="AG48" s="7">
        <f t="shared" si="12"/>
        <v>-1.1774635133417588E-2</v>
      </c>
      <c r="AH48" s="7">
        <f t="shared" si="12"/>
        <v>-5.6652397663267129E-3</v>
      </c>
      <c r="AI48" s="1"/>
      <c r="AJ48" s="1"/>
      <c r="AK48" s="1"/>
      <c r="AL48" s="10"/>
      <c r="AM48" s="10"/>
      <c r="AN48" s="10"/>
      <c r="AO48" s="7"/>
      <c r="AP48" s="7"/>
      <c r="AQ48" s="7"/>
      <c r="AR48" s="1"/>
      <c r="AS48" s="1"/>
      <c r="AT48" s="1"/>
      <c r="AU48" s="1"/>
      <c r="AV48" s="1"/>
      <c r="AW48" s="1"/>
    </row>
    <row r="49" spans="1:49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9"/>
        <v>5.692077919426719E-3</v>
      </c>
      <c r="F49" s="7">
        <f t="shared" si="4"/>
        <v>8.3063244179379936E-3</v>
      </c>
      <c r="G49" s="7">
        <f t="shared" si="4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5"/>
        <v>31745.15830108766</v>
      </c>
      <c r="L49" s="1">
        <f t="shared" si="0"/>
        <v>2230.0065819790279</v>
      </c>
      <c r="M49" s="1">
        <f t="shared" si="0"/>
        <v>717.07691824149015</v>
      </c>
      <c r="N49" s="7">
        <f t="shared" si="10"/>
        <v>1.088282622402903E-2</v>
      </c>
      <c r="O49" s="7">
        <f t="shared" si="6"/>
        <v>4.5419366484862334E-2</v>
      </c>
      <c r="P49" s="7">
        <f t="shared" si="6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7"/>
        <v>157.63166935970503</v>
      </c>
      <c r="U49" s="1">
        <f t="shared" si="7"/>
        <v>650.85913114958009</v>
      </c>
      <c r="V49" s="1">
        <f t="shared" si="7"/>
        <v>745.46786082046196</v>
      </c>
      <c r="W49" s="7">
        <f t="shared" si="11"/>
        <v>-4.3733895179066673E-3</v>
      </c>
      <c r="X49" s="7">
        <f t="shared" si="11"/>
        <v>1.5744193343297352E-2</v>
      </c>
      <c r="Y49" s="7">
        <f t="shared" si="11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8"/>
        <v>2.3691541875089199</v>
      </c>
      <c r="AD49" s="8">
        <f t="shared" si="8"/>
        <v>2.8505990233612173</v>
      </c>
      <c r="AE49" s="8">
        <f t="shared" si="8"/>
        <v>2.1840804821604887</v>
      </c>
      <c r="AF49" s="7">
        <f t="shared" si="12"/>
        <v>3.57521128768723E-3</v>
      </c>
      <c r="AG49" s="7">
        <f t="shared" si="12"/>
        <v>4.5725922286310894E-2</v>
      </c>
      <c r="AH49" s="7">
        <f t="shared" si="12"/>
        <v>2.3304183705267212E-2</v>
      </c>
      <c r="AI49" s="1"/>
      <c r="AJ49" s="1"/>
      <c r="AK49" s="1"/>
      <c r="AL49" s="10"/>
      <c r="AM49" s="10"/>
      <c r="AN49" s="10"/>
      <c r="AO49" s="7"/>
      <c r="AP49" s="7"/>
      <c r="AQ49" s="7"/>
      <c r="AR49" s="1"/>
      <c r="AS49" s="1"/>
      <c r="AT49" s="1"/>
      <c r="AU49" s="1"/>
      <c r="AV49" s="1"/>
      <c r="AW49" s="1"/>
    </row>
    <row r="50" spans="1:49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9"/>
        <v>5.7154259211955605E-3</v>
      </c>
      <c r="F50" s="7">
        <f t="shared" si="4"/>
        <v>8.1920930794385782E-3</v>
      </c>
      <c r="G50" s="7">
        <f t="shared" si="4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5"/>
        <v>32486.275199044536</v>
      </c>
      <c r="L50" s="1">
        <f t="shared" si="0"/>
        <v>2385.6465102966781</v>
      </c>
      <c r="M50" s="1">
        <f t="shared" si="0"/>
        <v>751.99602908906718</v>
      </c>
      <c r="N50" s="7">
        <f t="shared" si="10"/>
        <v>2.3345824611354482E-2</v>
      </c>
      <c r="O50" s="7">
        <f t="shared" si="6"/>
        <v>6.9793483828880509E-2</v>
      </c>
      <c r="P50" s="7">
        <f t="shared" si="6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7"/>
        <v>155.92887982857243</v>
      </c>
      <c r="U50" s="1">
        <f t="shared" si="7"/>
        <v>659.2426856397459</v>
      </c>
      <c r="V50" s="1">
        <f t="shared" si="7"/>
        <v>740.04755533355137</v>
      </c>
      <c r="W50" s="7">
        <f t="shared" si="11"/>
        <v>-1.0802331397296472E-2</v>
      </c>
      <c r="X50" s="7">
        <f t="shared" si="11"/>
        <v>1.2880751131751689E-2</v>
      </c>
      <c r="Y50" s="7">
        <f t="shared" si="11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8"/>
        <v>2.3563375646650235</v>
      </c>
      <c r="AD50" s="8">
        <f t="shared" si="8"/>
        <v>2.8460274542755997</v>
      </c>
      <c r="AE50" s="8">
        <f t="shared" si="8"/>
        <v>2.2028024729330009</v>
      </c>
      <c r="AF50" s="7">
        <f t="shared" si="12"/>
        <v>-5.4097884010548825E-3</v>
      </c>
      <c r="AG50" s="7">
        <f t="shared" si="12"/>
        <v>-1.6037222521135819E-3</v>
      </c>
      <c r="AH50" s="7">
        <f t="shared" si="12"/>
        <v>8.5720242113020984E-3</v>
      </c>
      <c r="AI50" s="1"/>
      <c r="AJ50" s="1"/>
      <c r="AK50" s="1"/>
      <c r="AL50" s="10"/>
      <c r="AM50" s="10"/>
      <c r="AN50" s="10"/>
      <c r="AO50" s="7"/>
      <c r="AP50" s="7"/>
      <c r="AQ50" s="7"/>
      <c r="AR50" s="1"/>
      <c r="AS50" s="1"/>
      <c r="AT50" s="1"/>
      <c r="AU50" s="1"/>
      <c r="AV50" s="1"/>
      <c r="AW50" s="1"/>
    </row>
    <row r="51" spans="1:49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9"/>
        <v>5.5451977384386453E-3</v>
      </c>
      <c r="F51" s="7">
        <f t="shared" si="4"/>
        <v>8.2128220658019835E-3</v>
      </c>
      <c r="G51" s="7">
        <f t="shared" si="4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5"/>
        <v>33060.811064840891</v>
      </c>
      <c r="L51" s="1">
        <f t="shared" si="0"/>
        <v>2539.313096057966</v>
      </c>
      <c r="M51" s="1">
        <f t="shared" si="0"/>
        <v>788.93336375356046</v>
      </c>
      <c r="N51" s="7">
        <f t="shared" si="10"/>
        <v>1.7685495252261374E-2</v>
      </c>
      <c r="O51" s="7">
        <f t="shared" si="6"/>
        <v>6.4412973631277071E-2</v>
      </c>
      <c r="P51" s="7">
        <f t="shared" si="6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7"/>
        <v>153.02376199191656</v>
      </c>
      <c r="U51" s="1">
        <f t="shared" si="7"/>
        <v>646.21647871792322</v>
      </c>
      <c r="V51" s="1">
        <f t="shared" si="7"/>
        <v>715.40687160768516</v>
      </c>
      <c r="W51" s="7">
        <f t="shared" si="11"/>
        <v>-1.8631044100680727E-2</v>
      </c>
      <c r="X51" s="7">
        <f t="shared" si="11"/>
        <v>-1.9759349941337212E-2</v>
      </c>
      <c r="Y51" s="7">
        <f t="shared" si="11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8"/>
        <v>2.3432536955324719</v>
      </c>
      <c r="AD51" s="8">
        <f t="shared" si="8"/>
        <v>2.8628978785670416</v>
      </c>
      <c r="AE51" s="8">
        <f t="shared" si="8"/>
        <v>2.2281980989767489</v>
      </c>
      <c r="AF51" s="7">
        <f t="shared" si="12"/>
        <v>-5.552629355298544E-3</v>
      </c>
      <c r="AG51" s="7">
        <f t="shared" si="12"/>
        <v>5.92770961014355E-3</v>
      </c>
      <c r="AH51" s="7">
        <f t="shared" si="12"/>
        <v>1.1528780431199648E-2</v>
      </c>
      <c r="AI51" s="1"/>
      <c r="AJ51" s="1"/>
      <c r="AK51" s="1"/>
      <c r="AL51" s="10"/>
      <c r="AM51" s="10"/>
      <c r="AN51" s="10"/>
      <c r="AO51" s="7"/>
      <c r="AP51" s="7"/>
      <c r="AQ51" s="7"/>
      <c r="AR51" s="1"/>
      <c r="AS51" s="1"/>
      <c r="AT51" s="1"/>
      <c r="AU51" s="1"/>
      <c r="AV51" s="1"/>
      <c r="AW51" s="1"/>
    </row>
    <row r="52" spans="1:49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9"/>
        <v>5.6189487943716365E-3</v>
      </c>
      <c r="F52" s="7">
        <f t="shared" si="4"/>
        <v>8.1453534478015399E-3</v>
      </c>
      <c r="G52" s="7">
        <f t="shared" si="4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5"/>
        <v>33836.496629929155</v>
      </c>
      <c r="L52" s="1">
        <f t="shared" si="0"/>
        <v>2727.2146600917918</v>
      </c>
      <c r="M52" s="1">
        <f t="shared" si="0"/>
        <v>830.00500664143772</v>
      </c>
      <c r="N52" s="7">
        <f t="shared" si="10"/>
        <v>2.3462387645812433E-2</v>
      </c>
      <c r="O52" s="7">
        <f t="shared" si="6"/>
        <v>7.3997005066261501E-2</v>
      </c>
      <c r="P52" s="7">
        <f t="shared" si="6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7"/>
        <v>148.21095550926216</v>
      </c>
      <c r="U52" s="1">
        <f t="shared" si="7"/>
        <v>634.29732229691115</v>
      </c>
      <c r="V52" s="1">
        <f t="shared" si="7"/>
        <v>691.71563413523154</v>
      </c>
      <c r="W52" s="7">
        <f t="shared" si="11"/>
        <v>-3.1451366898878286E-2</v>
      </c>
      <c r="X52" s="7">
        <f t="shared" si="11"/>
        <v>-1.8444525655952559E-2</v>
      </c>
      <c r="Y52" s="7">
        <f t="shared" si="11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8"/>
        <v>2.3387955022900764</v>
      </c>
      <c r="AD52" s="8">
        <f t="shared" si="8"/>
        <v>2.8897620504912451</v>
      </c>
      <c r="AE52" s="8">
        <f t="shared" si="8"/>
        <v>2.2061797953892048</v>
      </c>
      <c r="AF52" s="7">
        <f t="shared" si="12"/>
        <v>-1.9025653308027968E-3</v>
      </c>
      <c r="AG52" s="7">
        <f t="shared" si="12"/>
        <v>9.3835592688515934E-3</v>
      </c>
      <c r="AH52" s="7">
        <f t="shared" si="12"/>
        <v>-9.8816633932393705E-3</v>
      </c>
      <c r="AI52" s="1"/>
      <c r="AJ52" s="1"/>
      <c r="AK52" s="1"/>
      <c r="AL52" s="10"/>
      <c r="AM52" s="10"/>
      <c r="AN52" s="10"/>
      <c r="AO52" s="7"/>
      <c r="AP52" s="7"/>
      <c r="AQ52" s="7"/>
      <c r="AR52" s="1"/>
      <c r="AS52" s="1"/>
      <c r="AT52" s="1"/>
      <c r="AU52" s="1"/>
      <c r="AV52" s="1"/>
      <c r="AW52" s="1"/>
    </row>
    <row r="53" spans="1:49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9"/>
        <v>5.9575399981963706E-3</v>
      </c>
      <c r="F53" s="7">
        <f t="shared" si="4"/>
        <v>8.1044756914163685E-3</v>
      </c>
      <c r="G53" s="7">
        <f t="shared" si="4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5"/>
        <v>34529.143084337426</v>
      </c>
      <c r="L53" s="1">
        <f t="shared" si="0"/>
        <v>2941.0349739504127</v>
      </c>
      <c r="M53" s="1">
        <f t="shared" si="0"/>
        <v>876.15305501203102</v>
      </c>
      <c r="N53" s="7">
        <f t="shared" si="10"/>
        <v>2.0470395087995197E-2</v>
      </c>
      <c r="O53" s="7">
        <f t="shared" si="6"/>
        <v>7.8402451038241505E-2</v>
      </c>
      <c r="P53" s="7">
        <f t="shared" si="6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7"/>
        <v>145.11508502616257</v>
      </c>
      <c r="U53" s="1">
        <f t="shared" si="7"/>
        <v>604.17834263666111</v>
      </c>
      <c r="V53" s="1">
        <f t="shared" si="7"/>
        <v>672.98973661232958</v>
      </c>
      <c r="W53" s="7">
        <f t="shared" si="11"/>
        <v>-2.088827018530437E-2</v>
      </c>
      <c r="X53" s="7">
        <f t="shared" si="11"/>
        <v>-4.7484008841758074E-2</v>
      </c>
      <c r="Y53" s="7">
        <f t="shared" si="11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8"/>
        <v>2.3365257523444609</v>
      </c>
      <c r="AD53" s="8">
        <f t="shared" si="8"/>
        <v>2.9121314785809065</v>
      </c>
      <c r="AE53" s="8">
        <f t="shared" si="8"/>
        <v>2.2542764742919856</v>
      </c>
      <c r="AF53" s="7">
        <f t="shared" si="12"/>
        <v>-9.7047815569728524E-4</v>
      </c>
      <c r="AG53" s="7">
        <f t="shared" si="12"/>
        <v>7.7409238888228593E-3</v>
      </c>
      <c r="AH53" s="7">
        <f t="shared" si="12"/>
        <v>2.1800888124938966E-2</v>
      </c>
      <c r="AI53" s="1"/>
      <c r="AJ53" s="1"/>
      <c r="AK53" s="1"/>
      <c r="AL53" s="10"/>
      <c r="AM53" s="10"/>
      <c r="AN53" s="10"/>
      <c r="AO53" s="7"/>
      <c r="AP53" s="7"/>
      <c r="AQ53" s="7"/>
      <c r="AR53" s="1"/>
      <c r="AS53" s="1"/>
      <c r="AT53" s="1"/>
      <c r="AU53" s="1"/>
      <c r="AV53" s="1"/>
      <c r="AW53" s="1"/>
    </row>
    <row r="54" spans="1:49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9"/>
        <v>5.7120049793621952E-3</v>
      </c>
      <c r="F54" s="7">
        <f t="shared" si="4"/>
        <v>8.1531947903412672E-3</v>
      </c>
      <c r="G54" s="7">
        <f t="shared" si="4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5"/>
        <v>34368.629769177329</v>
      </c>
      <c r="L54" s="1">
        <f t="shared" si="0"/>
        <v>3066.8804643136655</v>
      </c>
      <c r="M54" s="1">
        <f t="shared" si="0"/>
        <v>901.79292408153231</v>
      </c>
      <c r="N54" s="7">
        <f t="shared" si="10"/>
        <v>-4.648633033494165E-3</v>
      </c>
      <c r="O54" s="7">
        <f t="shared" si="6"/>
        <v>4.2789525278652762E-2</v>
      </c>
      <c r="P54" s="7">
        <f t="shared" si="6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7"/>
        <v>142.84695667407644</v>
      </c>
      <c r="U54" s="1">
        <f t="shared" si="7"/>
        <v>604.67001308648867</v>
      </c>
      <c r="V54" s="1">
        <f t="shared" si="7"/>
        <v>665.92165165765812</v>
      </c>
      <c r="W54" s="7">
        <f t="shared" si="11"/>
        <v>-1.5629859236737653E-2</v>
      </c>
      <c r="X54" s="7">
        <f t="shared" si="11"/>
        <v>8.1378363825801436E-4</v>
      </c>
      <c r="Y54" s="7">
        <f t="shared" si="11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8"/>
        <v>2.3337186594678334</v>
      </c>
      <c r="AD54" s="8">
        <f t="shared" si="8"/>
        <v>2.8737358406172713</v>
      </c>
      <c r="AE54" s="8">
        <f t="shared" si="8"/>
        <v>2.3022859575808767</v>
      </c>
      <c r="AF54" s="7">
        <f t="shared" si="12"/>
        <v>-1.2013960786911859E-3</v>
      </c>
      <c r="AG54" s="7">
        <f t="shared" si="12"/>
        <v>-1.3184719936596201E-2</v>
      </c>
      <c r="AH54" s="7">
        <f t="shared" si="12"/>
        <v>2.1297069741176955E-2</v>
      </c>
      <c r="AI54" s="1"/>
      <c r="AJ54" s="1"/>
      <c r="AK54" s="1"/>
      <c r="AL54" s="10"/>
      <c r="AM54" s="10"/>
      <c r="AN54" s="10"/>
      <c r="AO54" s="7"/>
      <c r="AP54" s="7"/>
      <c r="AQ54" s="7"/>
      <c r="AR54" s="1"/>
      <c r="AS54" s="1"/>
      <c r="AT54" s="1"/>
      <c r="AU54" s="1"/>
      <c r="AV54" s="1"/>
      <c r="AW54" s="1"/>
    </row>
    <row r="55" spans="1:49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9"/>
        <v>5.0995244411160545E-3</v>
      </c>
      <c r="F55" s="7">
        <f t="shared" si="4"/>
        <v>8.1161002345619959E-3</v>
      </c>
      <c r="G55" s="7">
        <f t="shared" si="4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5"/>
        <v>32807.791445855299</v>
      </c>
      <c r="L55" s="1">
        <f t="shared" si="0"/>
        <v>3073.5748919458715</v>
      </c>
      <c r="M55" s="1">
        <f t="shared" si="0"/>
        <v>923.75956161901945</v>
      </c>
      <c r="N55" s="7">
        <f t="shared" si="10"/>
        <v>-4.541462181660294E-2</v>
      </c>
      <c r="O55" s="7">
        <f t="shared" si="6"/>
        <v>2.1828133538632777E-3</v>
      </c>
      <c r="P55" s="7">
        <f t="shared" si="6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7"/>
        <v>141.93819766837814</v>
      </c>
      <c r="U55" s="1">
        <f t="shared" si="7"/>
        <v>606.72180992229414</v>
      </c>
      <c r="V55" s="1">
        <f t="shared" si="7"/>
        <v>663.64450671499844</v>
      </c>
      <c r="W55" s="7">
        <f t="shared" si="11"/>
        <v>-6.3617666547265417E-3</v>
      </c>
      <c r="X55" s="7">
        <f t="shared" si="11"/>
        <v>3.3932505191256457E-3</v>
      </c>
      <c r="Y55" s="7">
        <f t="shared" si="11"/>
        <v>-3.4195388256129666E-3</v>
      </c>
      <c r="Z55" s="16">
        <v>12377.471682052155</v>
      </c>
      <c r="AA55" s="16">
        <v>14487.448960163138</v>
      </c>
      <c r="AB55" s="16">
        <v>4445.008203807608</v>
      </c>
      <c r="AC55" s="8">
        <f t="shared" ref="AC55:AC66" si="13">Z55/Q55</f>
        <v>2.4758390162810966</v>
      </c>
      <c r="AD55" s="8">
        <f t="shared" ref="AD55:AD66" si="14">AA55/R55</f>
        <v>3.0803836210996969</v>
      </c>
      <c r="AE55" s="8">
        <f t="shared" ref="AE55:AE66" si="15">AB55/S55</f>
        <v>2.305694695142086</v>
      </c>
      <c r="AF55" s="7">
        <f t="shared" ref="AF55:AF66" si="16">AC55/AC54-1</f>
        <v>6.0898667556470443E-2</v>
      </c>
      <c r="AG55" s="7">
        <f t="shared" ref="AG55:AG66" si="17">AD55/AD54-1</f>
        <v>7.1909107845499864E-2</v>
      </c>
      <c r="AH55" s="7">
        <f t="shared" ref="AH55:AH66" si="18">AE55/AE54-1</f>
        <v>1.4805882605439802E-3</v>
      </c>
      <c r="AI55" s="1"/>
      <c r="AJ55" s="1"/>
      <c r="AK55" s="1"/>
      <c r="AL55" s="10"/>
      <c r="AM55" s="10"/>
      <c r="AN55" s="10"/>
      <c r="AO55" s="7"/>
      <c r="AP55" s="7"/>
      <c r="AQ55" s="7"/>
      <c r="AR55" s="1"/>
      <c r="AS55" s="1"/>
      <c r="AT55" s="1"/>
      <c r="AU55" s="1"/>
      <c r="AV55" s="1"/>
      <c r="AW55" s="1"/>
    </row>
    <row r="56" spans="1:49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9"/>
        <v>4.1079767039275961E-3</v>
      </c>
      <c r="F56" s="7">
        <f t="shared" si="4"/>
        <v>8.0929895690897702E-3</v>
      </c>
      <c r="G56" s="7">
        <f t="shared" si="4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5"/>
        <v>33497.908311059691</v>
      </c>
      <c r="L56" s="1">
        <f t="shared" si="0"/>
        <v>3170.2815815066274</v>
      </c>
      <c r="M56" s="1">
        <f t="shared" si="0"/>
        <v>954.21065377864261</v>
      </c>
      <c r="N56" s="7">
        <f t="shared" si="10"/>
        <v>2.1035151553658649E-2</v>
      </c>
      <c r="O56" s="7">
        <f t="shared" si="6"/>
        <v>3.1463911881298268E-2</v>
      </c>
      <c r="P56" s="7">
        <f t="shared" si="6"/>
        <v>3.2964305242213943E-2</v>
      </c>
      <c r="Q56" s="16">
        <v>5079.5387519999995</v>
      </c>
      <c r="R56" s="16">
        <v>4958.8462210681491</v>
      </c>
      <c r="S56" s="16">
        <v>2413.0028068733059</v>
      </c>
      <c r="T56" s="1">
        <f t="shared" ref="T56:T66" si="19">Q56/H56*1000</f>
        <v>140.66722313574505</v>
      </c>
      <c r="U56" s="1">
        <f t="shared" ref="U56:U65" si="20">R56/I56*1000</f>
        <v>615.21724651535021</v>
      </c>
      <c r="V56" s="1">
        <f t="shared" ref="V56:V65" si="21">S56/J56*1000</f>
        <v>791.08046456154489</v>
      </c>
      <c r="W56" s="7">
        <f t="shared" ref="W56:W65" si="22">T56/T55-1</f>
        <v>-8.9544220901167648E-3</v>
      </c>
      <c r="X56" s="7">
        <f t="shared" ref="X56:X65" si="23">U56/U55-1</f>
        <v>1.4002194175521954E-2</v>
      </c>
      <c r="Y56" s="7">
        <f t="shared" ref="Y56:Y65" si="24">V56/V55-1</f>
        <v>0.19202442958105226</v>
      </c>
      <c r="Z56" s="16">
        <v>12426.093929203098</v>
      </c>
      <c r="AA56" s="16">
        <v>15535.502971398784</v>
      </c>
      <c r="AB56" s="16">
        <v>4906.008529368838</v>
      </c>
      <c r="AC56" s="8">
        <f t="shared" si="13"/>
        <v>2.4463035987884711</v>
      </c>
      <c r="AD56" s="8">
        <f t="shared" si="14"/>
        <v>3.132886618946694</v>
      </c>
      <c r="AE56" s="8">
        <f t="shared" si="15"/>
        <v>2.0331549202488874</v>
      </c>
      <c r="AF56" s="7">
        <f t="shared" si="16"/>
        <v>-1.1929457972994495E-2</v>
      </c>
      <c r="AG56" s="7">
        <f t="shared" si="17"/>
        <v>1.7044304964929591E-2</v>
      </c>
      <c r="AH56" s="7">
        <f t="shared" si="18"/>
        <v>-0.11820288933631073</v>
      </c>
      <c r="AI56" s="1"/>
      <c r="AJ56" s="1"/>
      <c r="AK56" s="1"/>
      <c r="AL56" s="10"/>
      <c r="AM56" s="10"/>
      <c r="AN56" s="10"/>
      <c r="AO56" s="7"/>
      <c r="AP56" s="7"/>
      <c r="AQ56" s="7"/>
      <c r="AR56" s="1"/>
      <c r="AS56" s="1"/>
      <c r="AT56" s="1"/>
      <c r="AU56" s="1"/>
      <c r="AV56" s="1"/>
      <c r="AW56" s="1"/>
    </row>
    <row r="57" spans="1:49">
      <c r="A57">
        <f>1+A56</f>
        <v>2011</v>
      </c>
      <c r="B57" s="16">
        <v>1086.1514973358185</v>
      </c>
      <c r="C57" s="16">
        <v>2573.0020199977989</v>
      </c>
      <c r="D57" s="16">
        <v>3289.411198061528</v>
      </c>
      <c r="E57" s="7">
        <f t="shared" ref="E57:E66" si="25">B57/B56-1</f>
        <v>7.5734870705215229E-3</v>
      </c>
      <c r="F57" s="7">
        <f t="shared" ref="F57:F66" si="26">C57/C56-1</f>
        <v>1.2012381170861675E-2</v>
      </c>
      <c r="G57" s="7">
        <f t="shared" ref="G57:G66" si="27">D57/D56-1</f>
        <v>2.9023423170627893E-2</v>
      </c>
      <c r="H57" s="16">
        <v>37249.479996573617</v>
      </c>
      <c r="I57" s="16">
        <v>8725.1960123407407</v>
      </c>
      <c r="J57" s="16">
        <v>3227.7819018334785</v>
      </c>
      <c r="K57" s="1">
        <f t="shared" ref="K57:K66" si="28">H57/B57*1000</f>
        <v>34294.921185434549</v>
      </c>
      <c r="L57" s="1">
        <f t="shared" ref="L57:L66" si="29">I57/C57*1000</f>
        <v>3391.0568062236516</v>
      </c>
      <c r="M57" s="1">
        <f t="shared" ref="M57:M66" si="30">J57/D57*1000</f>
        <v>981.26433804798614</v>
      </c>
      <c r="N57" s="7">
        <f t="shared" ref="N57:N66" si="31">K57/K56-1</f>
        <v>2.3792914679144683E-2</v>
      </c>
      <c r="O57" s="7">
        <f t="shared" ref="O57:O66" si="32">L57/L56-1</f>
        <v>6.9638995477526056E-2</v>
      </c>
      <c r="P57" s="7">
        <f t="shared" ref="P57:P66" si="33">M57/M56-1</f>
        <v>2.8351899197742059E-2</v>
      </c>
      <c r="Q57" s="16">
        <v>5100.3539898026083</v>
      </c>
      <c r="R57" s="16">
        <v>5228.4997481336923</v>
      </c>
      <c r="S57" s="16">
        <v>2277.0639416787467</v>
      </c>
      <c r="T57" s="1">
        <f t="shared" si="19"/>
        <v>136.92416619699827</v>
      </c>
      <c r="U57" s="1">
        <f t="shared" si="20"/>
        <v>599.24152314040941</v>
      </c>
      <c r="V57" s="1">
        <f t="shared" si="21"/>
        <v>705.4578069185236</v>
      </c>
      <c r="W57" s="7">
        <f t="shared" si="22"/>
        <v>-2.6609304252311117E-2</v>
      </c>
      <c r="X57" s="7">
        <f t="shared" si="23"/>
        <v>-2.5967613010572821E-2</v>
      </c>
      <c r="Y57" s="7">
        <f t="shared" si="24"/>
        <v>-0.1082350803473292</v>
      </c>
      <c r="Z57" s="16">
        <v>12368.189596767896</v>
      </c>
      <c r="AA57" s="16">
        <v>16627.605336401368</v>
      </c>
      <c r="AB57" s="16">
        <v>5133.5252910555</v>
      </c>
      <c r="AC57" s="8">
        <f t="shared" si="13"/>
        <v>2.4249668986694322</v>
      </c>
      <c r="AD57" s="8">
        <f t="shared" si="14"/>
        <v>3.1801866954926363</v>
      </c>
      <c r="AE57" s="8">
        <f t="shared" si="15"/>
        <v>2.2544493358718993</v>
      </c>
      <c r="AF57" s="7">
        <f t="shared" si="16"/>
        <v>-8.7220164045075377E-3</v>
      </c>
      <c r="AG57" s="7">
        <f t="shared" si="17"/>
        <v>1.5097921597253761E-2</v>
      </c>
      <c r="AH57" s="7">
        <f t="shared" si="18"/>
        <v>0.10884286948282429</v>
      </c>
      <c r="AI57" s="1"/>
      <c r="AJ57" s="1"/>
      <c r="AK57" s="1"/>
      <c r="AL57" s="10"/>
      <c r="AM57" s="10"/>
      <c r="AN57" s="10"/>
      <c r="AO57" s="7"/>
      <c r="AP57" s="7"/>
      <c r="AQ57" s="7"/>
      <c r="AR57" s="1"/>
      <c r="AS57" s="1"/>
      <c r="AT57" s="1"/>
      <c r="AU57" s="1"/>
      <c r="AV57" s="1"/>
      <c r="AW57" s="1"/>
    </row>
    <row r="58" spans="1:49">
      <c r="A58">
        <f t="shared" ref="A58:A121" si="34">1+A57</f>
        <v>2012</v>
      </c>
      <c r="B58" s="16">
        <v>1094.7549607685755</v>
      </c>
      <c r="C58" s="16">
        <v>2603.4024572860399</v>
      </c>
      <c r="D58" s="16">
        <v>3384.501180321442</v>
      </c>
      <c r="E58" s="7">
        <f t="shared" si="25"/>
        <v>7.9210528677262637E-3</v>
      </c>
      <c r="F58" s="7">
        <f t="shared" si="26"/>
        <v>1.1815162620147035E-2</v>
      </c>
      <c r="G58" s="7">
        <f t="shared" si="27"/>
        <v>2.8907903735462259E-2</v>
      </c>
      <c r="H58" s="16">
        <v>38276.537103308146</v>
      </c>
      <c r="I58" s="16">
        <v>9503.7151568449626</v>
      </c>
      <c r="J58" s="16">
        <v>3425.8523434848325</v>
      </c>
      <c r="K58" s="1">
        <f t="shared" si="28"/>
        <v>34963.565797807401</v>
      </c>
      <c r="L58" s="1">
        <f t="shared" si="29"/>
        <v>3650.4978822030721</v>
      </c>
      <c r="M58" s="1">
        <f t="shared" si="30"/>
        <v>1012.2178013716821</v>
      </c>
      <c r="N58" s="7">
        <f t="shared" si="31"/>
        <v>1.949689893606843E-2</v>
      </c>
      <c r="O58" s="7">
        <f t="shared" si="32"/>
        <v>7.6507440247908898E-2</v>
      </c>
      <c r="P58" s="7">
        <f t="shared" si="33"/>
        <v>3.1544469847208711E-2</v>
      </c>
      <c r="Q58" s="16">
        <v>5137.8688229266909</v>
      </c>
      <c r="R58" s="16">
        <v>5487.4313898213768</v>
      </c>
      <c r="S58" s="16">
        <v>2171.5226675609906</v>
      </c>
      <c r="T58" s="1">
        <f t="shared" si="19"/>
        <v>134.23024159838738</v>
      </c>
      <c r="U58" s="1">
        <f t="shared" si="20"/>
        <v>577.39855406641743</v>
      </c>
      <c r="V58" s="1">
        <f t="shared" si="21"/>
        <v>633.86347391495644</v>
      </c>
      <c r="W58" s="7">
        <f t="shared" si="22"/>
        <v>-1.9674573696034314E-2</v>
      </c>
      <c r="X58" s="7">
        <f t="shared" si="23"/>
        <v>-3.6451027224416732E-2</v>
      </c>
      <c r="Y58" s="7">
        <f t="shared" si="24"/>
        <v>-0.10148634305472493</v>
      </c>
      <c r="Z58" s="16">
        <v>12526.448205641973</v>
      </c>
      <c r="AA58" s="16">
        <v>17676.391557422059</v>
      </c>
      <c r="AB58" s="16">
        <v>4999.6613811007473</v>
      </c>
      <c r="AC58" s="8">
        <f t="shared" si="13"/>
        <v>2.4380630641532255</v>
      </c>
      <c r="AD58" s="8">
        <f t="shared" si="14"/>
        <v>3.2212505818678583</v>
      </c>
      <c r="AE58" s="8">
        <f t="shared" si="15"/>
        <v>2.3023758654641462</v>
      </c>
      <c r="AF58" s="7">
        <f t="shared" si="16"/>
        <v>5.4005543296196112E-3</v>
      </c>
      <c r="AG58" s="7">
        <f t="shared" si="17"/>
        <v>1.2912413737666162E-2</v>
      </c>
      <c r="AH58" s="7">
        <f t="shared" si="18"/>
        <v>2.1258641225446517E-2</v>
      </c>
      <c r="AI58" s="1"/>
      <c r="AJ58" s="1"/>
      <c r="AK58" s="1"/>
      <c r="AL58" s="10"/>
      <c r="AM58" s="10"/>
      <c r="AN58" s="10"/>
      <c r="AO58" s="7"/>
      <c r="AP58" s="7"/>
      <c r="AQ58" s="7"/>
      <c r="AR58" s="1"/>
      <c r="AS58" s="1"/>
      <c r="AT58" s="1"/>
      <c r="AU58" s="1"/>
      <c r="AV58" s="1"/>
      <c r="AW58" s="1"/>
    </row>
    <row r="59" spans="1:49">
      <c r="A59">
        <f t="shared" si="34"/>
        <v>2013</v>
      </c>
      <c r="B59" s="16">
        <v>1103.9272237495825</v>
      </c>
      <c r="C59" s="16">
        <v>2634.0805909627647</v>
      </c>
      <c r="D59" s="16">
        <v>3481.2582181991834</v>
      </c>
      <c r="E59" s="7">
        <f t="shared" si="25"/>
        <v>8.3783707858857692E-3</v>
      </c>
      <c r="F59" s="7">
        <f t="shared" si="26"/>
        <v>1.1783861381426952E-2</v>
      </c>
      <c r="G59" s="7">
        <f t="shared" si="27"/>
        <v>2.8588271276227539E-2</v>
      </c>
      <c r="H59" s="16">
        <v>38432.580399467297</v>
      </c>
      <c r="I59" s="16">
        <v>10071.513656287792</v>
      </c>
      <c r="J59" s="16">
        <v>3614.2105643252821</v>
      </c>
      <c r="K59" s="1">
        <f t="shared" si="28"/>
        <v>34814.414911272666</v>
      </c>
      <c r="L59" s="1">
        <f t="shared" si="29"/>
        <v>3823.5404379205511</v>
      </c>
      <c r="M59" s="1">
        <f t="shared" si="30"/>
        <v>1038.1908889811896</v>
      </c>
      <c r="N59" s="7">
        <f t="shared" si="31"/>
        <v>-4.2658946000321274E-3</v>
      </c>
      <c r="O59" s="7">
        <f t="shared" si="32"/>
        <v>4.7402453391658383E-2</v>
      </c>
      <c r="P59" s="7">
        <f t="shared" si="33"/>
        <v>2.5659583910014883E-2</v>
      </c>
      <c r="Q59" s="16">
        <v>5104.2057618901972</v>
      </c>
      <c r="R59" s="16">
        <v>5667.5977521249652</v>
      </c>
      <c r="S59" s="16">
        <v>2203.0001292286133</v>
      </c>
      <c r="T59" s="1">
        <f t="shared" si="19"/>
        <v>132.80934324048002</v>
      </c>
      <c r="U59" s="1">
        <f t="shared" si="20"/>
        <v>562.7354482696453</v>
      </c>
      <c r="V59" s="1">
        <f t="shared" si="21"/>
        <v>609.53840126906937</v>
      </c>
      <c r="W59" s="7">
        <f t="shared" si="22"/>
        <v>-1.0585530808762456E-2</v>
      </c>
      <c r="X59" s="7">
        <f t="shared" si="23"/>
        <v>-2.5395120395617532E-2</v>
      </c>
      <c r="Y59" s="7">
        <f t="shared" si="24"/>
        <v>-3.8375886365003997E-2</v>
      </c>
      <c r="Z59" s="16">
        <v>12277.514399077578</v>
      </c>
      <c r="AA59" s="16">
        <v>18249.392698942196</v>
      </c>
      <c r="AB59" s="16">
        <v>5397.102292051678</v>
      </c>
      <c r="AC59" s="8">
        <f t="shared" si="13"/>
        <v>2.4053721522642828</v>
      </c>
      <c r="AD59" s="8">
        <f t="shared" si="14"/>
        <v>3.2199519967873358</v>
      </c>
      <c r="AE59" s="8">
        <f t="shared" si="15"/>
        <v>2.449887415095835</v>
      </c>
      <c r="AF59" s="7">
        <f t="shared" si="16"/>
        <v>-1.3408558773395307E-2</v>
      </c>
      <c r="AG59" s="7">
        <f t="shared" si="17"/>
        <v>-4.0313072439379649E-4</v>
      </c>
      <c r="AH59" s="7">
        <f t="shared" si="18"/>
        <v>6.4069273763843526E-2</v>
      </c>
      <c r="AI59" s="1"/>
      <c r="AJ59" s="1"/>
      <c r="AK59" s="1"/>
      <c r="AL59" s="10"/>
      <c r="AM59" s="10"/>
      <c r="AN59" s="10"/>
      <c r="AO59" s="7"/>
      <c r="AP59" s="7"/>
      <c r="AQ59" s="7"/>
      <c r="AR59" s="1"/>
      <c r="AS59" s="1"/>
      <c r="AT59" s="1"/>
      <c r="AU59" s="1"/>
      <c r="AV59" s="1"/>
      <c r="AW59" s="1"/>
    </row>
    <row r="60" spans="1:49">
      <c r="A60">
        <f t="shared" si="34"/>
        <v>2014</v>
      </c>
      <c r="B60" s="16">
        <v>1112.1169054476136</v>
      </c>
      <c r="C60" s="16">
        <v>2665.0811387932654</v>
      </c>
      <c r="D60" s="16">
        <v>3578.8452952438643</v>
      </c>
      <c r="E60" s="7">
        <f t="shared" si="25"/>
        <v>7.4186789870207548E-3</v>
      </c>
      <c r="F60" s="7">
        <f t="shared" si="26"/>
        <v>1.1769020255819163E-2</v>
      </c>
      <c r="G60" s="7">
        <f t="shared" si="27"/>
        <v>2.8032128307667437E-2</v>
      </c>
      <c r="H60" s="16">
        <v>37201.52171179682</v>
      </c>
      <c r="I60" s="16">
        <v>10388.019092839699</v>
      </c>
      <c r="J60" s="16">
        <v>3758.7185476821373</v>
      </c>
      <c r="K60" s="1">
        <f t="shared" si="28"/>
        <v>33451.089116232492</v>
      </c>
      <c r="L60" s="1">
        <f t="shared" si="29"/>
        <v>3897.8247009557608</v>
      </c>
      <c r="M60" s="1">
        <f t="shared" si="30"/>
        <v>1050.2601363286972</v>
      </c>
      <c r="N60" s="7">
        <f t="shared" si="31"/>
        <v>-3.9159807755342779E-2</v>
      </c>
      <c r="O60" s="7">
        <f t="shared" si="32"/>
        <v>1.9428135844591576E-2</v>
      </c>
      <c r="P60" s="7">
        <f t="shared" si="33"/>
        <v>1.1625268026915103E-2</v>
      </c>
      <c r="Q60" s="16">
        <v>4896.9107214230798</v>
      </c>
      <c r="R60" s="16">
        <v>5806.9383927549125</v>
      </c>
      <c r="S60" s="16">
        <v>2738.6587501770268</v>
      </c>
      <c r="T60" s="1">
        <f t="shared" si="19"/>
        <v>131.63200041546261</v>
      </c>
      <c r="U60" s="1">
        <f t="shared" si="20"/>
        <v>559.00343856294467</v>
      </c>
      <c r="V60" s="1">
        <f t="shared" si="21"/>
        <v>728.61500946003434</v>
      </c>
      <c r="W60" s="7">
        <f t="shared" si="22"/>
        <v>-8.8649096237571889E-3</v>
      </c>
      <c r="X60" s="7">
        <f t="shared" si="23"/>
        <v>-6.6319079741220532E-3</v>
      </c>
      <c r="Y60" s="7">
        <f t="shared" si="24"/>
        <v>0.19535538358706428</v>
      </c>
      <c r="Z60" s="16">
        <v>11591.566406125792</v>
      </c>
      <c r="AA60" s="16">
        <v>18736.973435024014</v>
      </c>
      <c r="AB60" s="16">
        <v>5034.4244894998492</v>
      </c>
      <c r="AC60" s="8">
        <f t="shared" si="13"/>
        <v>2.3671181823705361</v>
      </c>
      <c r="AD60" s="8">
        <f t="shared" si="14"/>
        <v>3.2266526985031208</v>
      </c>
      <c r="AE60" s="8">
        <f t="shared" si="15"/>
        <v>1.8382810524218924</v>
      </c>
      <c r="AF60" s="7">
        <f t="shared" si="16"/>
        <v>-1.5903555654677604E-2</v>
      </c>
      <c r="AG60" s="7">
        <f t="shared" si="17"/>
        <v>2.0809942888808663E-3</v>
      </c>
      <c r="AH60" s="7">
        <f t="shared" si="18"/>
        <v>-0.24964672209233651</v>
      </c>
      <c r="AI60" s="1"/>
      <c r="AJ60" s="1"/>
      <c r="AK60" s="1"/>
      <c r="AL60" s="10"/>
      <c r="AM60" s="10"/>
      <c r="AN60" s="10"/>
      <c r="AO60" s="7"/>
      <c r="AP60" s="7"/>
      <c r="AQ60" s="7"/>
      <c r="AR60" s="1"/>
      <c r="AS60" s="1"/>
      <c r="AT60" s="1"/>
      <c r="AU60" s="1"/>
      <c r="AV60" s="1"/>
      <c r="AW60" s="1"/>
    </row>
    <row r="61" spans="1:49">
      <c r="A61">
        <f t="shared" si="34"/>
        <v>2015</v>
      </c>
      <c r="B61" s="16">
        <v>1119.4718773342331</v>
      </c>
      <c r="C61" s="16">
        <v>2696.3669523329258</v>
      </c>
      <c r="D61" s="16">
        <v>3676.7303559845113</v>
      </c>
      <c r="E61" s="7">
        <f t="shared" si="25"/>
        <v>6.6134880699968424E-3</v>
      </c>
      <c r="F61" s="7">
        <f t="shared" si="26"/>
        <v>1.1739159864313287E-2</v>
      </c>
      <c r="G61" s="7">
        <f t="shared" si="27"/>
        <v>2.7351017623123308E-2</v>
      </c>
      <c r="H61" s="16">
        <v>38311.346782258544</v>
      </c>
      <c r="I61" s="16">
        <v>11203.692156574294</v>
      </c>
      <c r="J61" s="16">
        <v>4019.3647528211613</v>
      </c>
      <c r="K61" s="1">
        <f t="shared" si="28"/>
        <v>34222.696932314437</v>
      </c>
      <c r="L61" s="1">
        <f t="shared" si="29"/>
        <v>4155.1066136902236</v>
      </c>
      <c r="M61" s="1">
        <f t="shared" si="30"/>
        <v>1093.1899714318058</v>
      </c>
      <c r="N61" s="7">
        <f t="shared" si="31"/>
        <v>2.3066747196207604E-2</v>
      </c>
      <c r="O61" s="7">
        <f t="shared" si="32"/>
        <v>6.6006537613499283E-2</v>
      </c>
      <c r="P61" s="7">
        <f t="shared" si="33"/>
        <v>4.0875430398772172E-2</v>
      </c>
      <c r="Q61" s="16">
        <v>5087.3350573165062</v>
      </c>
      <c r="R61" s="16">
        <v>6218.7811712208168</v>
      </c>
      <c r="S61" s="16">
        <v>2087.9215407832016</v>
      </c>
      <c r="T61" s="1">
        <f t="shared" si="19"/>
        <v>132.78925134713305</v>
      </c>
      <c r="U61" s="1">
        <f t="shared" si="20"/>
        <v>555.06533777542734</v>
      </c>
      <c r="V61" s="1">
        <f t="shared" si="21"/>
        <v>519.46555467943176</v>
      </c>
      <c r="W61" s="7">
        <f t="shared" si="22"/>
        <v>8.7915622950185401E-3</v>
      </c>
      <c r="X61" s="7">
        <f t="shared" si="23"/>
        <v>-7.0448596839425282E-3</v>
      </c>
      <c r="Y61" s="7">
        <f t="shared" si="24"/>
        <v>-0.28705070862539617</v>
      </c>
      <c r="Z61" s="16">
        <v>12079.424112619115</v>
      </c>
      <c r="AA61" s="16">
        <v>20156.307165380884</v>
      </c>
      <c r="AB61" s="16">
        <v>5047.1363724219091</v>
      </c>
      <c r="AC61" s="8">
        <f t="shared" si="13"/>
        <v>2.3744109590829332</v>
      </c>
      <c r="AD61" s="8">
        <f t="shared" si="14"/>
        <v>3.241198976201308</v>
      </c>
      <c r="AE61" s="8">
        <f t="shared" si="15"/>
        <v>2.4173017394746905</v>
      </c>
      <c r="AF61" s="7">
        <f t="shared" si="16"/>
        <v>3.0808671771063167E-3</v>
      </c>
      <c r="AG61" s="7">
        <f t="shared" si="17"/>
        <v>4.5081634304602325E-3</v>
      </c>
      <c r="AH61" s="7">
        <f t="shared" si="18"/>
        <v>0.31497941312616584</v>
      </c>
      <c r="AI61" s="1"/>
      <c r="AJ61" s="1"/>
      <c r="AK61" s="1"/>
      <c r="AL61" s="10"/>
      <c r="AM61" s="10"/>
      <c r="AN61" s="10"/>
      <c r="AO61" s="7"/>
      <c r="AP61" s="7"/>
      <c r="AQ61" s="7"/>
      <c r="AR61" s="1"/>
      <c r="AS61" s="1"/>
      <c r="AT61" s="1"/>
      <c r="AU61" s="1"/>
      <c r="AV61" s="1"/>
      <c r="AW61" s="1"/>
    </row>
    <row r="62" spans="1:49">
      <c r="A62">
        <f t="shared" si="34"/>
        <v>2016</v>
      </c>
      <c r="B62" s="16">
        <v>1124.7558067317625</v>
      </c>
      <c r="C62" s="16">
        <v>2728.5278013246102</v>
      </c>
      <c r="D62" s="16">
        <v>3774.6544322657537</v>
      </c>
      <c r="E62" s="7">
        <f t="shared" si="25"/>
        <v>4.7200197740668859E-3</v>
      </c>
      <c r="F62" s="7">
        <f t="shared" si="26"/>
        <v>1.192747484308776E-2</v>
      </c>
      <c r="G62" s="7">
        <f t="shared" si="27"/>
        <v>2.6633466912213022E-2</v>
      </c>
      <c r="H62" s="16">
        <v>39054.190515459319</v>
      </c>
      <c r="I62" s="16">
        <v>11920.623190134698</v>
      </c>
      <c r="J62" s="16">
        <v>4049.9276043664404</v>
      </c>
      <c r="K62" s="1">
        <f t="shared" si="28"/>
        <v>34722.372875709152</v>
      </c>
      <c r="L62" s="1">
        <f t="shared" si="29"/>
        <v>4368.8846360105363</v>
      </c>
      <c r="M62" s="1">
        <f t="shared" si="30"/>
        <v>1072.9267213834598</v>
      </c>
      <c r="N62" s="7">
        <f t="shared" si="31"/>
        <v>1.4600717891490866E-2</v>
      </c>
      <c r="O62" s="7">
        <f t="shared" si="32"/>
        <v>5.1449467413413164E-2</v>
      </c>
      <c r="P62" s="7">
        <f t="shared" si="33"/>
        <v>-1.8535890904493146E-2</v>
      </c>
      <c r="Q62" s="16">
        <v>4985.7669874614294</v>
      </c>
      <c r="R62" s="16">
        <v>6511.142298556857</v>
      </c>
      <c r="S62" s="16">
        <v>2076.6165423779989</v>
      </c>
      <c r="T62" s="1">
        <f t="shared" si="19"/>
        <v>127.6627916660531</v>
      </c>
      <c r="U62" s="1">
        <f t="shared" si="20"/>
        <v>546.20821367337294</v>
      </c>
      <c r="V62" s="1">
        <f t="shared" si="21"/>
        <v>512.75399099457707</v>
      </c>
      <c r="W62" s="7">
        <f t="shared" si="22"/>
        <v>-3.860598376052693E-2</v>
      </c>
      <c r="X62" s="7">
        <f t="shared" si="23"/>
        <v>-1.5956903627871388E-2</v>
      </c>
      <c r="Y62" s="7">
        <f t="shared" si="24"/>
        <v>-1.2920132286723951E-2</v>
      </c>
      <c r="Z62" s="16">
        <v>11853.052767942219</v>
      </c>
      <c r="AA62" s="16">
        <v>21558.305204754324</v>
      </c>
      <c r="AB62" s="16">
        <v>4657.4782469334632</v>
      </c>
      <c r="AC62" s="8">
        <f t="shared" si="13"/>
        <v>2.3773780037757763</v>
      </c>
      <c r="AD62" s="8">
        <f t="shared" si="14"/>
        <v>3.3109866466184514</v>
      </c>
      <c r="AE62" s="8">
        <f t="shared" si="15"/>
        <v>2.2428205457710737</v>
      </c>
      <c r="AF62" s="7">
        <f t="shared" si="16"/>
        <v>1.249591896252511E-3</v>
      </c>
      <c r="AG62" s="7">
        <f t="shared" si="17"/>
        <v>2.1531436647229452E-2</v>
      </c>
      <c r="AH62" s="7">
        <f t="shared" si="18"/>
        <v>-7.2180146505637977E-2</v>
      </c>
      <c r="AI62" s="1"/>
      <c r="AJ62" s="1"/>
      <c r="AK62" s="1"/>
      <c r="AL62" s="10"/>
      <c r="AM62" s="10"/>
      <c r="AN62" s="10"/>
      <c r="AO62" s="7"/>
      <c r="AP62" s="7"/>
      <c r="AQ62" s="7"/>
      <c r="AR62" s="1"/>
      <c r="AS62" s="1"/>
      <c r="AT62" s="1"/>
      <c r="AU62" s="1"/>
      <c r="AV62" s="1"/>
      <c r="AW62" s="1"/>
    </row>
    <row r="63" spans="1:49">
      <c r="A63">
        <f t="shared" si="34"/>
        <v>2017</v>
      </c>
      <c r="B63" s="16">
        <v>1131.3741205371182</v>
      </c>
      <c r="C63" s="16">
        <v>2761.789168859973</v>
      </c>
      <c r="D63" s="16">
        <v>3872.9700093164224</v>
      </c>
      <c r="E63" s="7">
        <f t="shared" si="25"/>
        <v>5.8842228381881245E-3</v>
      </c>
      <c r="F63" s="7">
        <f t="shared" si="26"/>
        <v>1.2190224896816426E-2</v>
      </c>
      <c r="G63" s="7">
        <f t="shared" si="27"/>
        <v>2.6046245772928689E-2</v>
      </c>
      <c r="H63" s="16">
        <v>39593.591802396753</v>
      </c>
      <c r="I63" s="16">
        <v>12568.877546726993</v>
      </c>
      <c r="J63" s="16">
        <v>3918.0391930297142</v>
      </c>
      <c r="K63" s="1">
        <f t="shared" si="28"/>
        <v>34996.020400042173</v>
      </c>
      <c r="L63" s="1">
        <f t="shared" si="29"/>
        <v>4550.990962107091</v>
      </c>
      <c r="M63" s="1">
        <f t="shared" si="30"/>
        <v>1011.6368532689069</v>
      </c>
      <c r="N63" s="7">
        <f t="shared" si="31"/>
        <v>7.8810145064842629E-3</v>
      </c>
      <c r="O63" s="7">
        <f t="shared" si="32"/>
        <v>4.1682566894887252E-2</v>
      </c>
      <c r="P63" s="7">
        <f t="shared" si="33"/>
        <v>-5.712400194071432E-2</v>
      </c>
      <c r="Q63" s="16">
        <v>4972.9535956913514</v>
      </c>
      <c r="R63" s="16">
        <v>6742.0727646972009</v>
      </c>
      <c r="S63" s="16">
        <v>2110.9978160451606</v>
      </c>
      <c r="T63" s="1">
        <f t="shared" si="19"/>
        <v>125.59996123893762</v>
      </c>
      <c r="U63" s="1">
        <f t="shared" si="20"/>
        <v>536.41009228010773</v>
      </c>
      <c r="V63" s="1">
        <f t="shared" si="21"/>
        <v>538.78935662529273</v>
      </c>
      <c r="W63" s="7">
        <f t="shared" si="22"/>
        <v>-1.6158431130908757E-2</v>
      </c>
      <c r="X63" s="7">
        <f t="shared" si="23"/>
        <v>-1.7938436566837135E-2</v>
      </c>
      <c r="Y63" s="7">
        <f t="shared" si="24"/>
        <v>5.0775549460308378E-2</v>
      </c>
      <c r="Z63" s="16">
        <v>11719.351040502464</v>
      </c>
      <c r="AA63" s="16">
        <v>22217.684715994812</v>
      </c>
      <c r="AB63" s="16">
        <v>4412.8393572293326</v>
      </c>
      <c r="AC63" s="8">
        <f t="shared" si="13"/>
        <v>2.3566178157496389</v>
      </c>
      <c r="AD63" s="8">
        <f t="shared" si="14"/>
        <v>3.2953789570962382</v>
      </c>
      <c r="AE63" s="8">
        <f t="shared" si="15"/>
        <v>2.0904045109324398</v>
      </c>
      <c r="AF63" s="7">
        <f t="shared" si="16"/>
        <v>-8.7323883678430692E-3</v>
      </c>
      <c r="AG63" s="7">
        <f t="shared" si="17"/>
        <v>-4.7139089304856219E-3</v>
      </c>
      <c r="AH63" s="7">
        <f t="shared" si="18"/>
        <v>-6.795730274810452E-2</v>
      </c>
      <c r="AI63" s="1"/>
      <c r="AJ63" s="1"/>
      <c r="AK63" s="1"/>
      <c r="AL63" s="10"/>
      <c r="AM63" s="10"/>
      <c r="AN63" s="10"/>
      <c r="AO63" s="7"/>
      <c r="AP63" s="7"/>
      <c r="AQ63" s="7"/>
      <c r="AR63" s="1"/>
      <c r="AS63" s="1"/>
      <c r="AT63" s="1"/>
      <c r="AU63" s="1"/>
      <c r="AV63" s="1"/>
      <c r="AW63" s="1"/>
    </row>
    <row r="64" spans="1:49">
      <c r="A64">
        <f t="shared" si="34"/>
        <v>2018</v>
      </c>
      <c r="B64" s="16">
        <v>1138.0528736954698</v>
      </c>
      <c r="C64" s="16">
        <v>2795.3444369815961</v>
      </c>
      <c r="D64" s="16">
        <v>3972.5205799381447</v>
      </c>
      <c r="E64" s="7">
        <f t="shared" si="25"/>
        <v>5.9032224947666023E-3</v>
      </c>
      <c r="F64" s="7">
        <f t="shared" si="26"/>
        <v>1.214982971907097E-2</v>
      </c>
      <c r="G64" s="7">
        <f t="shared" si="27"/>
        <v>2.5703935321537141E-2</v>
      </c>
      <c r="H64" s="16">
        <v>40189.704336473602</v>
      </c>
      <c r="I64" s="16">
        <v>13258.635036070644</v>
      </c>
      <c r="J64" s="16">
        <v>4051.4729453113914</v>
      </c>
      <c r="K64" s="1">
        <f t="shared" si="28"/>
        <v>35314.443876381723</v>
      </c>
      <c r="L64" s="1">
        <f t="shared" si="29"/>
        <v>4743.1131779907864</v>
      </c>
      <c r="M64" s="1">
        <f t="shared" si="30"/>
        <v>1019.8746271503207</v>
      </c>
      <c r="N64" s="7">
        <f t="shared" si="31"/>
        <v>9.0988481747247274E-3</v>
      </c>
      <c r="O64" s="7">
        <f t="shared" si="32"/>
        <v>4.2215468561322744E-2</v>
      </c>
      <c r="P64" s="7">
        <f t="shared" si="33"/>
        <v>8.143014812870053E-3</v>
      </c>
      <c r="Q64" s="16">
        <v>4989.5845985613214</v>
      </c>
      <c r="R64" s="16">
        <v>6885.6828558593461</v>
      </c>
      <c r="S64" s="16">
        <v>2353.7573811492157</v>
      </c>
      <c r="T64" s="1">
        <f t="shared" si="19"/>
        <v>124.15081625850863</v>
      </c>
      <c r="U64" s="1">
        <f t="shared" si="20"/>
        <v>519.33572627397712</v>
      </c>
      <c r="V64" s="1">
        <f t="shared" si="21"/>
        <v>580.9633713272417</v>
      </c>
      <c r="W64" s="7">
        <f t="shared" si="22"/>
        <v>-1.1537782067242763E-2</v>
      </c>
      <c r="X64" s="7">
        <f t="shared" si="23"/>
        <v>-3.1830806787308874E-2</v>
      </c>
      <c r="Y64" s="7">
        <f t="shared" si="24"/>
        <v>7.8275515622851177E-2</v>
      </c>
      <c r="Z64" s="16">
        <v>11810.196378248909</v>
      </c>
      <c r="AA64" s="16">
        <v>22817.797400870521</v>
      </c>
      <c r="AB64" s="16">
        <v>3938.6752401949539</v>
      </c>
      <c r="AC64" s="8">
        <f t="shared" si="13"/>
        <v>2.3669698639149677</v>
      </c>
      <c r="AD64" s="8">
        <f t="shared" si="14"/>
        <v>3.3138031301360038</v>
      </c>
      <c r="AE64" s="8">
        <f t="shared" si="15"/>
        <v>1.6733565114820399</v>
      </c>
      <c r="AF64" s="7">
        <f t="shared" si="16"/>
        <v>4.392756473342585E-3</v>
      </c>
      <c r="AG64" s="7">
        <f t="shared" si="17"/>
        <v>5.5909117827226407E-3</v>
      </c>
      <c r="AH64" s="7">
        <f t="shared" si="18"/>
        <v>-0.19950588379871637</v>
      </c>
      <c r="AI64" s="1"/>
      <c r="AJ64" s="1"/>
      <c r="AK64" s="1"/>
      <c r="AL64" s="10"/>
      <c r="AM64" s="10"/>
      <c r="AN64" s="10"/>
      <c r="AO64" s="7"/>
      <c r="AP64" s="7"/>
      <c r="AQ64" s="7"/>
      <c r="AR64" s="1"/>
      <c r="AS64" s="1"/>
      <c r="AT64" s="1"/>
      <c r="AU64" s="1"/>
      <c r="AV64" s="1"/>
      <c r="AW64" s="1"/>
    </row>
    <row r="65" spans="1:49">
      <c r="A65">
        <f t="shared" si="34"/>
        <v>2019</v>
      </c>
      <c r="B65" s="16">
        <v>1144.912041920903</v>
      </c>
      <c r="C65" s="16">
        <v>2828.7619944485114</v>
      </c>
      <c r="D65" s="16">
        <v>4074.5006265179481</v>
      </c>
      <c r="E65" s="7">
        <f t="shared" si="25"/>
        <v>6.027108567601358E-3</v>
      </c>
      <c r="F65" s="7">
        <f t="shared" si="26"/>
        <v>1.1954719076765929E-2</v>
      </c>
      <c r="G65" s="7">
        <f t="shared" si="27"/>
        <v>2.5671370236524105E-2</v>
      </c>
      <c r="H65" s="16">
        <v>41055.867231035096</v>
      </c>
      <c r="I65" s="16">
        <v>13912.601678830139</v>
      </c>
      <c r="J65" s="16">
        <v>4227.6815653054691</v>
      </c>
      <c r="K65" s="1">
        <f t="shared" si="28"/>
        <v>35859.407297483442</v>
      </c>
      <c r="L65" s="1">
        <f t="shared" si="29"/>
        <v>4918.2652008666091</v>
      </c>
      <c r="M65" s="1">
        <f t="shared" si="30"/>
        <v>1037.5950215323512</v>
      </c>
      <c r="N65" s="7">
        <f t="shared" si="31"/>
        <v>1.5431742972064511E-2</v>
      </c>
      <c r="O65" s="7">
        <f t="shared" si="32"/>
        <v>3.6927649900611925E-2</v>
      </c>
      <c r="P65" s="7">
        <f t="shared" si="33"/>
        <v>1.7375071317877522E-2</v>
      </c>
      <c r="Q65" s="16">
        <v>4982.4002301179644</v>
      </c>
      <c r="R65" s="16">
        <v>7096.3195089964356</v>
      </c>
      <c r="S65" s="16">
        <v>2257.5964478610226</v>
      </c>
      <c r="T65" s="1">
        <f t="shared" si="19"/>
        <v>121.35659446871094</v>
      </c>
      <c r="U65" s="1">
        <f t="shared" si="20"/>
        <v>510.06416145690594</v>
      </c>
      <c r="V65" s="1">
        <f t="shared" si="21"/>
        <v>534.00342788066655</v>
      </c>
      <c r="W65" s="7">
        <f t="shared" si="22"/>
        <v>-2.250667272279161E-2</v>
      </c>
      <c r="X65" s="7">
        <f t="shared" si="23"/>
        <v>-1.7852738311671557E-2</v>
      </c>
      <c r="Y65" s="7">
        <f t="shared" si="24"/>
        <v>-8.0831160386742873E-2</v>
      </c>
      <c r="Z65" s="16">
        <v>11624.724812619861</v>
      </c>
      <c r="AA65" s="16">
        <v>23072.050354714676</v>
      </c>
      <c r="AB65" s="16">
        <v>4097.6733000578115</v>
      </c>
      <c r="AC65" s="8">
        <f t="shared" si="13"/>
        <v>2.3331575697893365</v>
      </c>
      <c r="AD65" s="8">
        <f t="shared" si="14"/>
        <v>3.2512699471134066</v>
      </c>
      <c r="AE65" s="8">
        <f t="shared" si="15"/>
        <v>1.8150601290767374</v>
      </c>
      <c r="AF65" s="7">
        <f t="shared" si="16"/>
        <v>-1.428505476183195E-2</v>
      </c>
      <c r="AG65" s="7">
        <f t="shared" si="17"/>
        <v>-1.8870518424560334E-2</v>
      </c>
      <c r="AH65" s="7">
        <f t="shared" si="18"/>
        <v>8.4682263834617633E-2</v>
      </c>
      <c r="AI65" s="1"/>
      <c r="AJ65" s="1"/>
      <c r="AK65" s="1"/>
      <c r="AL65" s="10"/>
      <c r="AM65" s="10"/>
      <c r="AN65" s="10"/>
      <c r="AO65" s="7"/>
      <c r="AP65" s="7"/>
      <c r="AQ65" s="7"/>
      <c r="AR65" s="1"/>
      <c r="AS65" s="1"/>
      <c r="AT65" s="1"/>
      <c r="AU65" s="1"/>
      <c r="AV65" s="1"/>
      <c r="AW65" s="1"/>
    </row>
    <row r="66" spans="1:49">
      <c r="A66">
        <f t="shared" si="34"/>
        <v>2020</v>
      </c>
      <c r="B66" s="16">
        <v>1151.5982808918557</v>
      </c>
      <c r="C66" s="16">
        <v>2861.8806579201969</v>
      </c>
      <c r="D66" s="16">
        <v>4179.8219405220689</v>
      </c>
      <c r="E66" s="7">
        <f t="shared" si="25"/>
        <v>5.8399586397350767E-3</v>
      </c>
      <c r="F66" s="7">
        <f t="shared" si="26"/>
        <v>1.1707829621820931E-2</v>
      </c>
      <c r="G66" s="7">
        <f t="shared" si="27"/>
        <v>2.5848888896632172E-2</v>
      </c>
      <c r="H66" s="16">
        <v>42083.076298288528</v>
      </c>
      <c r="I66" s="16">
        <v>14533.511979046143</v>
      </c>
      <c r="J66" s="16">
        <v>4206.8006010135214</v>
      </c>
      <c r="K66" s="1">
        <f t="shared" si="28"/>
        <v>36543.191316417455</v>
      </c>
      <c r="L66" s="1">
        <f t="shared" si="29"/>
        <v>5078.3081882974202</v>
      </c>
      <c r="M66" s="1">
        <f t="shared" si="30"/>
        <v>1006.4544999464935</v>
      </c>
      <c r="N66" s="7">
        <f t="shared" si="31"/>
        <v>1.906846962810782E-2</v>
      </c>
      <c r="O66" s="7">
        <f t="shared" si="32"/>
        <v>3.2540536326225666E-2</v>
      </c>
      <c r="P66" s="7">
        <f t="shared" si="33"/>
        <v>-3.0012211835662495E-2</v>
      </c>
      <c r="Q66" s="16">
        <v>4864.0657552510656</v>
      </c>
      <c r="R66" s="16">
        <f>I66*U66/1000</f>
        <v>7314.9589401489238</v>
      </c>
      <c r="S66" s="16">
        <f>J66*V66/1000</f>
        <v>2219.0312353763843</v>
      </c>
      <c r="T66" s="1">
        <f t="shared" si="19"/>
        <v>115.58246647118052</v>
      </c>
      <c r="U66" s="1">
        <f>U65*U5</f>
        <v>503.31667601714912</v>
      </c>
      <c r="V66" s="1">
        <f>V65*V5</f>
        <v>527.48666880996575</v>
      </c>
      <c r="W66" s="7">
        <f t="shared" ref="W66" si="35">T66/T65-1</f>
        <v>-4.7579845354173478E-2</v>
      </c>
      <c r="X66" s="7">
        <f t="shared" ref="X66" si="36">U66/U65-1</f>
        <v>-1.3228699347321071E-2</v>
      </c>
      <c r="Y66" s="7">
        <f t="shared" ref="Y66" si="37">V66/V65-1</f>
        <v>-1.2203590333800474E-2</v>
      </c>
      <c r="Z66" s="16">
        <v>11584.411071543114</v>
      </c>
      <c r="AA66" s="16">
        <v>22994.005120074238</v>
      </c>
      <c r="AB66" s="16">
        <v>3709.182894891283</v>
      </c>
      <c r="AC66" s="8">
        <f t="shared" si="13"/>
        <v>2.3816312637297332</v>
      </c>
      <c r="AD66" s="8">
        <f t="shared" si="14"/>
        <v>3.1434223087527142</v>
      </c>
      <c r="AE66" s="8">
        <f t="shared" si="15"/>
        <v>1.6715325299430246</v>
      </c>
      <c r="AF66" s="7">
        <f t="shared" si="16"/>
        <v>2.07760052591619E-2</v>
      </c>
      <c r="AG66" s="7">
        <f t="shared" si="17"/>
        <v>-3.3170927088488344E-2</v>
      </c>
      <c r="AH66" s="7">
        <f t="shared" si="18"/>
        <v>-7.9075947311299633E-2</v>
      </c>
      <c r="AI66" s="1"/>
      <c r="AJ66" s="1"/>
      <c r="AK66" s="1"/>
      <c r="AL66" s="10"/>
      <c r="AM66" s="10"/>
      <c r="AN66" s="10"/>
      <c r="AO66" s="7"/>
      <c r="AP66" s="7"/>
      <c r="AQ66" s="7"/>
      <c r="AR66" s="1"/>
      <c r="AS66" s="1"/>
      <c r="AT66" s="1"/>
      <c r="AU66" s="1"/>
      <c r="AV66" s="1"/>
      <c r="AW66" s="1"/>
    </row>
    <row r="67" spans="1:49">
      <c r="A67">
        <f t="shared" si="34"/>
        <v>2021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11"/>
      <c r="O67" s="11"/>
      <c r="P67" s="11"/>
      <c r="Q67" s="4"/>
      <c r="R67" s="4"/>
      <c r="S67" s="4"/>
      <c r="T67" s="11"/>
      <c r="U67" s="11"/>
      <c r="V67" s="11"/>
      <c r="W67" s="11"/>
      <c r="X67" s="11"/>
      <c r="Y67" s="11"/>
      <c r="Z67" s="4"/>
      <c r="AA67" s="4"/>
      <c r="AB67" s="4"/>
      <c r="AC67" s="11"/>
      <c r="AD67" s="11"/>
      <c r="AE67" s="11"/>
      <c r="AF67" s="11"/>
      <c r="AG67" s="11"/>
      <c r="AH67" s="11"/>
      <c r="AI67" s="1"/>
      <c r="AJ67" s="1"/>
      <c r="AK67" s="1"/>
      <c r="AL67" s="10"/>
      <c r="AM67" s="10"/>
      <c r="AN67" s="10"/>
      <c r="AO67" s="7"/>
      <c r="AP67" s="7"/>
      <c r="AQ67" s="7"/>
      <c r="AR67" s="1"/>
      <c r="AS67" s="1"/>
      <c r="AT67" s="1"/>
      <c r="AU67" s="1"/>
      <c r="AV67" s="1"/>
      <c r="AW67" s="1"/>
    </row>
    <row r="68" spans="1:49">
      <c r="A68">
        <f t="shared" si="34"/>
        <v>2022</v>
      </c>
      <c r="B68" s="4"/>
      <c r="C68" s="4"/>
      <c r="D68" s="4"/>
      <c r="E68" s="4"/>
      <c r="F68" s="4"/>
      <c r="G68" s="4"/>
      <c r="H68" s="4"/>
      <c r="I68" s="4"/>
      <c r="J68" s="4"/>
      <c r="K68" s="11"/>
      <c r="L68" s="11"/>
      <c r="M68" s="11"/>
      <c r="N68" s="11"/>
      <c r="O68" s="11"/>
      <c r="P68" s="11"/>
      <c r="Q68" s="4"/>
      <c r="R68" s="4"/>
      <c r="S68" s="4"/>
      <c r="T68" s="4"/>
      <c r="U68" s="4"/>
      <c r="V68" s="4"/>
      <c r="W68" s="11"/>
      <c r="X68" s="11"/>
      <c r="Y68" s="11"/>
      <c r="Z68" s="4"/>
      <c r="AA68" s="4"/>
      <c r="AB68" s="4"/>
      <c r="AC68" s="11"/>
      <c r="AD68" s="11"/>
      <c r="AE68" s="11"/>
      <c r="AF68" s="11"/>
      <c r="AG68" s="11"/>
      <c r="AH68" s="11"/>
      <c r="AI68" s="1"/>
      <c r="AJ68" s="1"/>
      <c r="AK68" s="1"/>
      <c r="AL68" s="10"/>
      <c r="AM68" s="10"/>
      <c r="AN68" s="10"/>
      <c r="AO68" s="7"/>
      <c r="AP68" s="7"/>
      <c r="AQ68" s="7"/>
      <c r="AR68" s="1"/>
      <c r="AS68" s="1"/>
      <c r="AT68" s="1"/>
      <c r="AU68" s="1"/>
      <c r="AV68" s="1"/>
      <c r="AW68" s="1"/>
    </row>
    <row r="69" spans="1:49">
      <c r="A69">
        <f t="shared" si="34"/>
        <v>2023</v>
      </c>
      <c r="B69" s="4"/>
      <c r="C69" s="4"/>
      <c r="D69" s="4"/>
      <c r="E69" s="11"/>
      <c r="F69" s="11"/>
      <c r="G69" s="11"/>
      <c r="H69" s="4"/>
      <c r="I69" s="4"/>
      <c r="J69" s="4"/>
      <c r="K69" s="11"/>
      <c r="L69" s="11"/>
      <c r="M69" s="11"/>
      <c r="N69" s="11"/>
      <c r="O69" s="11"/>
      <c r="P69" s="11"/>
      <c r="Q69" s="4"/>
      <c r="R69" s="4"/>
      <c r="S69" s="4"/>
      <c r="T69" s="4"/>
      <c r="U69" s="4"/>
      <c r="V69" s="4"/>
      <c r="W69" s="11"/>
      <c r="X69" s="11"/>
      <c r="Y69" s="11"/>
      <c r="Z69" s="4"/>
      <c r="AA69" s="4"/>
      <c r="AB69" s="4"/>
      <c r="AC69" s="1"/>
      <c r="AD69" s="1"/>
      <c r="AE69" s="1"/>
      <c r="AF69" s="11"/>
      <c r="AG69" s="11"/>
      <c r="AH69" s="11"/>
      <c r="AI69" s="1"/>
      <c r="AJ69" s="1"/>
      <c r="AK69" s="1"/>
      <c r="AL69" s="10"/>
      <c r="AM69" s="10"/>
      <c r="AN69" s="10"/>
      <c r="AO69" s="7"/>
      <c r="AP69" s="7"/>
      <c r="AQ69" s="7"/>
      <c r="AR69" s="1"/>
      <c r="AS69" s="1"/>
      <c r="AT69" s="1"/>
      <c r="AU69" s="1"/>
      <c r="AV69" s="1"/>
      <c r="AW69" s="1"/>
    </row>
    <row r="70" spans="1:49">
      <c r="A70">
        <f t="shared" si="34"/>
        <v>2024</v>
      </c>
      <c r="B70" s="14"/>
      <c r="C70" s="4"/>
      <c r="D70" s="4"/>
      <c r="E70" s="11"/>
      <c r="F70" s="11"/>
      <c r="G70" s="11"/>
      <c r="H70" s="4"/>
      <c r="I70" s="4"/>
      <c r="J70" s="4"/>
      <c r="K70" s="11"/>
      <c r="L70" s="11"/>
      <c r="M70" s="11"/>
      <c r="N70" s="11"/>
      <c r="O70" s="11"/>
      <c r="P70" s="11"/>
      <c r="Q70" s="4"/>
      <c r="R70" s="4"/>
      <c r="S70" s="4"/>
      <c r="T70" s="4"/>
      <c r="U70" s="4"/>
      <c r="V70" s="4"/>
      <c r="W70" s="11"/>
      <c r="X70" s="11"/>
      <c r="Y70" s="11"/>
      <c r="Z70" s="4"/>
      <c r="AA70" s="4"/>
      <c r="AB70" s="4"/>
      <c r="AC70" s="1"/>
      <c r="AD70" s="1"/>
      <c r="AE70" s="1"/>
      <c r="AF70" s="11"/>
      <c r="AG70" s="11"/>
      <c r="AH70" s="11"/>
      <c r="AI70" s="1"/>
      <c r="AJ70" s="1"/>
      <c r="AK70" s="1"/>
      <c r="AL70" s="10"/>
      <c r="AM70" s="10"/>
      <c r="AN70" s="10"/>
      <c r="AO70" s="7"/>
      <c r="AP70" s="7"/>
      <c r="AQ70" s="7"/>
      <c r="AR70" s="1"/>
      <c r="AS70" s="1"/>
      <c r="AT70" s="1"/>
      <c r="AU70" s="1"/>
      <c r="AV70" s="1"/>
      <c r="AW70" s="1"/>
    </row>
    <row r="71" spans="1:49">
      <c r="A71">
        <f t="shared" si="34"/>
        <v>2025</v>
      </c>
      <c r="B71" s="4"/>
      <c r="C71" s="4"/>
      <c r="D71" s="4"/>
      <c r="E71" s="11"/>
      <c r="F71" s="11"/>
      <c r="G71" s="11"/>
      <c r="H71" s="4"/>
      <c r="I71" s="4"/>
      <c r="J71" s="4"/>
      <c r="K71" s="4"/>
      <c r="L71" s="4"/>
      <c r="M71" s="4"/>
      <c r="N71" s="11"/>
      <c r="O71" s="11"/>
      <c r="P71" s="11"/>
      <c r="Q71" s="4"/>
      <c r="R71" s="4"/>
      <c r="S71" s="4"/>
      <c r="T71" s="12"/>
      <c r="U71" s="12"/>
      <c r="V71" s="12"/>
      <c r="W71" s="11"/>
      <c r="X71" s="11"/>
      <c r="Y71" s="11"/>
      <c r="Z71" s="4"/>
      <c r="AA71" s="4"/>
      <c r="AB71" s="4"/>
      <c r="AC71" s="1"/>
      <c r="AD71" s="1"/>
      <c r="AE71" s="1"/>
      <c r="AF71" s="11"/>
      <c r="AG71" s="11"/>
      <c r="AH71" s="11"/>
      <c r="AI71" s="1"/>
      <c r="AJ71" s="1"/>
      <c r="AK71" s="1"/>
      <c r="AL71" s="10"/>
      <c r="AM71" s="10"/>
      <c r="AN71" s="10"/>
      <c r="AO71" s="7"/>
      <c r="AP71" s="7"/>
      <c r="AQ71" s="7"/>
      <c r="AR71" s="1"/>
      <c r="AS71" s="1"/>
      <c r="AT71" s="1"/>
      <c r="AU71" s="1"/>
      <c r="AV71" s="1"/>
      <c r="AW71" s="1"/>
    </row>
    <row r="72" spans="1:49">
      <c r="A72">
        <f t="shared" si="34"/>
        <v>2026</v>
      </c>
      <c r="B72" s="4"/>
      <c r="C72" s="4"/>
      <c r="D72" s="4"/>
      <c r="E72" s="11"/>
      <c r="F72" s="11"/>
      <c r="G72" s="11"/>
      <c r="H72" s="4"/>
      <c r="I72" s="4"/>
      <c r="J72" s="4"/>
      <c r="K72" s="4"/>
      <c r="L72" s="4"/>
      <c r="M72" s="4"/>
      <c r="N72" s="11"/>
      <c r="O72" s="11"/>
      <c r="P72" s="11"/>
      <c r="Q72" s="4"/>
      <c r="R72" s="4"/>
      <c r="S72" s="4"/>
      <c r="T72" s="12"/>
      <c r="U72" s="12"/>
      <c r="V72" s="12"/>
      <c r="W72" s="11"/>
      <c r="X72" s="11"/>
      <c r="Y72" s="11"/>
      <c r="Z72" s="4"/>
      <c r="AA72" s="4"/>
      <c r="AB72" s="4"/>
      <c r="AC72" s="10"/>
      <c r="AD72" s="10"/>
      <c r="AE72" s="10"/>
      <c r="AF72" s="11"/>
      <c r="AG72" s="11"/>
      <c r="AH72" s="11"/>
      <c r="AI72" s="1"/>
      <c r="AJ72" s="1"/>
      <c r="AK72" s="1"/>
      <c r="AL72" s="10"/>
      <c r="AM72" s="10"/>
      <c r="AN72" s="10"/>
      <c r="AO72" s="7"/>
      <c r="AP72" s="7"/>
      <c r="AQ72" s="7"/>
      <c r="AR72" s="1"/>
      <c r="AS72" s="1"/>
      <c r="AT72" s="1"/>
      <c r="AU72" s="1"/>
      <c r="AV72" s="1"/>
      <c r="AW72" s="1"/>
    </row>
    <row r="73" spans="1:49">
      <c r="A73">
        <f t="shared" si="34"/>
        <v>2027</v>
      </c>
      <c r="B73" s="4"/>
      <c r="C73" s="4"/>
      <c r="D73" s="4"/>
      <c r="E73" s="11"/>
      <c r="F73" s="11"/>
      <c r="G73" s="11"/>
      <c r="H73" s="4"/>
      <c r="I73" s="4"/>
      <c r="J73" s="4"/>
      <c r="K73" s="4"/>
      <c r="L73" s="4"/>
      <c r="M73" s="4"/>
      <c r="N73" s="11"/>
      <c r="O73" s="11"/>
      <c r="P73" s="11"/>
      <c r="Q73" s="4"/>
      <c r="R73" s="4"/>
      <c r="S73" s="4"/>
      <c r="T73" s="12"/>
      <c r="U73" s="12"/>
      <c r="V73" s="12"/>
      <c r="W73" s="11"/>
      <c r="X73" s="11"/>
      <c r="Y73" s="11"/>
      <c r="Z73" s="4"/>
      <c r="AA73" s="4"/>
      <c r="AB73" s="4"/>
      <c r="AC73" s="10"/>
      <c r="AD73" s="10"/>
      <c r="AE73" s="10"/>
      <c r="AF73" s="11"/>
      <c r="AG73" s="11"/>
      <c r="AH73" s="11"/>
      <c r="AI73" s="1"/>
      <c r="AJ73" s="1"/>
      <c r="AK73" s="1"/>
      <c r="AL73" s="10"/>
      <c r="AM73" s="10"/>
      <c r="AN73" s="10"/>
      <c r="AO73" s="7"/>
      <c r="AP73" s="7"/>
      <c r="AQ73" s="7"/>
      <c r="AR73" s="1"/>
      <c r="AS73" s="1"/>
      <c r="AT73" s="1"/>
      <c r="AU73" s="1"/>
      <c r="AV73" s="1"/>
      <c r="AW73" s="1"/>
    </row>
    <row r="74" spans="1:49">
      <c r="A74">
        <f t="shared" si="34"/>
        <v>2028</v>
      </c>
      <c r="E74" s="11"/>
      <c r="F74" s="11"/>
      <c r="G74" s="11"/>
      <c r="H74" s="4"/>
      <c r="I74" s="4"/>
      <c r="J74" s="4"/>
      <c r="K74" s="4"/>
      <c r="L74" s="4"/>
      <c r="M74" s="4"/>
      <c r="N74" s="11"/>
      <c r="O74" s="11"/>
      <c r="P74" s="11"/>
      <c r="Q74" s="4"/>
      <c r="R74" s="4"/>
      <c r="S74" s="4"/>
      <c r="T74" s="4"/>
      <c r="U74" s="4"/>
      <c r="V74" s="4"/>
      <c r="W74" s="11"/>
      <c r="X74" s="11"/>
      <c r="Y74" s="11"/>
      <c r="Z74" s="4"/>
      <c r="AA74" s="4"/>
      <c r="AB74" s="4"/>
      <c r="AC74" s="10"/>
      <c r="AD74" s="10"/>
      <c r="AE74" s="10"/>
      <c r="AF74" s="11"/>
      <c r="AG74" s="11"/>
      <c r="AH74" s="11"/>
      <c r="AI74" s="1"/>
      <c r="AJ74" s="1"/>
      <c r="AK74" s="1"/>
      <c r="AL74" s="10"/>
      <c r="AM74" s="10"/>
      <c r="AN74" s="10"/>
      <c r="AO74" s="7"/>
      <c r="AP74" s="7"/>
      <c r="AQ74" s="7"/>
      <c r="AR74" s="1"/>
      <c r="AS74" s="1"/>
      <c r="AT74" s="1"/>
      <c r="AU74" s="1"/>
      <c r="AV74" s="1"/>
      <c r="AW74" s="1"/>
    </row>
    <row r="75" spans="1:49">
      <c r="A75">
        <f t="shared" si="34"/>
        <v>2029</v>
      </c>
      <c r="E75" s="11"/>
      <c r="F75" s="11"/>
      <c r="G75" s="11"/>
      <c r="H75" s="4"/>
      <c r="I75" s="4"/>
      <c r="J75" s="4"/>
      <c r="K75" s="4"/>
      <c r="L75" s="4"/>
      <c r="M75" s="4"/>
      <c r="N75" s="11"/>
      <c r="O75" s="11"/>
      <c r="P75" s="11"/>
      <c r="Q75" s="4"/>
      <c r="R75" s="4"/>
      <c r="S75" s="4"/>
      <c r="T75" s="4"/>
      <c r="U75" s="4"/>
      <c r="V75" s="4"/>
      <c r="W75" s="11"/>
      <c r="X75" s="11"/>
      <c r="Y75" s="11"/>
      <c r="Z75" s="4"/>
      <c r="AA75" s="4"/>
      <c r="AB75" s="4"/>
      <c r="AC75" s="7"/>
      <c r="AD75" s="7"/>
      <c r="AE75" s="7"/>
      <c r="AF75" s="11"/>
      <c r="AG75" s="11"/>
      <c r="AH75" s="11"/>
      <c r="AI75" s="1"/>
      <c r="AJ75" s="1"/>
      <c r="AK75" s="1"/>
      <c r="AL75" s="10"/>
      <c r="AM75" s="10"/>
      <c r="AN75" s="10"/>
      <c r="AO75" s="7"/>
      <c r="AP75" s="7"/>
      <c r="AQ75" s="7"/>
      <c r="AR75" s="1"/>
      <c r="AS75" s="1"/>
      <c r="AT75" s="1"/>
      <c r="AU75" s="1"/>
      <c r="AV75" s="1"/>
      <c r="AW75" s="1"/>
    </row>
    <row r="76" spans="1:49">
      <c r="A76">
        <f t="shared" si="34"/>
        <v>2030</v>
      </c>
      <c r="E76" s="11"/>
      <c r="F76" s="11"/>
      <c r="G76" s="11"/>
      <c r="H76" s="4"/>
      <c r="I76" s="4"/>
      <c r="J76" s="4"/>
      <c r="K76" s="4"/>
      <c r="L76" s="4"/>
      <c r="M76" s="4"/>
      <c r="N76" s="11"/>
      <c r="O76" s="11"/>
      <c r="P76" s="11"/>
      <c r="Q76" s="4"/>
      <c r="R76" s="4"/>
      <c r="S76" s="4"/>
      <c r="T76" s="4"/>
      <c r="U76" s="4"/>
      <c r="V76" s="4"/>
      <c r="W76" s="11"/>
      <c r="X76" s="11"/>
      <c r="Y76" s="11"/>
      <c r="Z76" s="4"/>
      <c r="AA76" s="4"/>
      <c r="AB76" s="4"/>
      <c r="AC76" s="7"/>
      <c r="AD76" s="7"/>
      <c r="AE76" s="7"/>
      <c r="AF76" s="11"/>
      <c r="AG76" s="11"/>
      <c r="AH76" s="11"/>
      <c r="AI76" s="1"/>
      <c r="AJ76" s="1"/>
      <c r="AK76" s="1"/>
      <c r="AL76" s="10"/>
      <c r="AM76" s="10"/>
      <c r="AN76" s="10"/>
      <c r="AO76" s="7"/>
      <c r="AP76" s="7"/>
      <c r="AQ76" s="7"/>
      <c r="AR76" s="1"/>
      <c r="AS76" s="1"/>
      <c r="AT76" s="1"/>
      <c r="AU76" s="1"/>
      <c r="AV76" s="1"/>
      <c r="AW76" s="1"/>
    </row>
    <row r="77" spans="1:49">
      <c r="A77">
        <f t="shared" si="34"/>
        <v>2031</v>
      </c>
      <c r="E77" s="11"/>
      <c r="F77" s="11"/>
      <c r="G77" s="11"/>
      <c r="H77" s="4"/>
      <c r="I77" s="4"/>
      <c r="J77" s="4"/>
      <c r="K77" s="4"/>
      <c r="L77" s="4"/>
      <c r="M77" s="4"/>
      <c r="N77" s="11"/>
      <c r="O77" s="11"/>
      <c r="P77" s="11"/>
      <c r="Q77" s="4"/>
      <c r="R77" s="4"/>
      <c r="S77" s="4"/>
      <c r="T77" s="4"/>
      <c r="U77" s="4"/>
      <c r="V77" s="4"/>
      <c r="W77" s="11"/>
      <c r="X77" s="11"/>
      <c r="Y77" s="11"/>
      <c r="Z77" s="4"/>
      <c r="AA77" s="4"/>
      <c r="AB77" s="4"/>
      <c r="AC77" s="12"/>
      <c r="AD77" s="12"/>
      <c r="AE77" s="12"/>
      <c r="AF77" s="11"/>
      <c r="AG77" s="11"/>
      <c r="AH77" s="11"/>
      <c r="AI77" s="1"/>
      <c r="AJ77" s="1"/>
      <c r="AK77" s="1"/>
      <c r="AL77" s="10"/>
      <c r="AM77" s="10"/>
      <c r="AN77" s="10"/>
      <c r="AO77" s="7"/>
      <c r="AP77" s="7"/>
      <c r="AQ77" s="7"/>
      <c r="AR77" s="1"/>
      <c r="AS77" s="1"/>
      <c r="AT77" s="1"/>
      <c r="AU77" s="1"/>
      <c r="AV77" s="1"/>
      <c r="AW77" s="1"/>
    </row>
    <row r="78" spans="1:49">
      <c r="A78">
        <f t="shared" si="34"/>
        <v>2032</v>
      </c>
      <c r="E78" s="11"/>
      <c r="F78" s="11"/>
      <c r="G78" s="11"/>
      <c r="H78" s="4"/>
      <c r="I78" s="4"/>
      <c r="J78" s="4"/>
      <c r="K78" s="4"/>
      <c r="L78" s="4"/>
      <c r="M78" s="4"/>
      <c r="N78" s="11"/>
      <c r="O78" s="11"/>
      <c r="P78" s="11"/>
      <c r="Q78" s="4"/>
      <c r="R78" s="4"/>
      <c r="S78" s="4"/>
      <c r="T78" s="4"/>
      <c r="U78" s="4"/>
      <c r="V78" s="4"/>
      <c r="W78" s="11"/>
      <c r="X78" s="11"/>
      <c r="Y78" s="11"/>
      <c r="Z78" s="4"/>
      <c r="AA78" s="4"/>
      <c r="AB78" s="4"/>
      <c r="AC78" s="12"/>
      <c r="AD78" s="12"/>
      <c r="AE78" s="12"/>
      <c r="AF78" s="11"/>
      <c r="AG78" s="11"/>
      <c r="AH78" s="11"/>
      <c r="AI78" s="1"/>
      <c r="AJ78" s="1"/>
      <c r="AK78" s="1"/>
      <c r="AL78" s="10"/>
      <c r="AM78" s="10"/>
      <c r="AN78" s="10"/>
      <c r="AO78" s="7"/>
      <c r="AP78" s="7"/>
      <c r="AQ78" s="7"/>
      <c r="AR78" s="1"/>
      <c r="AS78" s="1"/>
      <c r="AT78" s="1"/>
      <c r="AU78" s="1"/>
      <c r="AV78" s="1"/>
      <c r="AW78" s="1"/>
    </row>
    <row r="79" spans="1:49">
      <c r="A79">
        <f t="shared" si="34"/>
        <v>2033</v>
      </c>
      <c r="E79" s="11"/>
      <c r="F79" s="11"/>
      <c r="G79" s="11"/>
      <c r="H79" s="4"/>
      <c r="I79" s="4"/>
      <c r="J79" s="4"/>
      <c r="K79" s="4"/>
      <c r="L79" s="4"/>
      <c r="M79" s="4"/>
      <c r="N79" s="11"/>
      <c r="O79" s="11"/>
      <c r="P79" s="11"/>
      <c r="Q79" s="4"/>
      <c r="R79" s="4"/>
      <c r="S79" s="4"/>
      <c r="T79" s="4"/>
      <c r="U79" s="4"/>
      <c r="V79" s="4"/>
      <c r="W79" s="11"/>
      <c r="X79" s="11"/>
      <c r="Y79" s="11"/>
      <c r="Z79" s="4"/>
      <c r="AA79" s="4"/>
      <c r="AB79" s="4"/>
      <c r="AC79" s="12"/>
      <c r="AD79" s="12"/>
      <c r="AE79" s="12"/>
      <c r="AF79" s="11"/>
      <c r="AG79" s="11"/>
      <c r="AH79" s="11"/>
      <c r="AI79" s="1"/>
      <c r="AJ79" s="1"/>
      <c r="AK79" s="1"/>
      <c r="AL79" s="10"/>
      <c r="AM79" s="10"/>
      <c r="AN79" s="10"/>
      <c r="AO79" s="7"/>
      <c r="AP79" s="7"/>
      <c r="AQ79" s="7"/>
      <c r="AR79" s="1"/>
      <c r="AS79" s="1"/>
      <c r="AT79" s="1"/>
      <c r="AU79" s="1"/>
      <c r="AV79" s="1"/>
      <c r="AW79" s="1"/>
    </row>
    <row r="80" spans="1:49">
      <c r="A80">
        <f t="shared" si="34"/>
        <v>2034</v>
      </c>
      <c r="E80" s="11"/>
      <c r="F80" s="11"/>
      <c r="G80" s="11"/>
      <c r="H80" s="4"/>
      <c r="I80" s="4"/>
      <c r="J80" s="4"/>
      <c r="K80" s="4"/>
      <c r="L80" s="4"/>
      <c r="M80" s="4"/>
      <c r="N80" s="11"/>
      <c r="O80" s="11"/>
      <c r="P80" s="11"/>
      <c r="Q80" s="4"/>
      <c r="R80" s="4"/>
      <c r="S80" s="4"/>
      <c r="T80" s="4"/>
      <c r="U80" s="4"/>
      <c r="V80" s="4"/>
      <c r="W80" s="11"/>
      <c r="X80" s="11"/>
      <c r="Y80" s="11"/>
      <c r="Z80" s="4"/>
      <c r="AA80" s="4"/>
      <c r="AB80" s="4"/>
      <c r="AC80" s="12"/>
      <c r="AD80" s="12"/>
      <c r="AE80" s="12"/>
      <c r="AF80" s="11"/>
      <c r="AG80" s="11"/>
      <c r="AH80" s="11"/>
      <c r="AI80" s="1"/>
      <c r="AJ80" s="1"/>
      <c r="AK80" s="1"/>
      <c r="AL80" s="10"/>
      <c r="AM80" s="10"/>
      <c r="AN80" s="10"/>
      <c r="AO80" s="7"/>
      <c r="AP80" s="7"/>
      <c r="AQ80" s="7"/>
      <c r="AR80" s="1"/>
      <c r="AS80" s="1"/>
      <c r="AT80" s="1"/>
      <c r="AU80" s="1"/>
      <c r="AV80" s="1"/>
      <c r="AW80" s="1"/>
    </row>
    <row r="81" spans="1:49">
      <c r="A81">
        <f t="shared" si="34"/>
        <v>2035</v>
      </c>
      <c r="E81" s="11"/>
      <c r="F81" s="11"/>
      <c r="G81" s="11"/>
      <c r="H81" s="4"/>
      <c r="I81" s="4"/>
      <c r="J81" s="4"/>
      <c r="K81" s="4"/>
      <c r="L81" s="4"/>
      <c r="M81" s="4"/>
      <c r="N81" s="11"/>
      <c r="O81" s="11"/>
      <c r="P81" s="11"/>
      <c r="Q81" s="4"/>
      <c r="R81" s="4"/>
      <c r="S81" s="4"/>
      <c r="T81" s="4"/>
      <c r="U81" s="4"/>
      <c r="V81" s="4"/>
      <c r="W81" s="11"/>
      <c r="X81" s="11"/>
      <c r="Y81" s="11"/>
      <c r="Z81" s="4"/>
      <c r="AA81" s="4"/>
      <c r="AB81" s="4"/>
      <c r="AC81" s="12"/>
      <c r="AD81" s="12"/>
      <c r="AE81" s="12"/>
      <c r="AF81" s="11"/>
      <c r="AG81" s="11"/>
      <c r="AH81" s="11"/>
      <c r="AI81" s="1"/>
      <c r="AJ81" s="1"/>
      <c r="AK81" s="1"/>
      <c r="AL81" s="10"/>
      <c r="AM81" s="10"/>
      <c r="AN81" s="10"/>
      <c r="AO81" s="7"/>
      <c r="AP81" s="7"/>
      <c r="AQ81" s="7"/>
      <c r="AR81" s="1"/>
      <c r="AS81" s="1"/>
      <c r="AT81" s="1"/>
      <c r="AU81" s="1"/>
      <c r="AV81" s="1"/>
      <c r="AW81" s="1"/>
    </row>
    <row r="82" spans="1:49">
      <c r="A82">
        <f t="shared" si="34"/>
        <v>2036</v>
      </c>
      <c r="E82" s="11"/>
      <c r="F82" s="11"/>
      <c r="G82" s="11"/>
      <c r="H82" s="4"/>
      <c r="I82" s="4"/>
      <c r="J82" s="4"/>
      <c r="K82" s="4"/>
      <c r="L82" s="4"/>
      <c r="M82" s="4"/>
      <c r="N82" s="11"/>
      <c r="O82" s="11"/>
      <c r="P82" s="11"/>
      <c r="Q82" s="4"/>
      <c r="R82" s="4"/>
      <c r="S82" s="4"/>
      <c r="T82" s="4"/>
      <c r="U82" s="4"/>
      <c r="V82" s="4"/>
      <c r="W82" s="11"/>
      <c r="X82" s="11"/>
      <c r="Y82" s="11"/>
      <c r="Z82" s="4"/>
      <c r="AA82" s="4"/>
      <c r="AB82" s="4"/>
      <c r="AC82" s="12"/>
      <c r="AD82" s="12"/>
      <c r="AE82" s="12"/>
      <c r="AF82" s="11"/>
      <c r="AG82" s="11"/>
      <c r="AH82" s="11"/>
      <c r="AI82" s="1"/>
      <c r="AJ82" s="1"/>
      <c r="AK82" s="1"/>
      <c r="AL82" s="10"/>
      <c r="AM82" s="10"/>
      <c r="AN82" s="10"/>
      <c r="AO82" s="7"/>
      <c r="AP82" s="7"/>
      <c r="AQ82" s="7"/>
      <c r="AR82" s="1"/>
      <c r="AS82" s="1"/>
      <c r="AT82" s="1"/>
      <c r="AU82" s="1"/>
      <c r="AV82" s="1"/>
      <c r="AW82" s="1"/>
    </row>
    <row r="83" spans="1:49">
      <c r="A83">
        <f t="shared" si="34"/>
        <v>2037</v>
      </c>
      <c r="E83" s="11"/>
      <c r="F83" s="11"/>
      <c r="G83" s="11"/>
      <c r="H83" s="4"/>
      <c r="I83" s="4"/>
      <c r="J83" s="4"/>
      <c r="K83" s="4"/>
      <c r="L83" s="4"/>
      <c r="M83" s="4"/>
      <c r="N83" s="11"/>
      <c r="O83" s="11"/>
      <c r="P83" s="11"/>
      <c r="Q83" s="4"/>
      <c r="R83" s="4"/>
      <c r="S83" s="4"/>
      <c r="T83" s="4"/>
      <c r="U83" s="4"/>
      <c r="V83" s="4"/>
      <c r="W83" s="11"/>
      <c r="X83" s="11"/>
      <c r="Y83" s="11"/>
      <c r="Z83" s="4"/>
      <c r="AA83" s="4"/>
      <c r="AB83" s="4"/>
      <c r="AC83" s="12"/>
      <c r="AD83" s="12"/>
      <c r="AE83" s="12"/>
      <c r="AF83" s="11"/>
      <c r="AG83" s="11"/>
      <c r="AH83" s="11"/>
      <c r="AI83" s="1"/>
      <c r="AJ83" s="1"/>
      <c r="AK83" s="1"/>
      <c r="AL83" s="10"/>
      <c r="AM83" s="10"/>
      <c r="AN83" s="10"/>
      <c r="AO83" s="7"/>
      <c r="AP83" s="7"/>
      <c r="AQ83" s="7"/>
      <c r="AR83" s="1"/>
      <c r="AS83" s="1"/>
      <c r="AT83" s="1"/>
      <c r="AU83" s="1"/>
      <c r="AV83" s="1"/>
      <c r="AW83" s="1"/>
    </row>
    <row r="84" spans="1:49">
      <c r="A84">
        <f t="shared" si="34"/>
        <v>2038</v>
      </c>
      <c r="E84" s="11"/>
      <c r="F84" s="11"/>
      <c r="G84" s="11"/>
      <c r="H84" s="4"/>
      <c r="I84" s="4"/>
      <c r="J84" s="4"/>
      <c r="K84" s="4"/>
      <c r="L84" s="4"/>
      <c r="M84" s="4"/>
      <c r="N84" s="11"/>
      <c r="O84" s="11"/>
      <c r="P84" s="11"/>
      <c r="Q84" s="4"/>
      <c r="R84" s="4"/>
      <c r="S84" s="4"/>
      <c r="T84" s="4"/>
      <c r="U84" s="4"/>
      <c r="V84" s="4"/>
      <c r="W84" s="11"/>
      <c r="X84" s="11"/>
      <c r="Y84" s="11"/>
      <c r="Z84" s="4"/>
      <c r="AA84" s="4"/>
      <c r="AB84" s="4"/>
      <c r="AC84" s="12"/>
      <c r="AD84" s="12"/>
      <c r="AE84" s="12"/>
      <c r="AF84" s="11"/>
      <c r="AG84" s="11"/>
      <c r="AH84" s="11"/>
      <c r="AI84" s="1"/>
      <c r="AJ84" s="1"/>
      <c r="AK84" s="1"/>
      <c r="AL84" s="10"/>
      <c r="AM84" s="10"/>
      <c r="AN84" s="10"/>
      <c r="AO84" s="7"/>
      <c r="AP84" s="7"/>
      <c r="AQ84" s="7"/>
      <c r="AR84" s="1"/>
      <c r="AS84" s="1"/>
      <c r="AT84" s="1"/>
      <c r="AU84" s="1"/>
      <c r="AV84" s="1"/>
      <c r="AW84" s="1"/>
    </row>
    <row r="85" spans="1:49">
      <c r="A85">
        <f t="shared" si="34"/>
        <v>2039</v>
      </c>
      <c r="B85" s="4"/>
      <c r="C85" s="4"/>
      <c r="D85" s="4"/>
      <c r="E85" s="11"/>
      <c r="F85" s="11"/>
      <c r="G85" s="11"/>
      <c r="H85" s="4"/>
      <c r="I85" s="4"/>
      <c r="J85" s="4"/>
      <c r="K85" s="4"/>
      <c r="L85" s="4"/>
      <c r="M85" s="4"/>
      <c r="N85" s="11"/>
      <c r="O85" s="11"/>
      <c r="P85" s="11"/>
      <c r="Q85" s="4"/>
      <c r="R85" s="4"/>
      <c r="S85" s="4"/>
      <c r="T85" s="4"/>
      <c r="U85" s="4"/>
      <c r="V85" s="4"/>
      <c r="W85" s="11"/>
      <c r="X85" s="11"/>
      <c r="Y85" s="11"/>
      <c r="Z85" s="4"/>
      <c r="AA85" s="4"/>
      <c r="AB85" s="4"/>
      <c r="AC85" s="12"/>
      <c r="AD85" s="12"/>
      <c r="AE85" s="12"/>
      <c r="AF85" s="11"/>
      <c r="AG85" s="11"/>
      <c r="AH85" s="11"/>
      <c r="AI85" s="1"/>
      <c r="AJ85" s="1"/>
      <c r="AK85" s="1"/>
      <c r="AL85" s="10"/>
      <c r="AM85" s="10"/>
      <c r="AN85" s="10"/>
      <c r="AO85" s="7"/>
      <c r="AP85" s="7"/>
      <c r="AQ85" s="7"/>
      <c r="AR85" s="1"/>
      <c r="AS85" s="1"/>
      <c r="AT85" s="1"/>
      <c r="AU85" s="1"/>
      <c r="AV85" s="1"/>
      <c r="AW85" s="1"/>
    </row>
    <row r="86" spans="1:49">
      <c r="A86">
        <f t="shared" si="34"/>
        <v>2040</v>
      </c>
      <c r="B86" s="4"/>
      <c r="C86" s="4"/>
      <c r="D86" s="4"/>
      <c r="E86" s="11"/>
      <c r="F86" s="11"/>
      <c r="G86" s="11"/>
      <c r="H86" s="4"/>
      <c r="I86" s="4"/>
      <c r="J86" s="4"/>
      <c r="K86" s="4"/>
      <c r="L86" s="4"/>
      <c r="M86" s="4"/>
      <c r="N86" s="11"/>
      <c r="O86" s="11"/>
      <c r="P86" s="11"/>
      <c r="Q86" s="4"/>
      <c r="R86" s="4"/>
      <c r="S86" s="4"/>
      <c r="T86" s="4"/>
      <c r="U86" s="4"/>
      <c r="V86" s="4"/>
      <c r="W86" s="11"/>
      <c r="X86" s="11"/>
      <c r="Y86" s="11"/>
      <c r="Z86" s="4"/>
      <c r="AA86" s="4"/>
      <c r="AB86" s="4"/>
      <c r="AC86" s="12"/>
      <c r="AD86" s="12"/>
      <c r="AE86" s="12"/>
      <c r="AF86" s="11"/>
      <c r="AG86" s="11"/>
      <c r="AH86" s="11"/>
      <c r="AI86" s="1"/>
      <c r="AJ86" s="1"/>
      <c r="AK86" s="1"/>
      <c r="AL86" s="10"/>
      <c r="AM86" s="10"/>
      <c r="AN86" s="10"/>
      <c r="AO86" s="7"/>
      <c r="AP86" s="7"/>
      <c r="AQ86" s="7"/>
      <c r="AR86" s="1"/>
      <c r="AS86" s="1"/>
      <c r="AT86" s="1"/>
      <c r="AU86" s="1"/>
      <c r="AV86" s="1"/>
      <c r="AW86" s="1"/>
    </row>
    <row r="87" spans="1:49">
      <c r="A87">
        <f t="shared" si="34"/>
        <v>2041</v>
      </c>
      <c r="B87" s="4"/>
      <c r="C87" s="4"/>
      <c r="D87" s="4"/>
      <c r="E87" s="11"/>
      <c r="F87" s="11"/>
      <c r="G87" s="11"/>
      <c r="H87" s="4"/>
      <c r="I87" s="4"/>
      <c r="J87" s="4"/>
      <c r="K87" s="4"/>
      <c r="L87" s="4"/>
      <c r="M87" s="4"/>
      <c r="N87" s="11"/>
      <c r="O87" s="11"/>
      <c r="P87" s="11"/>
      <c r="Q87" s="4"/>
      <c r="R87" s="4"/>
      <c r="S87" s="4"/>
      <c r="T87" s="4"/>
      <c r="U87" s="4"/>
      <c r="V87" s="4"/>
      <c r="W87" s="11"/>
      <c r="X87" s="11"/>
      <c r="Y87" s="11"/>
      <c r="Z87" s="4"/>
      <c r="AA87" s="4"/>
      <c r="AB87" s="4"/>
      <c r="AC87" s="12"/>
      <c r="AD87" s="12"/>
      <c r="AE87" s="12"/>
      <c r="AF87" s="11"/>
      <c r="AG87" s="11"/>
      <c r="AH87" s="11"/>
      <c r="AI87" s="1"/>
      <c r="AJ87" s="1"/>
      <c r="AK87" s="1"/>
      <c r="AL87" s="10"/>
      <c r="AM87" s="10"/>
      <c r="AN87" s="10"/>
      <c r="AO87" s="7"/>
      <c r="AP87" s="7"/>
      <c r="AQ87" s="7"/>
      <c r="AR87" s="1"/>
      <c r="AS87" s="1"/>
      <c r="AT87" s="1"/>
      <c r="AU87" s="1"/>
      <c r="AV87" s="1"/>
      <c r="AW87" s="1"/>
    </row>
    <row r="88" spans="1:49">
      <c r="A88">
        <f t="shared" si="34"/>
        <v>2042</v>
      </c>
      <c r="B88" s="4"/>
      <c r="C88" s="4"/>
      <c r="D88" s="4"/>
      <c r="E88" s="11"/>
      <c r="F88" s="11"/>
      <c r="G88" s="11"/>
      <c r="H88" s="4"/>
      <c r="I88" s="4"/>
      <c r="J88" s="4"/>
      <c r="K88" s="4"/>
      <c r="L88" s="4"/>
      <c r="M88" s="4"/>
      <c r="N88" s="11"/>
      <c r="O88" s="11"/>
      <c r="P88" s="11"/>
      <c r="Q88" s="4"/>
      <c r="R88" s="4"/>
      <c r="S88" s="4"/>
      <c r="T88" s="4"/>
      <c r="U88" s="4"/>
      <c r="V88" s="4"/>
      <c r="W88" s="11"/>
      <c r="X88" s="11"/>
      <c r="Y88" s="11"/>
      <c r="Z88" s="4"/>
      <c r="AA88" s="4"/>
      <c r="AB88" s="4"/>
      <c r="AC88" s="12"/>
      <c r="AD88" s="12"/>
      <c r="AE88" s="12"/>
      <c r="AF88" s="11"/>
      <c r="AG88" s="11"/>
      <c r="AH88" s="11"/>
      <c r="AI88" s="1"/>
      <c r="AJ88" s="1"/>
      <c r="AK88" s="1"/>
      <c r="AL88" s="10"/>
      <c r="AM88" s="10"/>
      <c r="AN88" s="10"/>
      <c r="AO88" s="7"/>
      <c r="AP88" s="7"/>
      <c r="AQ88" s="7"/>
      <c r="AR88" s="1"/>
      <c r="AS88" s="1"/>
      <c r="AT88" s="1"/>
      <c r="AU88" s="1"/>
      <c r="AV88" s="1"/>
      <c r="AW88" s="1"/>
    </row>
    <row r="89" spans="1:49">
      <c r="A89">
        <f t="shared" si="34"/>
        <v>2043</v>
      </c>
      <c r="B89" s="4"/>
      <c r="C89" s="4"/>
      <c r="D89" s="4"/>
      <c r="E89" s="11"/>
      <c r="F89" s="11"/>
      <c r="G89" s="11"/>
      <c r="H89" s="4"/>
      <c r="I89" s="4"/>
      <c r="J89" s="4"/>
      <c r="K89" s="4"/>
      <c r="L89" s="4"/>
      <c r="M89" s="4"/>
      <c r="N89" s="11"/>
      <c r="O89" s="11"/>
      <c r="P89" s="11"/>
      <c r="Q89" s="4"/>
      <c r="R89" s="4"/>
      <c r="S89" s="4"/>
      <c r="T89" s="4"/>
      <c r="U89" s="4"/>
      <c r="V89" s="4"/>
      <c r="W89" s="11"/>
      <c r="X89" s="11"/>
      <c r="Y89" s="11"/>
      <c r="Z89" s="4"/>
      <c r="AA89" s="4"/>
      <c r="AB89" s="4"/>
      <c r="AC89" s="12"/>
      <c r="AD89" s="12"/>
      <c r="AE89" s="12"/>
      <c r="AF89" s="11"/>
      <c r="AG89" s="11"/>
      <c r="AH89" s="11"/>
      <c r="AI89" s="1"/>
      <c r="AJ89" s="1"/>
      <c r="AK89" s="1"/>
      <c r="AL89" s="10"/>
      <c r="AM89" s="10"/>
      <c r="AN89" s="10"/>
      <c r="AO89" s="7"/>
      <c r="AP89" s="7"/>
      <c r="AQ89" s="7"/>
      <c r="AR89" s="1"/>
      <c r="AS89" s="1"/>
      <c r="AT89" s="1"/>
      <c r="AU89" s="1"/>
      <c r="AV89" s="1"/>
      <c r="AW89" s="1"/>
    </row>
    <row r="90" spans="1:49">
      <c r="A90">
        <f t="shared" si="34"/>
        <v>2044</v>
      </c>
      <c r="B90" s="4"/>
      <c r="C90" s="4"/>
      <c r="D90" s="4"/>
      <c r="E90" s="11"/>
      <c r="F90" s="11"/>
      <c r="G90" s="11"/>
      <c r="H90" s="4"/>
      <c r="I90" s="4"/>
      <c r="J90" s="4"/>
      <c r="K90" s="4"/>
      <c r="L90" s="4"/>
      <c r="M90" s="4"/>
      <c r="N90" s="11"/>
      <c r="O90" s="11"/>
      <c r="P90" s="11"/>
      <c r="Q90" s="4"/>
      <c r="R90" s="4"/>
      <c r="S90" s="4"/>
      <c r="T90" s="4"/>
      <c r="U90" s="4"/>
      <c r="V90" s="4"/>
      <c r="W90" s="11"/>
      <c r="X90" s="11"/>
      <c r="Y90" s="11"/>
      <c r="Z90" s="4"/>
      <c r="AA90" s="4"/>
      <c r="AB90" s="4"/>
      <c r="AC90" s="12"/>
      <c r="AD90" s="12"/>
      <c r="AE90" s="12"/>
      <c r="AF90" s="11"/>
      <c r="AG90" s="11"/>
      <c r="AH90" s="11"/>
      <c r="AI90" s="1"/>
      <c r="AJ90" s="1"/>
      <c r="AK90" s="1"/>
      <c r="AL90" s="10"/>
      <c r="AM90" s="10"/>
      <c r="AN90" s="10"/>
      <c r="AO90" s="7"/>
      <c r="AP90" s="7"/>
      <c r="AQ90" s="7"/>
      <c r="AR90" s="1"/>
      <c r="AS90" s="1"/>
      <c r="AT90" s="1"/>
      <c r="AU90" s="1"/>
      <c r="AV90" s="1"/>
      <c r="AW90" s="1"/>
    </row>
    <row r="91" spans="1:49">
      <c r="A91">
        <f t="shared" si="34"/>
        <v>2045</v>
      </c>
      <c r="B91" s="4"/>
      <c r="C91" s="4"/>
      <c r="D91" s="4"/>
      <c r="E91" s="11"/>
      <c r="F91" s="11"/>
      <c r="G91" s="11"/>
      <c r="H91" s="4"/>
      <c r="I91" s="4"/>
      <c r="J91" s="4"/>
      <c r="K91" s="4"/>
      <c r="L91" s="4"/>
      <c r="M91" s="4"/>
      <c r="N91" s="11"/>
      <c r="O91" s="11"/>
      <c r="P91" s="11"/>
      <c r="Q91" s="4"/>
      <c r="R91" s="4"/>
      <c r="S91" s="4"/>
      <c r="T91" s="4"/>
      <c r="U91" s="4"/>
      <c r="V91" s="4"/>
      <c r="W91" s="11"/>
      <c r="X91" s="11"/>
      <c r="Y91" s="11"/>
      <c r="Z91" s="4"/>
      <c r="AA91" s="4"/>
      <c r="AB91" s="4"/>
      <c r="AC91" s="12"/>
      <c r="AD91" s="12"/>
      <c r="AE91" s="12"/>
      <c r="AF91" s="11"/>
      <c r="AG91" s="11"/>
      <c r="AH91" s="11"/>
      <c r="AI91" s="1"/>
      <c r="AJ91" s="1"/>
      <c r="AK91" s="1"/>
      <c r="AL91" s="10"/>
      <c r="AM91" s="10"/>
      <c r="AN91" s="10"/>
      <c r="AO91" s="7"/>
      <c r="AP91" s="7"/>
      <c r="AQ91" s="7"/>
      <c r="AR91" s="1"/>
      <c r="AS91" s="1"/>
      <c r="AT91" s="1"/>
      <c r="AU91" s="1"/>
      <c r="AV91" s="1"/>
      <c r="AW91" s="1"/>
    </row>
    <row r="92" spans="1:49">
      <c r="A92">
        <f t="shared" si="34"/>
        <v>2046</v>
      </c>
      <c r="B92" s="4"/>
      <c r="C92" s="4"/>
      <c r="D92" s="4"/>
      <c r="E92" s="11"/>
      <c r="F92" s="11"/>
      <c r="G92" s="11"/>
      <c r="H92" s="4"/>
      <c r="I92" s="4"/>
      <c r="J92" s="4"/>
      <c r="K92" s="4"/>
      <c r="L92" s="4"/>
      <c r="M92" s="4"/>
      <c r="N92" s="11"/>
      <c r="O92" s="11"/>
      <c r="P92" s="11"/>
      <c r="Q92" s="4"/>
      <c r="R92" s="4"/>
      <c r="S92" s="4"/>
      <c r="T92" s="4"/>
      <c r="U92" s="4"/>
      <c r="V92" s="4"/>
      <c r="W92" s="11"/>
      <c r="X92" s="11"/>
      <c r="Y92" s="11"/>
      <c r="Z92" s="4"/>
      <c r="AA92" s="4"/>
      <c r="AB92" s="4"/>
      <c r="AC92" s="12"/>
      <c r="AD92" s="12"/>
      <c r="AE92" s="12"/>
      <c r="AF92" s="11"/>
      <c r="AG92" s="11"/>
      <c r="AH92" s="11"/>
      <c r="AI92" s="1"/>
      <c r="AJ92" s="1"/>
      <c r="AK92" s="1"/>
      <c r="AL92" s="10"/>
      <c r="AM92" s="10"/>
      <c r="AN92" s="10"/>
      <c r="AO92" s="7"/>
      <c r="AP92" s="7"/>
      <c r="AQ92" s="7"/>
      <c r="AR92" s="1"/>
      <c r="AS92" s="1"/>
      <c r="AT92" s="1"/>
      <c r="AU92" s="1"/>
      <c r="AV92" s="1"/>
      <c r="AW92" s="1"/>
    </row>
    <row r="93" spans="1:49">
      <c r="A93">
        <f t="shared" si="34"/>
        <v>2047</v>
      </c>
      <c r="B93" s="4"/>
      <c r="C93" s="4"/>
      <c r="D93" s="4"/>
      <c r="E93" s="11"/>
      <c r="F93" s="11"/>
      <c r="G93" s="11"/>
      <c r="H93" s="4"/>
      <c r="I93" s="4"/>
      <c r="J93" s="4"/>
      <c r="K93" s="4"/>
      <c r="L93" s="4"/>
      <c r="M93" s="4"/>
      <c r="N93" s="11"/>
      <c r="O93" s="11"/>
      <c r="P93" s="11"/>
      <c r="Q93" s="4"/>
      <c r="R93" s="4"/>
      <c r="S93" s="4"/>
      <c r="T93" s="4"/>
      <c r="U93" s="4"/>
      <c r="V93" s="4"/>
      <c r="W93" s="11"/>
      <c r="X93" s="11"/>
      <c r="Y93" s="11"/>
      <c r="Z93" s="4"/>
      <c r="AA93" s="4"/>
      <c r="AB93" s="4"/>
      <c r="AC93" s="12"/>
      <c r="AD93" s="12"/>
      <c r="AE93" s="12"/>
      <c r="AF93" s="11"/>
      <c r="AG93" s="11"/>
      <c r="AH93" s="11"/>
      <c r="AI93" s="1"/>
      <c r="AJ93" s="1"/>
      <c r="AK93" s="1"/>
      <c r="AL93" s="10"/>
      <c r="AM93" s="10"/>
      <c r="AN93" s="10"/>
      <c r="AO93" s="7"/>
      <c r="AP93" s="7"/>
      <c r="AQ93" s="7"/>
      <c r="AR93" s="1"/>
      <c r="AS93" s="1"/>
      <c r="AT93" s="1"/>
      <c r="AU93" s="1"/>
      <c r="AV93" s="1"/>
      <c r="AW93" s="1"/>
    </row>
    <row r="94" spans="1:49">
      <c r="A94">
        <f t="shared" si="34"/>
        <v>2048</v>
      </c>
      <c r="B94" s="4"/>
      <c r="C94" s="4"/>
      <c r="D94" s="4"/>
      <c r="E94" s="11"/>
      <c r="F94" s="11"/>
      <c r="G94" s="11"/>
      <c r="H94" s="4"/>
      <c r="I94" s="4"/>
      <c r="J94" s="4"/>
      <c r="K94" s="4"/>
      <c r="L94" s="4"/>
      <c r="M94" s="4"/>
      <c r="N94" s="11"/>
      <c r="O94" s="11"/>
      <c r="P94" s="11"/>
      <c r="Q94" s="4"/>
      <c r="R94" s="4"/>
      <c r="S94" s="4"/>
      <c r="T94" s="4"/>
      <c r="U94" s="4"/>
      <c r="V94" s="4"/>
      <c r="W94" s="11"/>
      <c r="X94" s="11"/>
      <c r="Y94" s="11"/>
      <c r="Z94" s="4"/>
      <c r="AA94" s="4"/>
      <c r="AB94" s="4"/>
      <c r="AC94" s="12"/>
      <c r="AD94" s="12"/>
      <c r="AE94" s="12"/>
      <c r="AF94" s="11"/>
      <c r="AG94" s="11"/>
      <c r="AH94" s="11"/>
      <c r="AI94" s="1"/>
      <c r="AJ94" s="1"/>
      <c r="AK94" s="1"/>
      <c r="AL94" s="10"/>
      <c r="AM94" s="10"/>
      <c r="AN94" s="10"/>
      <c r="AO94" s="7"/>
      <c r="AP94" s="7"/>
      <c r="AQ94" s="7"/>
      <c r="AR94" s="1"/>
      <c r="AS94" s="1"/>
      <c r="AT94" s="1"/>
      <c r="AU94" s="1"/>
      <c r="AV94" s="1"/>
      <c r="AW94" s="1"/>
    </row>
    <row r="95" spans="1:49">
      <c r="A95">
        <f t="shared" si="34"/>
        <v>2049</v>
      </c>
      <c r="B95" s="4"/>
      <c r="C95" s="4"/>
      <c r="D95" s="4"/>
      <c r="E95" s="11"/>
      <c r="F95" s="11"/>
      <c r="G95" s="11"/>
      <c r="H95" s="4"/>
      <c r="I95" s="4"/>
      <c r="J95" s="4"/>
      <c r="K95" s="4"/>
      <c r="L95" s="4"/>
      <c r="M95" s="4"/>
      <c r="N95" s="11"/>
      <c r="O95" s="11"/>
      <c r="P95" s="11"/>
      <c r="Q95" s="4"/>
      <c r="R95" s="4"/>
      <c r="S95" s="4"/>
      <c r="T95" s="4"/>
      <c r="U95" s="4"/>
      <c r="V95" s="4"/>
      <c r="W95" s="11"/>
      <c r="X95" s="11"/>
      <c r="Y95" s="11"/>
      <c r="Z95" s="4"/>
      <c r="AA95" s="4"/>
      <c r="AB95" s="4"/>
      <c r="AC95" s="12"/>
      <c r="AD95" s="12"/>
      <c r="AE95" s="12"/>
      <c r="AF95" s="11"/>
      <c r="AG95" s="11"/>
      <c r="AH95" s="11"/>
      <c r="AI95" s="1"/>
      <c r="AJ95" s="1"/>
      <c r="AK95" s="1"/>
      <c r="AL95" s="10"/>
      <c r="AM95" s="10"/>
      <c r="AN95" s="10"/>
      <c r="AO95" s="7"/>
      <c r="AP95" s="7"/>
      <c r="AQ95" s="7"/>
      <c r="AR95" s="1"/>
      <c r="AS95" s="1"/>
      <c r="AT95" s="1"/>
      <c r="AU95" s="1"/>
      <c r="AV95" s="1"/>
      <c r="AW95" s="1"/>
    </row>
    <row r="96" spans="1:49">
      <c r="A96">
        <f t="shared" si="34"/>
        <v>2050</v>
      </c>
      <c r="B96" s="4"/>
      <c r="C96" s="4"/>
      <c r="D96" s="4"/>
      <c r="E96" s="11"/>
      <c r="F96" s="11"/>
      <c r="G96" s="11"/>
      <c r="H96" s="4"/>
      <c r="I96" s="4"/>
      <c r="J96" s="4"/>
      <c r="K96" s="4"/>
      <c r="L96" s="4"/>
      <c r="M96" s="4"/>
      <c r="N96" s="11"/>
      <c r="O96" s="11"/>
      <c r="P96" s="11"/>
      <c r="Q96" s="4"/>
      <c r="R96" s="4"/>
      <c r="S96" s="4"/>
      <c r="T96" s="4"/>
      <c r="U96" s="4"/>
      <c r="V96" s="4"/>
      <c r="W96" s="11"/>
      <c r="X96" s="11"/>
      <c r="Y96" s="11"/>
      <c r="Z96" s="4"/>
      <c r="AA96" s="4"/>
      <c r="AB96" s="4"/>
      <c r="AC96" s="12"/>
      <c r="AD96" s="12"/>
      <c r="AE96" s="12"/>
      <c r="AF96" s="11"/>
      <c r="AG96" s="11"/>
      <c r="AH96" s="11"/>
      <c r="AI96" s="1"/>
      <c r="AJ96" s="1"/>
      <c r="AK96" s="1"/>
      <c r="AL96" s="10"/>
      <c r="AM96" s="10"/>
      <c r="AN96" s="10"/>
      <c r="AO96" s="7"/>
      <c r="AP96" s="7"/>
      <c r="AQ96" s="7"/>
      <c r="AR96" s="1"/>
      <c r="AS96" s="1"/>
      <c r="AT96" s="1"/>
      <c r="AU96" s="1"/>
      <c r="AV96" s="1"/>
      <c r="AW96" s="1"/>
    </row>
    <row r="97" spans="1:49">
      <c r="A97">
        <f t="shared" si="34"/>
        <v>2051</v>
      </c>
      <c r="B97" s="4"/>
      <c r="C97" s="4"/>
      <c r="D97" s="4"/>
      <c r="E97" s="11"/>
      <c r="F97" s="11"/>
      <c r="G97" s="11"/>
      <c r="H97" s="4"/>
      <c r="I97" s="4"/>
      <c r="J97" s="4"/>
      <c r="K97" s="4"/>
      <c r="L97" s="4"/>
      <c r="M97" s="4"/>
      <c r="N97" s="11"/>
      <c r="O97" s="11"/>
      <c r="P97" s="11"/>
      <c r="Q97" s="4"/>
      <c r="R97" s="4"/>
      <c r="S97" s="4"/>
      <c r="T97" s="4"/>
      <c r="U97" s="4"/>
      <c r="V97" s="4"/>
      <c r="W97" s="11"/>
      <c r="X97" s="11"/>
      <c r="Y97" s="11"/>
      <c r="Z97" s="4"/>
      <c r="AA97" s="4"/>
      <c r="AB97" s="4"/>
      <c r="AC97" s="12"/>
      <c r="AD97" s="12"/>
      <c r="AE97" s="12"/>
      <c r="AF97" s="11"/>
      <c r="AG97" s="11"/>
      <c r="AH97" s="11"/>
      <c r="AI97" s="1"/>
      <c r="AJ97" s="1"/>
      <c r="AK97" s="1"/>
      <c r="AL97" s="10"/>
      <c r="AM97" s="10"/>
      <c r="AN97" s="10"/>
      <c r="AO97" s="7"/>
      <c r="AP97" s="7"/>
      <c r="AQ97" s="7"/>
      <c r="AR97" s="1"/>
      <c r="AS97" s="1"/>
      <c r="AT97" s="1"/>
      <c r="AU97" s="1"/>
      <c r="AV97" s="1"/>
      <c r="AW97" s="1"/>
    </row>
    <row r="98" spans="1:49">
      <c r="A98">
        <f t="shared" si="34"/>
        <v>2052</v>
      </c>
      <c r="B98" s="4"/>
      <c r="C98" s="4"/>
      <c r="D98" s="4"/>
      <c r="E98" s="11"/>
      <c r="F98" s="11"/>
      <c r="G98" s="11"/>
      <c r="H98" s="4"/>
      <c r="I98" s="4"/>
      <c r="J98" s="4"/>
      <c r="K98" s="4"/>
      <c r="L98" s="4"/>
      <c r="M98" s="4"/>
      <c r="N98" s="11"/>
      <c r="O98" s="11"/>
      <c r="P98" s="11"/>
      <c r="Q98" s="4"/>
      <c r="R98" s="4"/>
      <c r="S98" s="4"/>
      <c r="T98" s="4"/>
      <c r="U98" s="4"/>
      <c r="V98" s="4"/>
      <c r="W98" s="11"/>
      <c r="X98" s="11"/>
      <c r="Y98" s="11"/>
      <c r="Z98" s="4"/>
      <c r="AA98" s="4"/>
      <c r="AB98" s="4"/>
      <c r="AC98" s="12"/>
      <c r="AD98" s="12"/>
      <c r="AE98" s="12"/>
      <c r="AF98" s="11"/>
      <c r="AG98" s="11"/>
      <c r="AH98" s="11"/>
      <c r="AI98" s="1"/>
      <c r="AJ98" s="1"/>
      <c r="AK98" s="1"/>
      <c r="AL98" s="10"/>
      <c r="AM98" s="10"/>
      <c r="AN98" s="10"/>
      <c r="AO98" s="7"/>
      <c r="AP98" s="7"/>
      <c r="AQ98" s="7"/>
      <c r="AR98" s="1"/>
      <c r="AS98" s="1"/>
      <c r="AT98" s="1"/>
      <c r="AU98" s="1"/>
      <c r="AV98" s="1"/>
      <c r="AW98" s="1"/>
    </row>
    <row r="99" spans="1:49">
      <c r="A99">
        <f t="shared" si="34"/>
        <v>2053</v>
      </c>
      <c r="B99" s="4"/>
      <c r="C99" s="4"/>
      <c r="D99" s="4"/>
      <c r="E99" s="11"/>
      <c r="F99" s="11"/>
      <c r="G99" s="11"/>
      <c r="H99" s="4"/>
      <c r="I99" s="4"/>
      <c r="J99" s="4"/>
      <c r="K99" s="4"/>
      <c r="L99" s="4"/>
      <c r="M99" s="4"/>
      <c r="N99" s="11"/>
      <c r="O99" s="11"/>
      <c r="P99" s="11"/>
      <c r="Q99" s="4"/>
      <c r="R99" s="4"/>
      <c r="S99" s="4"/>
      <c r="T99" s="4"/>
      <c r="U99" s="4"/>
      <c r="V99" s="4"/>
      <c r="W99" s="11"/>
      <c r="X99" s="11"/>
      <c r="Y99" s="11"/>
      <c r="Z99" s="4"/>
      <c r="AA99" s="4"/>
      <c r="AB99" s="4"/>
      <c r="AC99" s="12"/>
      <c r="AD99" s="12"/>
      <c r="AE99" s="12"/>
      <c r="AF99" s="11"/>
      <c r="AG99" s="11"/>
      <c r="AH99" s="11"/>
      <c r="AI99" s="1"/>
      <c r="AJ99" s="1"/>
      <c r="AK99" s="1"/>
      <c r="AL99" s="10"/>
      <c r="AM99" s="10"/>
      <c r="AN99" s="10"/>
      <c r="AO99" s="7"/>
      <c r="AP99" s="7"/>
      <c r="AQ99" s="7"/>
      <c r="AR99" s="1"/>
      <c r="AS99" s="1"/>
      <c r="AT99" s="1"/>
      <c r="AU99" s="1"/>
      <c r="AV99" s="1"/>
      <c r="AW99" s="1"/>
    </row>
    <row r="100" spans="1:49">
      <c r="A100">
        <f t="shared" si="34"/>
        <v>2054</v>
      </c>
      <c r="B100" s="4"/>
      <c r="C100" s="4"/>
      <c r="D100" s="4"/>
      <c r="E100" s="11"/>
      <c r="F100" s="11"/>
      <c r="G100" s="11"/>
      <c r="H100" s="4"/>
      <c r="I100" s="4"/>
      <c r="J100" s="4"/>
      <c r="K100" s="4"/>
      <c r="L100" s="4"/>
      <c r="M100" s="4"/>
      <c r="N100" s="11"/>
      <c r="O100" s="11"/>
      <c r="P100" s="11"/>
      <c r="Q100" s="4"/>
      <c r="R100" s="4"/>
      <c r="S100" s="4"/>
      <c r="T100" s="4"/>
      <c r="U100" s="4"/>
      <c r="V100" s="4"/>
      <c r="W100" s="11"/>
      <c r="X100" s="11"/>
      <c r="Y100" s="11"/>
      <c r="Z100" s="4"/>
      <c r="AA100" s="4"/>
      <c r="AB100" s="4"/>
      <c r="AC100" s="12"/>
      <c r="AD100" s="12"/>
      <c r="AE100" s="12"/>
      <c r="AF100" s="11"/>
      <c r="AG100" s="11"/>
      <c r="AH100" s="11"/>
      <c r="AI100" s="1"/>
      <c r="AJ100" s="1"/>
      <c r="AK100" s="1"/>
      <c r="AL100" s="10"/>
      <c r="AM100" s="10"/>
      <c r="AN100" s="10"/>
      <c r="AO100" s="7"/>
      <c r="AP100" s="7"/>
      <c r="AQ100" s="7"/>
      <c r="AR100" s="1"/>
      <c r="AS100" s="1"/>
      <c r="AT100" s="1"/>
      <c r="AU100" s="1"/>
      <c r="AV100" s="1"/>
      <c r="AW100" s="1"/>
    </row>
    <row r="101" spans="1:49">
      <c r="A101">
        <f t="shared" si="34"/>
        <v>2055</v>
      </c>
      <c r="B101" s="4"/>
      <c r="C101" s="4"/>
      <c r="D101" s="4"/>
      <c r="E101" s="11"/>
      <c r="F101" s="11"/>
      <c r="G101" s="11"/>
      <c r="H101" s="4"/>
      <c r="I101" s="4"/>
      <c r="J101" s="4"/>
      <c r="K101" s="4"/>
      <c r="L101" s="4"/>
      <c r="M101" s="4"/>
      <c r="N101" s="11"/>
      <c r="O101" s="11"/>
      <c r="P101" s="11"/>
      <c r="Q101" s="4"/>
      <c r="R101" s="4"/>
      <c r="S101" s="4"/>
      <c r="T101" s="4"/>
      <c r="U101" s="4"/>
      <c r="V101" s="4"/>
      <c r="W101" s="11"/>
      <c r="X101" s="11"/>
      <c r="Y101" s="11"/>
      <c r="Z101" s="4"/>
      <c r="AA101" s="4"/>
      <c r="AB101" s="4"/>
      <c r="AC101" s="12"/>
      <c r="AD101" s="12"/>
      <c r="AE101" s="12"/>
      <c r="AF101" s="11"/>
      <c r="AG101" s="11"/>
      <c r="AH101" s="11"/>
      <c r="AI101" s="1"/>
      <c r="AJ101" s="1"/>
      <c r="AK101" s="1"/>
      <c r="AL101" s="10"/>
      <c r="AM101" s="10"/>
      <c r="AN101" s="10"/>
      <c r="AO101" s="7"/>
      <c r="AP101" s="7"/>
      <c r="AQ101" s="7"/>
      <c r="AR101" s="1"/>
      <c r="AS101" s="1"/>
      <c r="AT101" s="1"/>
      <c r="AU101" s="1"/>
      <c r="AV101" s="1"/>
      <c r="AW101" s="1"/>
    </row>
    <row r="102" spans="1:49">
      <c r="A102">
        <f t="shared" si="34"/>
        <v>2056</v>
      </c>
      <c r="B102" s="4"/>
      <c r="C102" s="4"/>
      <c r="D102" s="4"/>
      <c r="E102" s="11"/>
      <c r="F102" s="11"/>
      <c r="G102" s="11"/>
      <c r="H102" s="4"/>
      <c r="I102" s="4"/>
      <c r="J102" s="4"/>
      <c r="K102" s="4"/>
      <c r="L102" s="4"/>
      <c r="M102" s="4"/>
      <c r="N102" s="11"/>
      <c r="O102" s="11"/>
      <c r="P102" s="11"/>
      <c r="Q102" s="4"/>
      <c r="R102" s="4"/>
      <c r="S102" s="4"/>
      <c r="T102" s="4"/>
      <c r="U102" s="4"/>
      <c r="V102" s="4"/>
      <c r="W102" s="11"/>
      <c r="X102" s="11"/>
      <c r="Y102" s="11"/>
      <c r="Z102" s="4"/>
      <c r="AA102" s="4"/>
      <c r="AB102" s="4"/>
      <c r="AC102" s="12"/>
      <c r="AD102" s="12"/>
      <c r="AE102" s="12"/>
      <c r="AF102" s="11"/>
      <c r="AG102" s="11"/>
      <c r="AH102" s="11"/>
      <c r="AI102" s="1"/>
      <c r="AJ102" s="1"/>
      <c r="AK102" s="1"/>
      <c r="AL102" s="10"/>
      <c r="AM102" s="10"/>
      <c r="AN102" s="10"/>
      <c r="AO102" s="7"/>
      <c r="AP102" s="7"/>
      <c r="AQ102" s="7"/>
      <c r="AR102" s="1"/>
      <c r="AS102" s="1"/>
      <c r="AT102" s="1"/>
      <c r="AU102" s="1"/>
      <c r="AV102" s="1"/>
      <c r="AW102" s="1"/>
    </row>
    <row r="103" spans="1:49">
      <c r="A103">
        <f t="shared" si="34"/>
        <v>2057</v>
      </c>
      <c r="B103" s="4"/>
      <c r="C103" s="4"/>
      <c r="D103" s="4"/>
      <c r="E103" s="11"/>
      <c r="F103" s="11"/>
      <c r="G103" s="11"/>
      <c r="H103" s="4"/>
      <c r="I103" s="4"/>
      <c r="J103" s="4"/>
      <c r="K103" s="4"/>
      <c r="L103" s="4"/>
      <c r="M103" s="4"/>
      <c r="N103" s="11"/>
      <c r="O103" s="11"/>
      <c r="P103" s="11"/>
      <c r="Q103" s="4"/>
      <c r="R103" s="4"/>
      <c r="S103" s="4"/>
      <c r="T103" s="4"/>
      <c r="U103" s="4"/>
      <c r="V103" s="4"/>
      <c r="W103" s="11"/>
      <c r="X103" s="11"/>
      <c r="Y103" s="11"/>
      <c r="Z103" s="4"/>
      <c r="AA103" s="4"/>
      <c r="AB103" s="4"/>
      <c r="AC103" s="12"/>
      <c r="AD103" s="12"/>
      <c r="AE103" s="12"/>
      <c r="AF103" s="11"/>
      <c r="AG103" s="11"/>
      <c r="AH103" s="11"/>
      <c r="AI103" s="1"/>
      <c r="AJ103" s="1"/>
      <c r="AK103" s="1"/>
      <c r="AL103" s="10"/>
      <c r="AM103" s="10"/>
      <c r="AN103" s="10"/>
      <c r="AO103" s="7"/>
      <c r="AP103" s="7"/>
      <c r="AQ103" s="7"/>
      <c r="AR103" s="1"/>
      <c r="AS103" s="1"/>
      <c r="AT103" s="1"/>
      <c r="AU103" s="1"/>
      <c r="AV103" s="1"/>
      <c r="AW103" s="1"/>
    </row>
    <row r="104" spans="1:49">
      <c r="A104">
        <f t="shared" si="34"/>
        <v>2058</v>
      </c>
      <c r="B104" s="4"/>
      <c r="C104" s="4"/>
      <c r="D104" s="4"/>
      <c r="E104" s="11"/>
      <c r="F104" s="11"/>
      <c r="G104" s="11"/>
      <c r="H104" s="4"/>
      <c r="I104" s="4"/>
      <c r="J104" s="4"/>
      <c r="K104" s="4"/>
      <c r="L104" s="4"/>
      <c r="M104" s="4"/>
      <c r="N104" s="11"/>
      <c r="O104" s="11"/>
      <c r="P104" s="11"/>
      <c r="Q104" s="4"/>
      <c r="R104" s="4"/>
      <c r="S104" s="4"/>
      <c r="T104" s="4"/>
      <c r="U104" s="4"/>
      <c r="V104" s="4"/>
      <c r="W104" s="11"/>
      <c r="X104" s="11"/>
      <c r="Y104" s="11"/>
      <c r="Z104" s="4"/>
      <c r="AA104" s="4"/>
      <c r="AB104" s="4"/>
      <c r="AC104" s="12"/>
      <c r="AD104" s="12"/>
      <c r="AE104" s="12"/>
      <c r="AF104" s="11"/>
      <c r="AG104" s="11"/>
      <c r="AH104" s="11"/>
      <c r="AI104" s="1"/>
      <c r="AJ104" s="1"/>
      <c r="AK104" s="1"/>
      <c r="AL104" s="10"/>
      <c r="AM104" s="10"/>
      <c r="AN104" s="10"/>
      <c r="AO104" s="7"/>
      <c r="AP104" s="7"/>
      <c r="AQ104" s="7"/>
      <c r="AR104" s="1"/>
      <c r="AS104" s="1"/>
      <c r="AT104" s="1"/>
      <c r="AU104" s="1"/>
      <c r="AV104" s="1"/>
      <c r="AW104" s="1"/>
    </row>
    <row r="105" spans="1:49">
      <c r="A105">
        <f t="shared" si="34"/>
        <v>2059</v>
      </c>
      <c r="B105" s="4"/>
      <c r="C105" s="4"/>
      <c r="D105" s="4"/>
      <c r="E105" s="11"/>
      <c r="F105" s="11"/>
      <c r="G105" s="11"/>
      <c r="H105" s="4"/>
      <c r="I105" s="4"/>
      <c r="J105" s="4"/>
      <c r="K105" s="4"/>
      <c r="L105" s="4"/>
      <c r="M105" s="4"/>
      <c r="N105" s="11"/>
      <c r="O105" s="11"/>
      <c r="P105" s="11"/>
      <c r="Q105" s="4"/>
      <c r="R105" s="4"/>
      <c r="S105" s="4"/>
      <c r="T105" s="4"/>
      <c r="U105" s="4"/>
      <c r="V105" s="4"/>
      <c r="W105" s="11"/>
      <c r="X105" s="11"/>
      <c r="Y105" s="11"/>
      <c r="Z105" s="4"/>
      <c r="AA105" s="4"/>
      <c r="AB105" s="4"/>
      <c r="AC105" s="12"/>
      <c r="AD105" s="12"/>
      <c r="AE105" s="12"/>
      <c r="AF105" s="11"/>
      <c r="AG105" s="11"/>
      <c r="AH105" s="11"/>
      <c r="AI105" s="1"/>
      <c r="AJ105" s="1"/>
      <c r="AK105" s="1"/>
      <c r="AL105" s="10"/>
      <c r="AM105" s="10"/>
      <c r="AN105" s="10"/>
      <c r="AO105" s="7"/>
      <c r="AP105" s="7"/>
      <c r="AQ105" s="7"/>
      <c r="AR105" s="1"/>
      <c r="AS105" s="1"/>
      <c r="AT105" s="1"/>
      <c r="AU105" s="1"/>
      <c r="AV105" s="1"/>
      <c r="AW105" s="1"/>
    </row>
    <row r="106" spans="1:49">
      <c r="A106">
        <f t="shared" si="34"/>
        <v>2060</v>
      </c>
      <c r="B106" s="4"/>
      <c r="C106" s="4"/>
      <c r="D106" s="4"/>
      <c r="E106" s="11"/>
      <c r="F106" s="11"/>
      <c r="G106" s="11"/>
      <c r="H106" s="4"/>
      <c r="I106" s="4"/>
      <c r="J106" s="4"/>
      <c r="K106" s="4"/>
      <c r="L106" s="4"/>
      <c r="M106" s="4"/>
      <c r="N106" s="11"/>
      <c r="O106" s="11"/>
      <c r="P106" s="11"/>
      <c r="Q106" s="4"/>
      <c r="R106" s="4"/>
      <c r="S106" s="4"/>
      <c r="T106" s="4"/>
      <c r="U106" s="4"/>
      <c r="V106" s="4"/>
      <c r="W106" s="11"/>
      <c r="X106" s="11"/>
      <c r="Y106" s="11"/>
      <c r="Z106" s="4"/>
      <c r="AA106" s="4"/>
      <c r="AB106" s="4"/>
      <c r="AC106" s="12"/>
      <c r="AD106" s="12"/>
      <c r="AE106" s="12"/>
      <c r="AF106" s="11"/>
      <c r="AG106" s="11"/>
      <c r="AH106" s="11"/>
      <c r="AI106" s="1"/>
      <c r="AJ106" s="1"/>
      <c r="AK106" s="1"/>
      <c r="AL106" s="10"/>
      <c r="AM106" s="10"/>
      <c r="AN106" s="10"/>
      <c r="AO106" s="7"/>
      <c r="AP106" s="7"/>
      <c r="AQ106" s="7"/>
      <c r="AR106" s="1"/>
      <c r="AS106" s="1"/>
      <c r="AT106" s="1"/>
      <c r="AU106" s="1"/>
      <c r="AV106" s="1"/>
      <c r="AW106" s="1"/>
    </row>
    <row r="107" spans="1:49">
      <c r="A107">
        <f t="shared" si="34"/>
        <v>2061</v>
      </c>
      <c r="B107" s="4"/>
      <c r="C107" s="4"/>
      <c r="D107" s="4"/>
      <c r="E107" s="11"/>
      <c r="F107" s="11"/>
      <c r="G107" s="11"/>
      <c r="H107" s="4"/>
      <c r="I107" s="4"/>
      <c r="J107" s="4"/>
      <c r="K107" s="4"/>
      <c r="L107" s="4"/>
      <c r="M107" s="4"/>
      <c r="N107" s="11"/>
      <c r="O107" s="11"/>
      <c r="P107" s="11"/>
      <c r="Q107" s="4"/>
      <c r="R107" s="4"/>
      <c r="S107" s="4"/>
      <c r="T107" s="4"/>
      <c r="U107" s="4"/>
      <c r="V107" s="4"/>
      <c r="W107" s="11"/>
      <c r="X107" s="11"/>
      <c r="Y107" s="11"/>
      <c r="Z107" s="4"/>
      <c r="AA107" s="4"/>
      <c r="AB107" s="4"/>
      <c r="AC107" s="12"/>
      <c r="AD107" s="12"/>
      <c r="AE107" s="12"/>
      <c r="AF107" s="11"/>
      <c r="AG107" s="11"/>
      <c r="AH107" s="11"/>
      <c r="AI107" s="1"/>
      <c r="AJ107" s="1"/>
      <c r="AK107" s="1"/>
      <c r="AL107" s="10"/>
      <c r="AM107" s="10"/>
      <c r="AN107" s="10"/>
      <c r="AO107" s="7"/>
      <c r="AP107" s="7"/>
      <c r="AQ107" s="7"/>
      <c r="AR107" s="1"/>
      <c r="AS107" s="1"/>
      <c r="AT107" s="1"/>
      <c r="AU107" s="1"/>
      <c r="AV107" s="1"/>
      <c r="AW107" s="1"/>
    </row>
    <row r="108" spans="1:49">
      <c r="A108">
        <f t="shared" si="34"/>
        <v>2062</v>
      </c>
      <c r="B108" s="4"/>
      <c r="C108" s="4"/>
      <c r="D108" s="4"/>
      <c r="E108" s="11"/>
      <c r="F108" s="11"/>
      <c r="G108" s="11"/>
      <c r="H108" s="4"/>
      <c r="I108" s="4"/>
      <c r="J108" s="4"/>
      <c r="K108" s="4"/>
      <c r="L108" s="4"/>
      <c r="M108" s="4"/>
      <c r="N108" s="11"/>
      <c r="O108" s="11"/>
      <c r="P108" s="11"/>
      <c r="Q108" s="4"/>
      <c r="R108" s="4"/>
      <c r="S108" s="4"/>
      <c r="T108" s="4"/>
      <c r="U108" s="4"/>
      <c r="V108" s="4"/>
      <c r="W108" s="11"/>
      <c r="X108" s="11"/>
      <c r="Y108" s="11"/>
      <c r="Z108" s="4"/>
      <c r="AA108" s="4"/>
      <c r="AB108" s="4"/>
      <c r="AC108" s="12"/>
      <c r="AD108" s="12"/>
      <c r="AE108" s="12"/>
      <c r="AF108" s="11"/>
      <c r="AG108" s="11"/>
      <c r="AH108" s="11"/>
      <c r="AI108" s="1"/>
      <c r="AJ108" s="1"/>
      <c r="AK108" s="1"/>
      <c r="AL108" s="10"/>
      <c r="AM108" s="10"/>
      <c r="AN108" s="10"/>
      <c r="AO108" s="7"/>
      <c r="AP108" s="7"/>
      <c r="AQ108" s="7"/>
      <c r="AR108" s="1"/>
      <c r="AS108" s="1"/>
      <c r="AT108" s="1"/>
      <c r="AU108" s="1"/>
      <c r="AV108" s="1"/>
      <c r="AW108" s="1"/>
    </row>
    <row r="109" spans="1:49">
      <c r="A109">
        <f t="shared" si="34"/>
        <v>2063</v>
      </c>
      <c r="B109" s="4"/>
      <c r="C109" s="4"/>
      <c r="D109" s="4"/>
      <c r="E109" s="11"/>
      <c r="F109" s="11"/>
      <c r="G109" s="11"/>
      <c r="H109" s="4"/>
      <c r="I109" s="4"/>
      <c r="J109" s="4"/>
      <c r="K109" s="4"/>
      <c r="L109" s="4"/>
      <c r="M109" s="4"/>
      <c r="N109" s="11"/>
      <c r="O109" s="11"/>
      <c r="P109" s="11"/>
      <c r="Q109" s="4"/>
      <c r="R109" s="4"/>
      <c r="S109" s="4"/>
      <c r="T109" s="4"/>
      <c r="U109" s="4"/>
      <c r="V109" s="4"/>
      <c r="W109" s="11"/>
      <c r="X109" s="11"/>
      <c r="Y109" s="11"/>
      <c r="Z109" s="4"/>
      <c r="AA109" s="4"/>
      <c r="AB109" s="4"/>
      <c r="AC109" s="12"/>
      <c r="AD109" s="12"/>
      <c r="AE109" s="12"/>
      <c r="AF109" s="11"/>
      <c r="AG109" s="11"/>
      <c r="AH109" s="11"/>
      <c r="AI109" s="1"/>
      <c r="AJ109" s="1"/>
      <c r="AK109" s="1"/>
      <c r="AL109" s="10"/>
      <c r="AM109" s="10"/>
      <c r="AN109" s="10"/>
      <c r="AO109" s="7"/>
      <c r="AP109" s="7"/>
      <c r="AQ109" s="7"/>
      <c r="AR109" s="1"/>
      <c r="AS109" s="1"/>
      <c r="AT109" s="1"/>
      <c r="AU109" s="1"/>
      <c r="AV109" s="1"/>
      <c r="AW109" s="1"/>
    </row>
    <row r="110" spans="1:49">
      <c r="A110">
        <f t="shared" si="34"/>
        <v>2064</v>
      </c>
      <c r="B110" s="4"/>
      <c r="C110" s="4"/>
      <c r="D110" s="4"/>
      <c r="E110" s="11"/>
      <c r="F110" s="11"/>
      <c r="G110" s="11"/>
      <c r="H110" s="4"/>
      <c r="I110" s="4"/>
      <c r="J110" s="4"/>
      <c r="K110" s="4"/>
      <c r="L110" s="4"/>
      <c r="M110" s="4"/>
      <c r="N110" s="11"/>
      <c r="O110" s="11"/>
      <c r="P110" s="11"/>
      <c r="Q110" s="4"/>
      <c r="R110" s="4"/>
      <c r="S110" s="4"/>
      <c r="T110" s="4"/>
      <c r="U110" s="4"/>
      <c r="V110" s="4"/>
      <c r="W110" s="11"/>
      <c r="X110" s="11"/>
      <c r="Y110" s="11"/>
      <c r="Z110" s="4"/>
      <c r="AA110" s="4"/>
      <c r="AB110" s="4"/>
      <c r="AC110" s="12"/>
      <c r="AD110" s="12"/>
      <c r="AE110" s="12"/>
      <c r="AF110" s="11"/>
      <c r="AG110" s="11"/>
      <c r="AH110" s="11"/>
      <c r="AI110" s="1"/>
      <c r="AJ110" s="1"/>
      <c r="AK110" s="1"/>
      <c r="AL110" s="10"/>
      <c r="AM110" s="10"/>
      <c r="AN110" s="10"/>
      <c r="AO110" s="7"/>
      <c r="AP110" s="7"/>
      <c r="AQ110" s="7"/>
      <c r="AR110" s="1"/>
      <c r="AS110" s="1"/>
      <c r="AT110" s="1"/>
      <c r="AU110" s="1"/>
      <c r="AV110" s="1"/>
      <c r="AW110" s="1"/>
    </row>
    <row r="111" spans="1:49">
      <c r="A111">
        <f t="shared" si="34"/>
        <v>2065</v>
      </c>
      <c r="B111" s="4"/>
      <c r="C111" s="4"/>
      <c r="D111" s="4"/>
      <c r="E111" s="11"/>
      <c r="F111" s="11"/>
      <c r="G111" s="11"/>
      <c r="H111" s="4"/>
      <c r="I111" s="4"/>
      <c r="J111" s="4"/>
      <c r="K111" s="4"/>
      <c r="L111" s="4"/>
      <c r="M111" s="4"/>
      <c r="N111" s="11"/>
      <c r="O111" s="11"/>
      <c r="P111" s="11"/>
      <c r="Q111" s="4"/>
      <c r="R111" s="4"/>
      <c r="S111" s="4"/>
      <c r="T111" s="4"/>
      <c r="U111" s="4"/>
      <c r="V111" s="4"/>
      <c r="W111" s="11"/>
      <c r="X111" s="11"/>
      <c r="Y111" s="11"/>
      <c r="Z111" s="4"/>
      <c r="AA111" s="4"/>
      <c r="AB111" s="4"/>
      <c r="AC111" s="12"/>
      <c r="AD111" s="12"/>
      <c r="AE111" s="12"/>
      <c r="AF111" s="11"/>
      <c r="AG111" s="11"/>
      <c r="AH111" s="11"/>
      <c r="AI111" s="1"/>
      <c r="AJ111" s="1"/>
      <c r="AK111" s="1"/>
      <c r="AL111" s="10"/>
      <c r="AM111" s="10"/>
      <c r="AN111" s="10"/>
      <c r="AO111" s="7"/>
      <c r="AP111" s="7"/>
      <c r="AQ111" s="7"/>
      <c r="AR111" s="1"/>
      <c r="AS111" s="1"/>
      <c r="AT111" s="1"/>
      <c r="AU111" s="1"/>
      <c r="AV111" s="1"/>
      <c r="AW111" s="1"/>
    </row>
    <row r="112" spans="1:49">
      <c r="A112">
        <f t="shared" si="34"/>
        <v>2066</v>
      </c>
      <c r="B112" s="4"/>
      <c r="C112" s="4"/>
      <c r="D112" s="4"/>
      <c r="E112" s="11"/>
      <c r="F112" s="11"/>
      <c r="G112" s="11"/>
      <c r="H112" s="4"/>
      <c r="I112" s="4"/>
      <c r="J112" s="4"/>
      <c r="K112" s="4"/>
      <c r="L112" s="4"/>
      <c r="M112" s="4"/>
      <c r="N112" s="11"/>
      <c r="O112" s="11"/>
      <c r="P112" s="11"/>
      <c r="Q112" s="4"/>
      <c r="R112" s="4"/>
      <c r="S112" s="4"/>
      <c r="T112" s="4"/>
      <c r="U112" s="4"/>
      <c r="V112" s="4"/>
      <c r="W112" s="11"/>
      <c r="X112" s="11"/>
      <c r="Y112" s="11"/>
      <c r="Z112" s="4"/>
      <c r="AA112" s="4"/>
      <c r="AB112" s="4"/>
      <c r="AC112" s="12"/>
      <c r="AD112" s="12"/>
      <c r="AE112" s="12"/>
      <c r="AF112" s="11"/>
      <c r="AG112" s="11"/>
      <c r="AH112" s="11"/>
      <c r="AI112" s="1"/>
      <c r="AJ112" s="1"/>
      <c r="AK112" s="1"/>
      <c r="AL112" s="10"/>
      <c r="AM112" s="10"/>
      <c r="AN112" s="10"/>
      <c r="AO112" s="7"/>
      <c r="AP112" s="7"/>
      <c r="AQ112" s="7"/>
      <c r="AR112" s="1"/>
      <c r="AS112" s="1"/>
      <c r="AT112" s="1"/>
      <c r="AU112" s="1"/>
      <c r="AV112" s="1"/>
      <c r="AW112" s="1"/>
    </row>
    <row r="113" spans="1:49">
      <c r="A113">
        <f t="shared" si="34"/>
        <v>2067</v>
      </c>
      <c r="B113" s="4"/>
      <c r="C113" s="4"/>
      <c r="D113" s="4"/>
      <c r="E113" s="11"/>
      <c r="F113" s="11"/>
      <c r="G113" s="11"/>
      <c r="H113" s="4"/>
      <c r="I113" s="4"/>
      <c r="J113" s="4"/>
      <c r="K113" s="4"/>
      <c r="L113" s="4"/>
      <c r="M113" s="4"/>
      <c r="N113" s="11"/>
      <c r="O113" s="11"/>
      <c r="P113" s="11"/>
      <c r="Q113" s="4"/>
      <c r="R113" s="4"/>
      <c r="S113" s="4"/>
      <c r="T113" s="4"/>
      <c r="U113" s="4"/>
      <c r="V113" s="4"/>
      <c r="W113" s="11"/>
      <c r="X113" s="11"/>
      <c r="Y113" s="11"/>
      <c r="Z113" s="4"/>
      <c r="AA113" s="4"/>
      <c r="AB113" s="4"/>
      <c r="AC113" s="12"/>
      <c r="AD113" s="12"/>
      <c r="AE113" s="12"/>
      <c r="AF113" s="11"/>
      <c r="AG113" s="11"/>
      <c r="AH113" s="11"/>
      <c r="AI113" s="1"/>
      <c r="AJ113" s="1"/>
      <c r="AK113" s="1"/>
      <c r="AL113" s="10"/>
      <c r="AM113" s="10"/>
      <c r="AN113" s="10"/>
      <c r="AO113" s="7"/>
      <c r="AP113" s="7"/>
      <c r="AQ113" s="7"/>
      <c r="AR113" s="1"/>
      <c r="AS113" s="1"/>
      <c r="AT113" s="1"/>
      <c r="AU113" s="1"/>
      <c r="AV113" s="1"/>
      <c r="AW113" s="1"/>
    </row>
    <row r="114" spans="1:49">
      <c r="A114">
        <f t="shared" si="34"/>
        <v>2068</v>
      </c>
      <c r="B114" s="4"/>
      <c r="C114" s="4"/>
      <c r="D114" s="4"/>
      <c r="E114" s="11"/>
      <c r="F114" s="11"/>
      <c r="G114" s="11"/>
      <c r="H114" s="4"/>
      <c r="I114" s="4"/>
      <c r="J114" s="4"/>
      <c r="K114" s="4"/>
      <c r="L114" s="4"/>
      <c r="M114" s="4"/>
      <c r="N114" s="11"/>
      <c r="O114" s="11"/>
      <c r="P114" s="11"/>
      <c r="Q114" s="4"/>
      <c r="R114" s="4"/>
      <c r="S114" s="4"/>
      <c r="T114" s="4"/>
      <c r="U114" s="4"/>
      <c r="V114" s="4"/>
      <c r="W114" s="11"/>
      <c r="X114" s="11"/>
      <c r="Y114" s="11"/>
      <c r="Z114" s="4"/>
      <c r="AA114" s="4"/>
      <c r="AB114" s="4"/>
      <c r="AC114" s="12"/>
      <c r="AD114" s="12"/>
      <c r="AE114" s="12"/>
      <c r="AF114" s="11"/>
      <c r="AG114" s="11"/>
      <c r="AH114" s="11"/>
      <c r="AI114" s="1"/>
      <c r="AJ114" s="1"/>
      <c r="AK114" s="1"/>
      <c r="AL114" s="10"/>
      <c r="AM114" s="10"/>
      <c r="AN114" s="10"/>
      <c r="AO114" s="7"/>
      <c r="AP114" s="7"/>
      <c r="AQ114" s="7"/>
      <c r="AR114" s="1"/>
      <c r="AS114" s="1"/>
      <c r="AT114" s="1"/>
      <c r="AU114" s="1"/>
      <c r="AV114" s="1"/>
      <c r="AW114" s="1"/>
    </row>
    <row r="115" spans="1:49">
      <c r="A115">
        <f t="shared" si="34"/>
        <v>2069</v>
      </c>
      <c r="B115" s="4"/>
      <c r="C115" s="4"/>
      <c r="D115" s="4"/>
      <c r="E115" s="11"/>
      <c r="F115" s="11"/>
      <c r="G115" s="11"/>
      <c r="H115" s="4"/>
      <c r="I115" s="4"/>
      <c r="J115" s="4"/>
      <c r="K115" s="4"/>
      <c r="L115" s="4"/>
      <c r="M115" s="4"/>
      <c r="N115" s="11"/>
      <c r="O115" s="11"/>
      <c r="P115" s="11"/>
      <c r="Q115" s="4"/>
      <c r="R115" s="4"/>
      <c r="S115" s="4"/>
      <c r="T115" s="4"/>
      <c r="U115" s="4"/>
      <c r="V115" s="4"/>
      <c r="W115" s="11"/>
      <c r="X115" s="11"/>
      <c r="Y115" s="11"/>
      <c r="Z115" s="4"/>
      <c r="AA115" s="4"/>
      <c r="AB115" s="4"/>
      <c r="AC115" s="12"/>
      <c r="AD115" s="12"/>
      <c r="AE115" s="12"/>
      <c r="AF115" s="11"/>
      <c r="AG115" s="11"/>
      <c r="AH115" s="11"/>
      <c r="AI115" s="1"/>
      <c r="AJ115" s="1"/>
      <c r="AK115" s="1"/>
      <c r="AL115" s="10"/>
      <c r="AM115" s="10"/>
      <c r="AN115" s="10"/>
      <c r="AO115" s="7"/>
      <c r="AP115" s="7"/>
      <c r="AQ115" s="7"/>
      <c r="AR115" s="1"/>
      <c r="AS115" s="1"/>
      <c r="AT115" s="1"/>
      <c r="AU115" s="1"/>
      <c r="AV115" s="1"/>
      <c r="AW115" s="1"/>
    </row>
    <row r="116" spans="1:49">
      <c r="A116">
        <f t="shared" si="34"/>
        <v>2070</v>
      </c>
      <c r="B116" s="4"/>
      <c r="C116" s="4"/>
      <c r="D116" s="4"/>
      <c r="E116" s="11"/>
      <c r="F116" s="11"/>
      <c r="G116" s="11"/>
      <c r="H116" s="4"/>
      <c r="I116" s="4"/>
      <c r="J116" s="4"/>
      <c r="K116" s="4"/>
      <c r="L116" s="4"/>
      <c r="M116" s="4"/>
      <c r="N116" s="11"/>
      <c r="O116" s="11"/>
      <c r="P116" s="11"/>
      <c r="Q116" s="4"/>
      <c r="R116" s="4"/>
      <c r="S116" s="4"/>
      <c r="T116" s="4"/>
      <c r="U116" s="4"/>
      <c r="V116" s="4"/>
      <c r="W116" s="11"/>
      <c r="X116" s="11"/>
      <c r="Y116" s="11"/>
      <c r="Z116" s="4"/>
      <c r="AA116" s="4"/>
      <c r="AB116" s="4"/>
      <c r="AC116" s="12"/>
      <c r="AD116" s="12"/>
      <c r="AE116" s="12"/>
      <c r="AF116" s="11"/>
      <c r="AG116" s="11"/>
      <c r="AH116" s="11"/>
      <c r="AI116" s="1"/>
      <c r="AJ116" s="1"/>
      <c r="AK116" s="1"/>
      <c r="AL116" s="10"/>
      <c r="AM116" s="10"/>
      <c r="AN116" s="10"/>
      <c r="AO116" s="7"/>
      <c r="AP116" s="7"/>
      <c r="AQ116" s="7"/>
      <c r="AR116" s="1"/>
      <c r="AS116" s="1"/>
      <c r="AT116" s="1"/>
      <c r="AU116" s="1"/>
      <c r="AV116" s="1"/>
      <c r="AW116" s="1"/>
    </row>
    <row r="117" spans="1:49">
      <c r="A117">
        <f t="shared" si="34"/>
        <v>2071</v>
      </c>
      <c r="B117" s="4"/>
      <c r="C117" s="4"/>
      <c r="D117" s="4"/>
      <c r="E117" s="11"/>
      <c r="F117" s="11"/>
      <c r="G117" s="11"/>
      <c r="H117" s="4"/>
      <c r="I117" s="4"/>
      <c r="J117" s="4"/>
      <c r="K117" s="4"/>
      <c r="L117" s="4"/>
      <c r="M117" s="4"/>
      <c r="N117" s="11"/>
      <c r="O117" s="11"/>
      <c r="P117" s="11"/>
      <c r="Q117" s="4"/>
      <c r="R117" s="4"/>
      <c r="S117" s="4"/>
      <c r="T117" s="4"/>
      <c r="U117" s="4"/>
      <c r="V117" s="4"/>
      <c r="W117" s="11"/>
      <c r="X117" s="11"/>
      <c r="Y117" s="11"/>
      <c r="Z117" s="4"/>
      <c r="AA117" s="4"/>
      <c r="AB117" s="4"/>
      <c r="AC117" s="12"/>
      <c r="AD117" s="12"/>
      <c r="AE117" s="12"/>
      <c r="AF117" s="11"/>
      <c r="AG117" s="11"/>
      <c r="AH117" s="11"/>
      <c r="AI117" s="1"/>
      <c r="AJ117" s="1"/>
      <c r="AK117" s="1"/>
      <c r="AL117" s="10"/>
      <c r="AM117" s="10"/>
      <c r="AN117" s="10"/>
      <c r="AO117" s="7"/>
      <c r="AP117" s="7"/>
      <c r="AQ117" s="7"/>
      <c r="AR117" s="1"/>
      <c r="AS117" s="1"/>
      <c r="AT117" s="1"/>
      <c r="AU117" s="1"/>
      <c r="AV117" s="1"/>
      <c r="AW117" s="1"/>
    </row>
    <row r="118" spans="1:49">
      <c r="A118">
        <f t="shared" si="34"/>
        <v>2072</v>
      </c>
      <c r="B118" s="4"/>
      <c r="C118" s="4"/>
      <c r="D118" s="4"/>
      <c r="E118" s="11"/>
      <c r="F118" s="11"/>
      <c r="G118" s="11"/>
      <c r="H118" s="4"/>
      <c r="I118" s="4"/>
      <c r="J118" s="4"/>
      <c r="K118" s="4"/>
      <c r="L118" s="4"/>
      <c r="M118" s="4"/>
      <c r="N118" s="11"/>
      <c r="O118" s="11"/>
      <c r="P118" s="11"/>
      <c r="Q118" s="4"/>
      <c r="R118" s="4"/>
      <c r="S118" s="4"/>
      <c r="T118" s="4"/>
      <c r="U118" s="4"/>
      <c r="V118" s="4"/>
      <c r="W118" s="11"/>
      <c r="X118" s="11"/>
      <c r="Y118" s="11"/>
      <c r="Z118" s="4"/>
      <c r="AA118" s="4"/>
      <c r="AB118" s="4"/>
      <c r="AC118" s="12"/>
      <c r="AD118" s="12"/>
      <c r="AE118" s="12"/>
      <c r="AF118" s="11"/>
      <c r="AG118" s="11"/>
      <c r="AH118" s="11"/>
      <c r="AI118" s="1"/>
      <c r="AJ118" s="1"/>
      <c r="AK118" s="1"/>
      <c r="AL118" s="10"/>
      <c r="AM118" s="10"/>
      <c r="AN118" s="10"/>
      <c r="AO118" s="7"/>
      <c r="AP118" s="7"/>
      <c r="AQ118" s="7"/>
      <c r="AR118" s="1"/>
      <c r="AS118" s="1"/>
      <c r="AT118" s="1"/>
      <c r="AU118" s="1"/>
      <c r="AV118" s="1"/>
      <c r="AW118" s="1"/>
    </row>
    <row r="119" spans="1:49">
      <c r="A119">
        <f t="shared" si="34"/>
        <v>2073</v>
      </c>
      <c r="B119" s="4"/>
      <c r="C119" s="4"/>
      <c r="D119" s="4"/>
      <c r="E119" s="11"/>
      <c r="F119" s="11"/>
      <c r="G119" s="11"/>
      <c r="H119" s="4"/>
      <c r="I119" s="4"/>
      <c r="J119" s="4"/>
      <c r="K119" s="4"/>
      <c r="L119" s="4"/>
      <c r="M119" s="4"/>
      <c r="N119" s="11"/>
      <c r="O119" s="11"/>
      <c r="P119" s="11"/>
      <c r="Q119" s="4"/>
      <c r="R119" s="4"/>
      <c r="S119" s="4"/>
      <c r="T119" s="4"/>
      <c r="U119" s="4"/>
      <c r="V119" s="4"/>
      <c r="W119" s="11"/>
      <c r="X119" s="11"/>
      <c r="Y119" s="11"/>
      <c r="Z119" s="4"/>
      <c r="AA119" s="4"/>
      <c r="AB119" s="4"/>
      <c r="AC119" s="12"/>
      <c r="AD119" s="12"/>
      <c r="AE119" s="12"/>
      <c r="AF119" s="11"/>
      <c r="AG119" s="11"/>
      <c r="AH119" s="11"/>
      <c r="AI119" s="1"/>
      <c r="AJ119" s="1"/>
      <c r="AK119" s="1"/>
      <c r="AL119" s="10"/>
      <c r="AM119" s="10"/>
      <c r="AN119" s="10"/>
      <c r="AO119" s="7"/>
      <c r="AP119" s="7"/>
      <c r="AQ119" s="7"/>
      <c r="AR119" s="1"/>
      <c r="AS119" s="1"/>
      <c r="AT119" s="1"/>
      <c r="AU119" s="1"/>
      <c r="AV119" s="1"/>
      <c r="AW119" s="1"/>
    </row>
    <row r="120" spans="1:49">
      <c r="A120">
        <f t="shared" si="34"/>
        <v>2074</v>
      </c>
      <c r="B120" s="4"/>
      <c r="C120" s="4"/>
      <c r="D120" s="4"/>
      <c r="E120" s="11"/>
      <c r="F120" s="11"/>
      <c r="G120" s="11"/>
      <c r="H120" s="4"/>
      <c r="I120" s="4"/>
      <c r="J120" s="4"/>
      <c r="K120" s="4"/>
      <c r="L120" s="4"/>
      <c r="M120" s="4"/>
      <c r="N120" s="11"/>
      <c r="O120" s="11"/>
      <c r="P120" s="11"/>
      <c r="Q120" s="4"/>
      <c r="R120" s="4"/>
      <c r="S120" s="4"/>
      <c r="T120" s="4"/>
      <c r="U120" s="4"/>
      <c r="V120" s="4"/>
      <c r="W120" s="11"/>
      <c r="X120" s="11"/>
      <c r="Y120" s="11"/>
      <c r="Z120" s="4"/>
      <c r="AA120" s="4"/>
      <c r="AB120" s="4"/>
      <c r="AC120" s="12"/>
      <c r="AD120" s="12"/>
      <c r="AE120" s="12"/>
      <c r="AF120" s="11"/>
      <c r="AG120" s="11"/>
      <c r="AH120" s="11"/>
      <c r="AI120" s="1"/>
      <c r="AJ120" s="1"/>
      <c r="AK120" s="1"/>
      <c r="AL120" s="10"/>
      <c r="AM120" s="10"/>
      <c r="AN120" s="10"/>
      <c r="AO120" s="7"/>
      <c r="AP120" s="7"/>
      <c r="AQ120" s="7"/>
      <c r="AR120" s="1"/>
      <c r="AS120" s="1"/>
      <c r="AT120" s="1"/>
      <c r="AU120" s="1"/>
      <c r="AV120" s="1"/>
      <c r="AW120" s="1"/>
    </row>
    <row r="121" spans="1:49">
      <c r="A121">
        <f t="shared" si="34"/>
        <v>2075</v>
      </c>
      <c r="B121" s="4"/>
      <c r="C121" s="4"/>
      <c r="D121" s="4"/>
      <c r="E121" s="11"/>
      <c r="F121" s="11"/>
      <c r="G121" s="11"/>
      <c r="H121" s="4"/>
      <c r="I121" s="4"/>
      <c r="J121" s="4"/>
      <c r="K121" s="4"/>
      <c r="L121" s="4"/>
      <c r="M121" s="4"/>
      <c r="N121" s="11"/>
      <c r="O121" s="11"/>
      <c r="P121" s="11"/>
      <c r="Q121" s="4"/>
      <c r="R121" s="4"/>
      <c r="S121" s="4"/>
      <c r="T121" s="4"/>
      <c r="U121" s="4"/>
      <c r="V121" s="4"/>
      <c r="W121" s="11"/>
      <c r="X121" s="11"/>
      <c r="Y121" s="11"/>
      <c r="Z121" s="4"/>
      <c r="AA121" s="4"/>
      <c r="AB121" s="4"/>
      <c r="AC121" s="12"/>
      <c r="AD121" s="12"/>
      <c r="AE121" s="12"/>
      <c r="AF121" s="11"/>
      <c r="AG121" s="11"/>
      <c r="AH121" s="11"/>
      <c r="AI121" s="1"/>
      <c r="AJ121" s="1"/>
      <c r="AK121" s="1"/>
      <c r="AL121" s="10"/>
      <c r="AM121" s="10"/>
      <c r="AN121" s="10"/>
      <c r="AO121" s="7"/>
      <c r="AP121" s="7"/>
      <c r="AQ121" s="7"/>
      <c r="AR121" s="1"/>
      <c r="AS121" s="1"/>
      <c r="AT121" s="1"/>
      <c r="AU121" s="1"/>
      <c r="AV121" s="1"/>
      <c r="AW121" s="1"/>
    </row>
    <row r="122" spans="1:49">
      <c r="A122">
        <f t="shared" ref="A122:A185" si="38">1+A121</f>
        <v>2076</v>
      </c>
      <c r="B122" s="4"/>
      <c r="C122" s="4"/>
      <c r="D122" s="4"/>
      <c r="E122" s="11"/>
      <c r="F122" s="11"/>
      <c r="G122" s="11"/>
      <c r="H122" s="4"/>
      <c r="I122" s="4"/>
      <c r="J122" s="4"/>
      <c r="K122" s="4"/>
      <c r="L122" s="4"/>
      <c r="M122" s="4"/>
      <c r="N122" s="11"/>
      <c r="O122" s="11"/>
      <c r="P122" s="11"/>
      <c r="Q122" s="4"/>
      <c r="R122" s="4"/>
      <c r="S122" s="4"/>
      <c r="T122" s="4"/>
      <c r="U122" s="4"/>
      <c r="V122" s="4"/>
      <c r="W122" s="11"/>
      <c r="X122" s="11"/>
      <c r="Y122" s="11"/>
      <c r="Z122" s="4"/>
      <c r="AA122" s="4"/>
      <c r="AB122" s="4"/>
      <c r="AC122" s="12"/>
      <c r="AD122" s="12"/>
      <c r="AE122" s="12"/>
      <c r="AF122" s="11"/>
      <c r="AG122" s="11"/>
      <c r="AH122" s="11"/>
      <c r="AI122" s="1"/>
      <c r="AJ122" s="1"/>
      <c r="AK122" s="1"/>
      <c r="AL122" s="10"/>
      <c r="AM122" s="10"/>
      <c r="AN122" s="10"/>
      <c r="AO122" s="7"/>
      <c r="AP122" s="7"/>
      <c r="AQ122" s="7"/>
      <c r="AR122" s="1"/>
      <c r="AS122" s="1"/>
      <c r="AT122" s="1"/>
      <c r="AU122" s="1"/>
      <c r="AV122" s="1"/>
      <c r="AW122" s="1"/>
    </row>
    <row r="123" spans="1:49">
      <c r="A123">
        <f t="shared" si="38"/>
        <v>2077</v>
      </c>
      <c r="B123" s="4"/>
      <c r="C123" s="4"/>
      <c r="D123" s="4"/>
      <c r="E123" s="11"/>
      <c r="F123" s="11"/>
      <c r="G123" s="11"/>
      <c r="H123" s="4"/>
      <c r="I123" s="4"/>
      <c r="J123" s="4"/>
      <c r="K123" s="4"/>
      <c r="L123" s="4"/>
      <c r="M123" s="4"/>
      <c r="N123" s="11"/>
      <c r="O123" s="11"/>
      <c r="P123" s="11"/>
      <c r="Q123" s="4"/>
      <c r="R123" s="4"/>
      <c r="S123" s="4"/>
      <c r="T123" s="4"/>
      <c r="U123" s="4"/>
      <c r="V123" s="4"/>
      <c r="W123" s="11"/>
      <c r="X123" s="11"/>
      <c r="Y123" s="11"/>
      <c r="Z123" s="4"/>
      <c r="AA123" s="4"/>
      <c r="AB123" s="4"/>
      <c r="AC123" s="12"/>
      <c r="AD123" s="12"/>
      <c r="AE123" s="12"/>
      <c r="AF123" s="11"/>
      <c r="AG123" s="11"/>
      <c r="AH123" s="11"/>
      <c r="AI123" s="1"/>
      <c r="AJ123" s="1"/>
      <c r="AK123" s="1"/>
      <c r="AL123" s="10"/>
      <c r="AM123" s="10"/>
      <c r="AN123" s="10"/>
      <c r="AO123" s="7"/>
      <c r="AP123" s="7"/>
      <c r="AQ123" s="7"/>
      <c r="AR123" s="1"/>
      <c r="AS123" s="1"/>
      <c r="AT123" s="1"/>
      <c r="AU123" s="1"/>
      <c r="AV123" s="1"/>
      <c r="AW123" s="1"/>
    </row>
    <row r="124" spans="1:49">
      <c r="A124">
        <f t="shared" si="38"/>
        <v>2078</v>
      </c>
      <c r="B124" s="4"/>
      <c r="C124" s="4"/>
      <c r="D124" s="4"/>
      <c r="E124" s="11"/>
      <c r="F124" s="11"/>
      <c r="G124" s="11"/>
      <c r="H124" s="4"/>
      <c r="I124" s="4"/>
      <c r="J124" s="4"/>
      <c r="K124" s="4"/>
      <c r="L124" s="4"/>
      <c r="M124" s="4"/>
      <c r="N124" s="11"/>
      <c r="O124" s="11"/>
      <c r="P124" s="11"/>
      <c r="Q124" s="4"/>
      <c r="R124" s="4"/>
      <c r="S124" s="4"/>
      <c r="T124" s="4"/>
      <c r="U124" s="4"/>
      <c r="V124" s="4"/>
      <c r="W124" s="11"/>
      <c r="X124" s="11"/>
      <c r="Y124" s="11"/>
      <c r="Z124" s="4"/>
      <c r="AA124" s="4"/>
      <c r="AB124" s="4"/>
      <c r="AC124" s="12"/>
      <c r="AD124" s="12"/>
      <c r="AE124" s="12"/>
      <c r="AF124" s="11"/>
      <c r="AG124" s="11"/>
      <c r="AH124" s="11"/>
      <c r="AI124" s="1"/>
      <c r="AJ124" s="1"/>
      <c r="AK124" s="1"/>
      <c r="AL124" s="10"/>
      <c r="AM124" s="10"/>
      <c r="AN124" s="10"/>
      <c r="AO124" s="7"/>
      <c r="AP124" s="7"/>
      <c r="AQ124" s="7"/>
      <c r="AR124" s="1"/>
      <c r="AS124" s="1"/>
      <c r="AT124" s="1"/>
      <c r="AU124" s="1"/>
      <c r="AV124" s="1"/>
      <c r="AW124" s="1"/>
    </row>
    <row r="125" spans="1:49">
      <c r="A125">
        <f t="shared" si="38"/>
        <v>2079</v>
      </c>
      <c r="B125" s="4"/>
      <c r="C125" s="4"/>
      <c r="D125" s="4"/>
      <c r="E125" s="11"/>
      <c r="F125" s="11"/>
      <c r="G125" s="11"/>
      <c r="H125" s="4"/>
      <c r="I125" s="4"/>
      <c r="J125" s="4"/>
      <c r="K125" s="4"/>
      <c r="L125" s="4"/>
      <c r="M125" s="4"/>
      <c r="N125" s="11"/>
      <c r="O125" s="11"/>
      <c r="P125" s="11"/>
      <c r="Q125" s="4"/>
      <c r="R125" s="4"/>
      <c r="S125" s="4"/>
      <c r="T125" s="4"/>
      <c r="U125" s="4"/>
      <c r="V125" s="4"/>
      <c r="W125" s="11"/>
      <c r="X125" s="11"/>
      <c r="Y125" s="11"/>
      <c r="Z125" s="4"/>
      <c r="AA125" s="4"/>
      <c r="AB125" s="4"/>
      <c r="AC125" s="12"/>
      <c r="AD125" s="12"/>
      <c r="AE125" s="12"/>
      <c r="AF125" s="11"/>
      <c r="AG125" s="11"/>
      <c r="AH125" s="11"/>
      <c r="AI125" s="1"/>
      <c r="AJ125" s="1"/>
      <c r="AK125" s="1"/>
      <c r="AL125" s="10"/>
      <c r="AM125" s="10"/>
      <c r="AN125" s="10"/>
      <c r="AO125" s="7"/>
      <c r="AP125" s="7"/>
      <c r="AQ125" s="7"/>
      <c r="AR125" s="1"/>
      <c r="AS125" s="1"/>
      <c r="AT125" s="1"/>
      <c r="AU125" s="1"/>
      <c r="AV125" s="1"/>
      <c r="AW125" s="1"/>
    </row>
    <row r="126" spans="1:49">
      <c r="A126">
        <f t="shared" si="38"/>
        <v>2080</v>
      </c>
      <c r="B126" s="4"/>
      <c r="C126" s="4"/>
      <c r="D126" s="4"/>
      <c r="E126" s="11"/>
      <c r="F126" s="11"/>
      <c r="G126" s="11"/>
      <c r="H126" s="4"/>
      <c r="I126" s="4"/>
      <c r="J126" s="4"/>
      <c r="K126" s="4"/>
      <c r="L126" s="4"/>
      <c r="M126" s="4"/>
      <c r="N126" s="11"/>
      <c r="O126" s="11"/>
      <c r="P126" s="11"/>
      <c r="Q126" s="4"/>
      <c r="R126" s="4"/>
      <c r="S126" s="4"/>
      <c r="T126" s="4"/>
      <c r="U126" s="4"/>
      <c r="V126" s="4"/>
      <c r="W126" s="11"/>
      <c r="X126" s="11"/>
      <c r="Y126" s="11"/>
      <c r="Z126" s="4"/>
      <c r="AA126" s="4"/>
      <c r="AB126" s="4"/>
      <c r="AC126" s="12"/>
      <c r="AD126" s="12"/>
      <c r="AE126" s="12"/>
      <c r="AF126" s="11"/>
      <c r="AG126" s="11"/>
      <c r="AH126" s="11"/>
      <c r="AI126" s="1"/>
      <c r="AJ126" s="1"/>
      <c r="AK126" s="1"/>
      <c r="AL126" s="10"/>
      <c r="AM126" s="10"/>
      <c r="AN126" s="10"/>
      <c r="AO126" s="7"/>
      <c r="AP126" s="7"/>
      <c r="AQ126" s="7"/>
      <c r="AR126" s="1"/>
      <c r="AS126" s="1"/>
      <c r="AT126" s="1"/>
      <c r="AU126" s="1"/>
      <c r="AV126" s="1"/>
      <c r="AW126" s="1"/>
    </row>
    <row r="127" spans="1:49">
      <c r="A127">
        <f t="shared" si="38"/>
        <v>2081</v>
      </c>
      <c r="B127" s="4"/>
      <c r="C127" s="4"/>
      <c r="D127" s="4"/>
      <c r="E127" s="11"/>
      <c r="F127" s="11"/>
      <c r="G127" s="11"/>
      <c r="H127" s="4"/>
      <c r="I127" s="4"/>
      <c r="J127" s="4"/>
      <c r="K127" s="4"/>
      <c r="L127" s="4"/>
      <c r="M127" s="4"/>
      <c r="N127" s="11"/>
      <c r="O127" s="11"/>
      <c r="P127" s="11"/>
      <c r="Q127" s="4"/>
      <c r="R127" s="4"/>
      <c r="S127" s="4"/>
      <c r="T127" s="4"/>
      <c r="U127" s="4"/>
      <c r="V127" s="4"/>
      <c r="W127" s="11"/>
      <c r="X127" s="11"/>
      <c r="Y127" s="11"/>
      <c r="Z127" s="4"/>
      <c r="AA127" s="4"/>
      <c r="AB127" s="4"/>
      <c r="AC127" s="12"/>
      <c r="AD127" s="12"/>
      <c r="AE127" s="12"/>
      <c r="AF127" s="11"/>
      <c r="AG127" s="11"/>
      <c r="AH127" s="11"/>
      <c r="AI127" s="1"/>
      <c r="AJ127" s="1"/>
      <c r="AK127" s="1"/>
      <c r="AL127" s="10"/>
      <c r="AM127" s="10"/>
      <c r="AN127" s="10"/>
      <c r="AO127" s="7"/>
      <c r="AP127" s="7"/>
      <c r="AQ127" s="7"/>
      <c r="AR127" s="1"/>
      <c r="AS127" s="1"/>
      <c r="AT127" s="1"/>
      <c r="AU127" s="1"/>
      <c r="AV127" s="1"/>
      <c r="AW127" s="1"/>
    </row>
    <row r="128" spans="1:49">
      <c r="A128">
        <f t="shared" si="38"/>
        <v>2082</v>
      </c>
      <c r="B128" s="4"/>
      <c r="C128" s="4"/>
      <c r="D128" s="4"/>
      <c r="E128" s="11"/>
      <c r="F128" s="11"/>
      <c r="G128" s="11"/>
      <c r="H128" s="4"/>
      <c r="I128" s="4"/>
      <c r="J128" s="4"/>
      <c r="K128" s="4"/>
      <c r="L128" s="4"/>
      <c r="M128" s="4"/>
      <c r="N128" s="11"/>
      <c r="O128" s="11"/>
      <c r="P128" s="11"/>
      <c r="Q128" s="4"/>
      <c r="R128" s="4"/>
      <c r="S128" s="4"/>
      <c r="T128" s="4"/>
      <c r="U128" s="4"/>
      <c r="V128" s="4"/>
      <c r="W128" s="11"/>
      <c r="X128" s="11"/>
      <c r="Y128" s="11"/>
      <c r="Z128" s="4"/>
      <c r="AA128" s="4"/>
      <c r="AB128" s="4"/>
      <c r="AC128" s="12"/>
      <c r="AD128" s="12"/>
      <c r="AE128" s="12"/>
      <c r="AF128" s="11"/>
      <c r="AG128" s="11"/>
      <c r="AH128" s="11"/>
      <c r="AI128" s="1"/>
      <c r="AJ128" s="1"/>
      <c r="AK128" s="1"/>
      <c r="AL128" s="10"/>
      <c r="AM128" s="10"/>
      <c r="AN128" s="10"/>
      <c r="AO128" s="7"/>
      <c r="AP128" s="7"/>
      <c r="AQ128" s="7"/>
      <c r="AR128" s="1"/>
      <c r="AS128" s="1"/>
      <c r="AT128" s="1"/>
      <c r="AU128" s="1"/>
      <c r="AV128" s="1"/>
      <c r="AW128" s="1"/>
    </row>
    <row r="129" spans="1:49">
      <c r="A129">
        <f t="shared" si="38"/>
        <v>2083</v>
      </c>
      <c r="B129" s="4"/>
      <c r="C129" s="4"/>
      <c r="D129" s="4"/>
      <c r="E129" s="11"/>
      <c r="F129" s="11"/>
      <c r="G129" s="11"/>
      <c r="H129" s="4"/>
      <c r="I129" s="4"/>
      <c r="J129" s="4"/>
      <c r="K129" s="4"/>
      <c r="L129" s="4"/>
      <c r="M129" s="4"/>
      <c r="N129" s="11"/>
      <c r="O129" s="11"/>
      <c r="P129" s="11"/>
      <c r="Q129" s="4"/>
      <c r="R129" s="4"/>
      <c r="S129" s="4"/>
      <c r="T129" s="4"/>
      <c r="U129" s="4"/>
      <c r="V129" s="4"/>
      <c r="W129" s="11"/>
      <c r="X129" s="11"/>
      <c r="Y129" s="11"/>
      <c r="Z129" s="4"/>
      <c r="AA129" s="4"/>
      <c r="AB129" s="4"/>
      <c r="AC129" s="12"/>
      <c r="AD129" s="12"/>
      <c r="AE129" s="12"/>
      <c r="AF129" s="11"/>
      <c r="AG129" s="11"/>
      <c r="AH129" s="11"/>
      <c r="AI129" s="1"/>
      <c r="AJ129" s="1"/>
      <c r="AK129" s="1"/>
      <c r="AL129" s="10"/>
      <c r="AM129" s="10"/>
      <c r="AN129" s="10"/>
      <c r="AO129" s="7"/>
      <c r="AP129" s="7"/>
      <c r="AQ129" s="7"/>
      <c r="AR129" s="1"/>
      <c r="AS129" s="1"/>
      <c r="AT129" s="1"/>
      <c r="AU129" s="1"/>
      <c r="AV129" s="1"/>
      <c r="AW129" s="1"/>
    </row>
    <row r="130" spans="1:49">
      <c r="A130">
        <f t="shared" si="38"/>
        <v>2084</v>
      </c>
      <c r="B130" s="4"/>
      <c r="C130" s="4"/>
      <c r="D130" s="4"/>
      <c r="E130" s="11"/>
      <c r="F130" s="11"/>
      <c r="G130" s="11"/>
      <c r="H130" s="4"/>
      <c r="I130" s="4"/>
      <c r="J130" s="4"/>
      <c r="K130" s="4"/>
      <c r="L130" s="4"/>
      <c r="M130" s="4"/>
      <c r="N130" s="11"/>
      <c r="O130" s="11"/>
      <c r="P130" s="11"/>
      <c r="Q130" s="4"/>
      <c r="R130" s="4"/>
      <c r="S130" s="4"/>
      <c r="T130" s="4"/>
      <c r="U130" s="4"/>
      <c r="V130" s="4"/>
      <c r="W130" s="11"/>
      <c r="X130" s="11"/>
      <c r="Y130" s="11"/>
      <c r="Z130" s="4"/>
      <c r="AA130" s="4"/>
      <c r="AB130" s="4"/>
      <c r="AC130" s="12"/>
      <c r="AD130" s="12"/>
      <c r="AE130" s="12"/>
      <c r="AF130" s="11"/>
      <c r="AG130" s="11"/>
      <c r="AH130" s="11"/>
      <c r="AI130" s="1"/>
      <c r="AJ130" s="1"/>
      <c r="AK130" s="1"/>
      <c r="AL130" s="10"/>
      <c r="AM130" s="10"/>
      <c r="AN130" s="10"/>
      <c r="AO130" s="7"/>
      <c r="AP130" s="7"/>
      <c r="AQ130" s="7"/>
      <c r="AR130" s="1"/>
      <c r="AS130" s="1"/>
      <c r="AT130" s="1"/>
      <c r="AU130" s="1"/>
      <c r="AV130" s="1"/>
      <c r="AW130" s="1"/>
    </row>
    <row r="131" spans="1:49">
      <c r="A131">
        <f t="shared" si="38"/>
        <v>2085</v>
      </c>
      <c r="B131" s="4"/>
      <c r="C131" s="4"/>
      <c r="D131" s="4"/>
      <c r="E131" s="11"/>
      <c r="F131" s="11"/>
      <c r="G131" s="11"/>
      <c r="H131" s="4"/>
      <c r="I131" s="4"/>
      <c r="J131" s="4"/>
      <c r="K131" s="4"/>
      <c r="L131" s="4"/>
      <c r="M131" s="4"/>
      <c r="N131" s="11"/>
      <c r="O131" s="11"/>
      <c r="P131" s="11"/>
      <c r="Q131" s="4"/>
      <c r="R131" s="4"/>
      <c r="S131" s="4"/>
      <c r="T131" s="4"/>
      <c r="U131" s="4"/>
      <c r="V131" s="4"/>
      <c r="W131" s="11"/>
      <c r="X131" s="11"/>
      <c r="Y131" s="11"/>
      <c r="Z131" s="4"/>
      <c r="AA131" s="4"/>
      <c r="AB131" s="4"/>
      <c r="AC131" s="12"/>
      <c r="AD131" s="12"/>
      <c r="AE131" s="12"/>
      <c r="AF131" s="11"/>
      <c r="AG131" s="11"/>
      <c r="AH131" s="11"/>
      <c r="AI131" s="1"/>
      <c r="AJ131" s="1"/>
      <c r="AK131" s="1"/>
      <c r="AL131" s="10"/>
      <c r="AM131" s="10"/>
      <c r="AN131" s="10"/>
      <c r="AO131" s="7"/>
      <c r="AP131" s="7"/>
      <c r="AQ131" s="7"/>
      <c r="AR131" s="1"/>
      <c r="AS131" s="1"/>
      <c r="AT131" s="1"/>
      <c r="AU131" s="1"/>
      <c r="AV131" s="1"/>
      <c r="AW131" s="1"/>
    </row>
    <row r="132" spans="1:49">
      <c r="A132">
        <f t="shared" si="38"/>
        <v>2086</v>
      </c>
      <c r="B132" s="4"/>
      <c r="C132" s="4"/>
      <c r="D132" s="4"/>
      <c r="E132" s="11"/>
      <c r="F132" s="11"/>
      <c r="G132" s="11"/>
      <c r="H132" s="4"/>
      <c r="I132" s="4"/>
      <c r="J132" s="4"/>
      <c r="K132" s="4"/>
      <c r="L132" s="4"/>
      <c r="M132" s="4"/>
      <c r="N132" s="11"/>
      <c r="O132" s="11"/>
      <c r="P132" s="11"/>
      <c r="Q132" s="4"/>
      <c r="R132" s="4"/>
      <c r="S132" s="4"/>
      <c r="T132" s="4"/>
      <c r="U132" s="4"/>
      <c r="V132" s="4"/>
      <c r="W132" s="11"/>
      <c r="X132" s="11"/>
      <c r="Y132" s="11"/>
      <c r="Z132" s="4"/>
      <c r="AA132" s="4"/>
      <c r="AB132" s="4"/>
      <c r="AC132" s="12"/>
      <c r="AD132" s="12"/>
      <c r="AE132" s="12"/>
      <c r="AF132" s="11"/>
      <c r="AG132" s="11"/>
      <c r="AH132" s="11"/>
      <c r="AI132" s="1"/>
      <c r="AJ132" s="1"/>
      <c r="AK132" s="1"/>
      <c r="AL132" s="10"/>
      <c r="AM132" s="10"/>
      <c r="AN132" s="10"/>
      <c r="AO132" s="7"/>
      <c r="AP132" s="7"/>
      <c r="AQ132" s="7"/>
      <c r="AR132" s="1"/>
      <c r="AS132" s="1"/>
      <c r="AT132" s="1"/>
      <c r="AU132" s="1"/>
      <c r="AV132" s="1"/>
      <c r="AW132" s="1"/>
    </row>
    <row r="133" spans="1:49">
      <c r="A133">
        <f t="shared" si="38"/>
        <v>2087</v>
      </c>
      <c r="B133" s="4"/>
      <c r="C133" s="4"/>
      <c r="D133" s="4"/>
      <c r="E133" s="11"/>
      <c r="F133" s="11"/>
      <c r="G133" s="11"/>
      <c r="H133" s="4"/>
      <c r="I133" s="4"/>
      <c r="J133" s="4"/>
      <c r="K133" s="4"/>
      <c r="L133" s="4"/>
      <c r="M133" s="4"/>
      <c r="N133" s="11"/>
      <c r="O133" s="11"/>
      <c r="P133" s="11"/>
      <c r="Q133" s="4"/>
      <c r="R133" s="4"/>
      <c r="S133" s="4"/>
      <c r="T133" s="4"/>
      <c r="U133" s="4"/>
      <c r="V133" s="4"/>
      <c r="W133" s="11"/>
      <c r="X133" s="11"/>
      <c r="Y133" s="11"/>
      <c r="Z133" s="4"/>
      <c r="AA133" s="4"/>
      <c r="AB133" s="4"/>
      <c r="AC133" s="12"/>
      <c r="AD133" s="12"/>
      <c r="AE133" s="12"/>
      <c r="AF133" s="11"/>
      <c r="AG133" s="11"/>
      <c r="AH133" s="11"/>
      <c r="AI133" s="1"/>
      <c r="AJ133" s="1"/>
      <c r="AK133" s="1"/>
      <c r="AL133" s="10"/>
      <c r="AM133" s="10"/>
      <c r="AN133" s="10"/>
      <c r="AO133" s="7"/>
      <c r="AP133" s="7"/>
      <c r="AQ133" s="7"/>
      <c r="AR133" s="1"/>
      <c r="AS133" s="1"/>
      <c r="AT133" s="1"/>
      <c r="AU133" s="1"/>
      <c r="AV133" s="1"/>
      <c r="AW133" s="1"/>
    </row>
    <row r="134" spans="1:49">
      <c r="A134">
        <f t="shared" si="38"/>
        <v>2088</v>
      </c>
      <c r="B134" s="4"/>
      <c r="C134" s="4"/>
      <c r="D134" s="4"/>
      <c r="E134" s="11"/>
      <c r="F134" s="11"/>
      <c r="G134" s="11"/>
      <c r="H134" s="4"/>
      <c r="I134" s="4"/>
      <c r="J134" s="4"/>
      <c r="K134" s="4"/>
      <c r="L134" s="4"/>
      <c r="M134" s="4"/>
      <c r="N134" s="11"/>
      <c r="O134" s="11"/>
      <c r="P134" s="11"/>
      <c r="Q134" s="4"/>
      <c r="R134" s="4"/>
      <c r="S134" s="4"/>
      <c r="T134" s="4"/>
      <c r="U134" s="4"/>
      <c r="V134" s="4"/>
      <c r="W134" s="11"/>
      <c r="X134" s="11"/>
      <c r="Y134" s="11"/>
      <c r="Z134" s="4"/>
      <c r="AA134" s="4"/>
      <c r="AB134" s="4"/>
      <c r="AC134" s="12"/>
      <c r="AD134" s="12"/>
      <c r="AE134" s="12"/>
      <c r="AF134" s="11"/>
      <c r="AG134" s="11"/>
      <c r="AH134" s="11"/>
      <c r="AI134" s="1"/>
      <c r="AJ134" s="1"/>
      <c r="AK134" s="1"/>
      <c r="AL134" s="10"/>
      <c r="AM134" s="10"/>
      <c r="AN134" s="10"/>
      <c r="AO134" s="7"/>
      <c r="AP134" s="7"/>
      <c r="AQ134" s="7"/>
      <c r="AR134" s="1"/>
      <c r="AS134" s="1"/>
      <c r="AT134" s="1"/>
      <c r="AU134" s="1"/>
      <c r="AV134" s="1"/>
      <c r="AW134" s="1"/>
    </row>
    <row r="135" spans="1:49">
      <c r="A135">
        <f t="shared" si="38"/>
        <v>2089</v>
      </c>
      <c r="B135" s="4"/>
      <c r="C135" s="4"/>
      <c r="D135" s="4"/>
      <c r="E135" s="11"/>
      <c r="F135" s="11"/>
      <c r="G135" s="11"/>
      <c r="H135" s="4"/>
      <c r="I135" s="4"/>
      <c r="J135" s="4"/>
      <c r="K135" s="4"/>
      <c r="L135" s="4"/>
      <c r="M135" s="4"/>
      <c r="N135" s="11"/>
      <c r="O135" s="11"/>
      <c r="P135" s="11"/>
      <c r="Q135" s="4"/>
      <c r="R135" s="4"/>
      <c r="S135" s="4"/>
      <c r="T135" s="4"/>
      <c r="U135" s="4"/>
      <c r="V135" s="4"/>
      <c r="W135" s="11"/>
      <c r="X135" s="11"/>
      <c r="Y135" s="11"/>
      <c r="Z135" s="4"/>
      <c r="AA135" s="4"/>
      <c r="AB135" s="4"/>
      <c r="AC135" s="12"/>
      <c r="AD135" s="12"/>
      <c r="AE135" s="12"/>
      <c r="AF135" s="11"/>
      <c r="AG135" s="11"/>
      <c r="AH135" s="11"/>
      <c r="AI135" s="1"/>
      <c r="AJ135" s="1"/>
      <c r="AK135" s="1"/>
      <c r="AL135" s="10"/>
      <c r="AM135" s="10"/>
      <c r="AN135" s="10"/>
      <c r="AO135" s="7"/>
      <c r="AP135" s="7"/>
      <c r="AQ135" s="7"/>
      <c r="AR135" s="1"/>
      <c r="AS135" s="1"/>
      <c r="AT135" s="1"/>
      <c r="AU135" s="1"/>
      <c r="AV135" s="1"/>
      <c r="AW135" s="1"/>
    </row>
    <row r="136" spans="1:49">
      <c r="A136">
        <f t="shared" si="38"/>
        <v>2090</v>
      </c>
      <c r="B136" s="4"/>
      <c r="C136" s="4"/>
      <c r="D136" s="4"/>
      <c r="E136" s="11"/>
      <c r="F136" s="11"/>
      <c r="G136" s="11"/>
      <c r="H136" s="4"/>
      <c r="I136" s="4"/>
      <c r="J136" s="4"/>
      <c r="K136" s="4"/>
      <c r="L136" s="4"/>
      <c r="M136" s="4"/>
      <c r="N136" s="11"/>
      <c r="O136" s="11"/>
      <c r="P136" s="11"/>
      <c r="Q136" s="4"/>
      <c r="R136" s="4"/>
      <c r="S136" s="4"/>
      <c r="T136" s="4"/>
      <c r="U136" s="4"/>
      <c r="V136" s="4"/>
      <c r="W136" s="11"/>
      <c r="X136" s="11"/>
      <c r="Y136" s="11"/>
      <c r="Z136" s="4"/>
      <c r="AA136" s="4"/>
      <c r="AB136" s="4"/>
      <c r="AC136" s="12"/>
      <c r="AD136" s="12"/>
      <c r="AE136" s="12"/>
      <c r="AF136" s="11"/>
      <c r="AG136" s="11"/>
      <c r="AH136" s="11"/>
      <c r="AI136" s="1"/>
      <c r="AJ136" s="1"/>
      <c r="AK136" s="1"/>
      <c r="AL136" s="10"/>
      <c r="AM136" s="10"/>
      <c r="AN136" s="10"/>
      <c r="AO136" s="7"/>
      <c r="AP136" s="7"/>
      <c r="AQ136" s="7"/>
      <c r="AR136" s="1"/>
      <c r="AS136" s="1"/>
      <c r="AT136" s="1"/>
      <c r="AU136" s="1"/>
      <c r="AV136" s="1"/>
      <c r="AW136" s="1"/>
    </row>
    <row r="137" spans="1:49">
      <c r="A137">
        <f t="shared" si="38"/>
        <v>2091</v>
      </c>
      <c r="B137" s="4"/>
      <c r="C137" s="4"/>
      <c r="D137" s="4"/>
      <c r="E137" s="11"/>
      <c r="F137" s="11"/>
      <c r="G137" s="11"/>
      <c r="H137" s="4"/>
      <c r="I137" s="4"/>
      <c r="J137" s="4"/>
      <c r="K137" s="4"/>
      <c r="L137" s="4"/>
      <c r="M137" s="4"/>
      <c r="N137" s="11"/>
      <c r="O137" s="11"/>
      <c r="P137" s="11"/>
      <c r="Q137" s="4"/>
      <c r="R137" s="4"/>
      <c r="S137" s="4"/>
      <c r="T137" s="4"/>
      <c r="U137" s="4"/>
      <c r="V137" s="4"/>
      <c r="W137" s="11"/>
      <c r="X137" s="11"/>
      <c r="Y137" s="11"/>
      <c r="Z137" s="4"/>
      <c r="AA137" s="4"/>
      <c r="AB137" s="4"/>
      <c r="AC137" s="12"/>
      <c r="AD137" s="12"/>
      <c r="AE137" s="12"/>
      <c r="AF137" s="11"/>
      <c r="AG137" s="11"/>
      <c r="AH137" s="11"/>
      <c r="AI137" s="1"/>
      <c r="AJ137" s="1"/>
      <c r="AK137" s="1"/>
      <c r="AL137" s="10"/>
      <c r="AM137" s="10"/>
      <c r="AN137" s="10"/>
      <c r="AO137" s="7"/>
      <c r="AP137" s="7"/>
      <c r="AQ137" s="7"/>
      <c r="AR137" s="1"/>
      <c r="AS137" s="1"/>
      <c r="AT137" s="1"/>
      <c r="AU137" s="1"/>
      <c r="AV137" s="1"/>
      <c r="AW137" s="1"/>
    </row>
    <row r="138" spans="1:49">
      <c r="A138">
        <f t="shared" si="38"/>
        <v>2092</v>
      </c>
      <c r="B138" s="4"/>
      <c r="C138" s="4"/>
      <c r="D138" s="4"/>
      <c r="E138" s="11"/>
      <c r="F138" s="11"/>
      <c r="G138" s="11"/>
      <c r="H138" s="4"/>
      <c r="I138" s="4"/>
      <c r="J138" s="4"/>
      <c r="K138" s="4"/>
      <c r="L138" s="4"/>
      <c r="M138" s="4"/>
      <c r="N138" s="11"/>
      <c r="O138" s="11"/>
      <c r="P138" s="11"/>
      <c r="Q138" s="4"/>
      <c r="R138" s="4"/>
      <c r="S138" s="4"/>
      <c r="T138" s="4"/>
      <c r="U138" s="4"/>
      <c r="V138" s="4"/>
      <c r="W138" s="11"/>
      <c r="X138" s="11"/>
      <c r="Y138" s="11"/>
      <c r="Z138" s="4"/>
      <c r="AA138" s="4"/>
      <c r="AB138" s="4"/>
      <c r="AC138" s="12"/>
      <c r="AD138" s="12"/>
      <c r="AE138" s="12"/>
      <c r="AF138" s="11"/>
      <c r="AG138" s="11"/>
      <c r="AH138" s="11"/>
      <c r="AI138" s="1"/>
      <c r="AJ138" s="1"/>
      <c r="AK138" s="1"/>
      <c r="AL138" s="10"/>
      <c r="AM138" s="10"/>
      <c r="AN138" s="10"/>
      <c r="AO138" s="7"/>
      <c r="AP138" s="7"/>
      <c r="AQ138" s="7"/>
      <c r="AR138" s="1"/>
      <c r="AS138" s="1"/>
      <c r="AT138" s="1"/>
      <c r="AU138" s="1"/>
      <c r="AV138" s="1"/>
      <c r="AW138" s="1"/>
    </row>
    <row r="139" spans="1:49">
      <c r="A139">
        <f t="shared" si="38"/>
        <v>2093</v>
      </c>
      <c r="B139" s="4"/>
      <c r="C139" s="4"/>
      <c r="D139" s="4"/>
      <c r="E139" s="11"/>
      <c r="F139" s="11"/>
      <c r="G139" s="11"/>
      <c r="H139" s="4"/>
      <c r="I139" s="4"/>
      <c r="J139" s="4"/>
      <c r="K139" s="4"/>
      <c r="L139" s="4"/>
      <c r="M139" s="4"/>
      <c r="N139" s="11"/>
      <c r="O139" s="11"/>
      <c r="P139" s="11"/>
      <c r="Q139" s="4"/>
      <c r="R139" s="4"/>
      <c r="S139" s="4"/>
      <c r="T139" s="4"/>
      <c r="U139" s="4"/>
      <c r="V139" s="4"/>
      <c r="W139" s="11"/>
      <c r="X139" s="11"/>
      <c r="Y139" s="11"/>
      <c r="Z139" s="4"/>
      <c r="AA139" s="4"/>
      <c r="AB139" s="4"/>
      <c r="AC139" s="12"/>
      <c r="AD139" s="12"/>
      <c r="AE139" s="12"/>
      <c r="AF139" s="11"/>
      <c r="AG139" s="11"/>
      <c r="AH139" s="11"/>
      <c r="AI139" s="1"/>
      <c r="AJ139" s="1"/>
      <c r="AK139" s="1"/>
      <c r="AL139" s="10"/>
      <c r="AM139" s="10"/>
      <c r="AN139" s="10"/>
      <c r="AO139" s="7"/>
      <c r="AP139" s="7"/>
      <c r="AQ139" s="7"/>
      <c r="AR139" s="1"/>
      <c r="AS139" s="1"/>
      <c r="AT139" s="1"/>
      <c r="AU139" s="1"/>
      <c r="AV139" s="1"/>
      <c r="AW139" s="1"/>
    </row>
    <row r="140" spans="1:49">
      <c r="A140">
        <f t="shared" si="38"/>
        <v>2094</v>
      </c>
      <c r="B140" s="4"/>
      <c r="C140" s="4"/>
      <c r="D140" s="4"/>
      <c r="E140" s="11"/>
      <c r="F140" s="11"/>
      <c r="G140" s="11"/>
      <c r="H140" s="4"/>
      <c r="I140" s="4"/>
      <c r="J140" s="4"/>
      <c r="K140" s="4"/>
      <c r="L140" s="4"/>
      <c r="M140" s="4"/>
      <c r="N140" s="11"/>
      <c r="O140" s="11"/>
      <c r="P140" s="11"/>
      <c r="Q140" s="4"/>
      <c r="R140" s="4"/>
      <c r="S140" s="4"/>
      <c r="T140" s="4"/>
      <c r="U140" s="4"/>
      <c r="V140" s="4"/>
      <c r="W140" s="11"/>
      <c r="X140" s="11"/>
      <c r="Y140" s="11"/>
      <c r="Z140" s="4"/>
      <c r="AA140" s="4"/>
      <c r="AB140" s="4"/>
      <c r="AC140" s="12"/>
      <c r="AD140" s="12"/>
      <c r="AE140" s="12"/>
      <c r="AF140" s="11"/>
      <c r="AG140" s="11"/>
      <c r="AH140" s="11"/>
      <c r="AI140" s="1"/>
      <c r="AJ140" s="1"/>
      <c r="AK140" s="1"/>
      <c r="AL140" s="10"/>
      <c r="AM140" s="10"/>
      <c r="AN140" s="10"/>
      <c r="AO140" s="7"/>
      <c r="AP140" s="7"/>
      <c r="AQ140" s="7"/>
      <c r="AR140" s="1"/>
      <c r="AS140" s="1"/>
      <c r="AT140" s="1"/>
      <c r="AU140" s="1"/>
      <c r="AV140" s="1"/>
      <c r="AW140" s="1"/>
    </row>
    <row r="141" spans="1:49">
      <c r="A141">
        <f t="shared" si="38"/>
        <v>2095</v>
      </c>
      <c r="B141" s="4"/>
      <c r="C141" s="4"/>
      <c r="D141" s="4"/>
      <c r="E141" s="11"/>
      <c r="F141" s="11"/>
      <c r="G141" s="11"/>
      <c r="H141" s="4"/>
      <c r="I141" s="4"/>
      <c r="J141" s="4"/>
      <c r="K141" s="4"/>
      <c r="L141" s="4"/>
      <c r="M141" s="4"/>
      <c r="N141" s="11"/>
      <c r="O141" s="11"/>
      <c r="P141" s="11"/>
      <c r="Q141" s="4"/>
      <c r="R141" s="4"/>
      <c r="S141" s="4"/>
      <c r="T141" s="4"/>
      <c r="U141" s="4"/>
      <c r="V141" s="4"/>
      <c r="W141" s="11"/>
      <c r="X141" s="11"/>
      <c r="Y141" s="11"/>
      <c r="Z141" s="4"/>
      <c r="AA141" s="4"/>
      <c r="AB141" s="4"/>
      <c r="AC141" s="12"/>
      <c r="AD141" s="12"/>
      <c r="AE141" s="12"/>
      <c r="AF141" s="11"/>
      <c r="AG141" s="11"/>
      <c r="AH141" s="11"/>
      <c r="AI141" s="1"/>
      <c r="AJ141" s="1"/>
      <c r="AK141" s="1"/>
      <c r="AL141" s="10"/>
      <c r="AM141" s="10"/>
      <c r="AN141" s="10"/>
      <c r="AO141" s="7"/>
      <c r="AP141" s="7"/>
      <c r="AQ141" s="7"/>
      <c r="AR141" s="1"/>
      <c r="AS141" s="1"/>
      <c r="AT141" s="1"/>
      <c r="AU141" s="1"/>
      <c r="AV141" s="1"/>
      <c r="AW141" s="1"/>
    </row>
    <row r="142" spans="1:49">
      <c r="A142">
        <f t="shared" si="38"/>
        <v>2096</v>
      </c>
      <c r="B142" s="4"/>
      <c r="C142" s="4"/>
      <c r="D142" s="4"/>
      <c r="E142" s="11"/>
      <c r="F142" s="11"/>
      <c r="G142" s="11"/>
      <c r="H142" s="4"/>
      <c r="I142" s="4"/>
      <c r="J142" s="4"/>
      <c r="K142" s="4"/>
      <c r="L142" s="4"/>
      <c r="M142" s="4"/>
      <c r="N142" s="11"/>
      <c r="O142" s="11"/>
      <c r="P142" s="11"/>
      <c r="Q142" s="4"/>
      <c r="R142" s="4"/>
      <c r="S142" s="4"/>
      <c r="T142" s="4"/>
      <c r="U142" s="4"/>
      <c r="V142" s="4"/>
      <c r="W142" s="11"/>
      <c r="X142" s="11"/>
      <c r="Y142" s="11"/>
      <c r="Z142" s="4"/>
      <c r="AA142" s="4"/>
      <c r="AB142" s="4"/>
      <c r="AC142" s="12"/>
      <c r="AD142" s="12"/>
      <c r="AE142" s="12"/>
      <c r="AF142" s="11"/>
      <c r="AG142" s="11"/>
      <c r="AH142" s="11"/>
      <c r="AI142" s="1"/>
      <c r="AJ142" s="1"/>
      <c r="AK142" s="1"/>
      <c r="AL142" s="10"/>
      <c r="AM142" s="10"/>
      <c r="AN142" s="10"/>
      <c r="AO142" s="7"/>
      <c r="AP142" s="7"/>
      <c r="AQ142" s="7"/>
      <c r="AR142" s="1"/>
      <c r="AS142" s="1"/>
      <c r="AT142" s="1"/>
      <c r="AU142" s="1"/>
      <c r="AV142" s="1"/>
      <c r="AW142" s="1"/>
    </row>
    <row r="143" spans="1:49">
      <c r="A143">
        <f t="shared" si="38"/>
        <v>2097</v>
      </c>
      <c r="B143" s="4"/>
      <c r="C143" s="4"/>
      <c r="D143" s="4"/>
      <c r="E143" s="11"/>
      <c r="F143" s="11"/>
      <c r="G143" s="11"/>
      <c r="H143" s="4"/>
      <c r="I143" s="4"/>
      <c r="J143" s="4"/>
      <c r="K143" s="4"/>
      <c r="L143" s="4"/>
      <c r="M143" s="4"/>
      <c r="N143" s="11"/>
      <c r="O143" s="11"/>
      <c r="P143" s="11"/>
      <c r="Q143" s="4"/>
      <c r="R143" s="4"/>
      <c r="S143" s="4"/>
      <c r="T143" s="4"/>
      <c r="U143" s="4"/>
      <c r="V143" s="4"/>
      <c r="W143" s="11"/>
      <c r="X143" s="11"/>
      <c r="Y143" s="11"/>
      <c r="Z143" s="4"/>
      <c r="AA143" s="4"/>
      <c r="AB143" s="4"/>
      <c r="AC143" s="12"/>
      <c r="AD143" s="12"/>
      <c r="AE143" s="12"/>
      <c r="AF143" s="11"/>
      <c r="AG143" s="11"/>
      <c r="AH143" s="11"/>
      <c r="AI143" s="1"/>
      <c r="AJ143" s="1"/>
      <c r="AK143" s="1"/>
      <c r="AL143" s="10"/>
      <c r="AM143" s="10"/>
      <c r="AN143" s="10"/>
      <c r="AO143" s="7"/>
      <c r="AP143" s="7"/>
      <c r="AQ143" s="7"/>
      <c r="AR143" s="1"/>
      <c r="AS143" s="1"/>
      <c r="AT143" s="1"/>
      <c r="AU143" s="1"/>
      <c r="AV143" s="1"/>
      <c r="AW143" s="1"/>
    </row>
    <row r="144" spans="1:49">
      <c r="A144">
        <f t="shared" si="38"/>
        <v>2098</v>
      </c>
      <c r="B144" s="4"/>
      <c r="C144" s="4"/>
      <c r="D144" s="4"/>
      <c r="E144" s="11"/>
      <c r="F144" s="11"/>
      <c r="G144" s="11"/>
      <c r="H144" s="4"/>
      <c r="I144" s="4"/>
      <c r="J144" s="4"/>
      <c r="K144" s="4"/>
      <c r="L144" s="4"/>
      <c r="M144" s="4"/>
      <c r="N144" s="11"/>
      <c r="O144" s="11"/>
      <c r="P144" s="11"/>
      <c r="Q144" s="4"/>
      <c r="R144" s="4"/>
      <c r="S144" s="4"/>
      <c r="T144" s="4"/>
      <c r="U144" s="4"/>
      <c r="V144" s="4"/>
      <c r="W144" s="11"/>
      <c r="X144" s="11"/>
      <c r="Y144" s="11"/>
      <c r="Z144" s="4"/>
      <c r="AA144" s="4"/>
      <c r="AB144" s="4"/>
      <c r="AC144" s="12"/>
      <c r="AD144" s="12"/>
      <c r="AE144" s="12"/>
      <c r="AF144" s="11"/>
      <c r="AG144" s="11"/>
      <c r="AH144" s="11"/>
      <c r="AI144" s="1"/>
      <c r="AJ144" s="1"/>
      <c r="AK144" s="1"/>
      <c r="AL144" s="10"/>
      <c r="AM144" s="10"/>
      <c r="AN144" s="10"/>
      <c r="AO144" s="7"/>
      <c r="AP144" s="7"/>
      <c r="AQ144" s="7"/>
      <c r="AR144" s="1"/>
      <c r="AS144" s="1"/>
      <c r="AT144" s="1"/>
      <c r="AU144" s="1"/>
      <c r="AV144" s="1"/>
      <c r="AW144" s="1"/>
    </row>
    <row r="145" spans="1:49">
      <c r="A145">
        <f t="shared" si="38"/>
        <v>2099</v>
      </c>
      <c r="B145" s="4"/>
      <c r="C145" s="4"/>
      <c r="D145" s="4"/>
      <c r="E145" s="11"/>
      <c r="F145" s="11"/>
      <c r="G145" s="11"/>
      <c r="H145" s="4"/>
      <c r="I145" s="4"/>
      <c r="J145" s="4"/>
      <c r="K145" s="4"/>
      <c r="L145" s="4"/>
      <c r="M145" s="4"/>
      <c r="N145" s="11"/>
      <c r="O145" s="11"/>
      <c r="P145" s="11"/>
      <c r="Q145" s="4"/>
      <c r="R145" s="4"/>
      <c r="S145" s="4"/>
      <c r="T145" s="4"/>
      <c r="U145" s="4"/>
      <c r="V145" s="4"/>
      <c r="W145" s="11"/>
      <c r="X145" s="11"/>
      <c r="Y145" s="11"/>
      <c r="Z145" s="4"/>
      <c r="AA145" s="4"/>
      <c r="AB145" s="4"/>
      <c r="AC145" s="12"/>
      <c r="AD145" s="12"/>
      <c r="AE145" s="12"/>
      <c r="AF145" s="11"/>
      <c r="AG145" s="11"/>
      <c r="AH145" s="11"/>
      <c r="AI145" s="1"/>
      <c r="AJ145" s="1"/>
      <c r="AK145" s="1"/>
      <c r="AL145" s="10"/>
      <c r="AM145" s="10"/>
      <c r="AN145" s="10"/>
      <c r="AO145" s="7"/>
      <c r="AP145" s="7"/>
      <c r="AQ145" s="7"/>
      <c r="AR145" s="1"/>
      <c r="AS145" s="1"/>
      <c r="AT145" s="1"/>
      <c r="AU145" s="1"/>
      <c r="AV145" s="1"/>
      <c r="AW145" s="1"/>
    </row>
    <row r="146" spans="1:49">
      <c r="A146">
        <f t="shared" si="38"/>
        <v>2100</v>
      </c>
      <c r="B146" s="4"/>
      <c r="C146" s="4"/>
      <c r="D146" s="4"/>
      <c r="E146" s="11"/>
      <c r="F146" s="11"/>
      <c r="G146" s="11"/>
      <c r="H146" s="4"/>
      <c r="I146" s="4"/>
      <c r="J146" s="4"/>
      <c r="K146" s="4"/>
      <c r="L146" s="4"/>
      <c r="M146" s="4"/>
      <c r="N146" s="11"/>
      <c r="O146" s="11"/>
      <c r="P146" s="11"/>
      <c r="Q146" s="4"/>
      <c r="R146" s="4"/>
      <c r="S146" s="4"/>
      <c r="T146" s="4"/>
      <c r="U146" s="4"/>
      <c r="V146" s="4"/>
      <c r="W146" s="11"/>
      <c r="X146" s="11"/>
      <c r="Y146" s="11"/>
      <c r="Z146" s="4"/>
      <c r="AA146" s="4"/>
      <c r="AB146" s="4"/>
      <c r="AC146" s="12"/>
      <c r="AD146" s="12"/>
      <c r="AE146" s="12"/>
      <c r="AF146" s="11"/>
      <c r="AG146" s="11"/>
      <c r="AH146" s="11"/>
      <c r="AI146" s="1"/>
      <c r="AJ146" s="1"/>
      <c r="AK146" s="1"/>
      <c r="AL146" s="10"/>
      <c r="AM146" s="10"/>
      <c r="AN146" s="10"/>
      <c r="AO146" s="7"/>
      <c r="AP146" s="7"/>
      <c r="AQ146" s="7"/>
      <c r="AR146" s="1"/>
      <c r="AS146" s="1"/>
      <c r="AT146" s="1"/>
      <c r="AU146" s="1"/>
      <c r="AV146" s="1"/>
      <c r="AW146" s="1"/>
    </row>
    <row r="147" spans="1:49">
      <c r="A147">
        <f t="shared" si="38"/>
        <v>2101</v>
      </c>
      <c r="B147" s="4"/>
      <c r="C147" s="4"/>
      <c r="D147" s="4"/>
      <c r="E147" s="11"/>
      <c r="F147" s="11"/>
      <c r="G147" s="11"/>
      <c r="H147" s="4"/>
      <c r="I147" s="4"/>
      <c r="J147" s="4"/>
      <c r="K147" s="4"/>
      <c r="L147" s="4"/>
      <c r="M147" s="4"/>
      <c r="N147" s="11"/>
      <c r="O147" s="11"/>
      <c r="P147" s="11"/>
      <c r="Q147" s="4"/>
      <c r="R147" s="4"/>
      <c r="S147" s="4"/>
      <c r="T147" s="4"/>
      <c r="U147" s="4"/>
      <c r="V147" s="4"/>
      <c r="W147" s="11"/>
      <c r="X147" s="11"/>
      <c r="Y147" s="11"/>
      <c r="Z147" s="4"/>
      <c r="AA147" s="4"/>
      <c r="AB147" s="4"/>
      <c r="AC147" s="12"/>
      <c r="AD147" s="12"/>
      <c r="AE147" s="12"/>
      <c r="AF147" s="11"/>
      <c r="AG147" s="11"/>
      <c r="AH147" s="11"/>
      <c r="AI147" s="1"/>
      <c r="AJ147" s="1"/>
      <c r="AK147" s="1"/>
      <c r="AL147" s="10"/>
      <c r="AM147" s="10"/>
      <c r="AN147" s="10"/>
      <c r="AO147" s="7"/>
      <c r="AP147" s="7"/>
      <c r="AQ147" s="7"/>
      <c r="AR147" s="1"/>
      <c r="AS147" s="1"/>
      <c r="AT147" s="1"/>
      <c r="AU147" s="1"/>
      <c r="AV147" s="1"/>
      <c r="AW147" s="1"/>
    </row>
    <row r="148" spans="1:49">
      <c r="A148">
        <f t="shared" si="38"/>
        <v>2102</v>
      </c>
      <c r="B148" s="4"/>
      <c r="C148" s="4"/>
      <c r="D148" s="4"/>
      <c r="E148" s="11"/>
      <c r="F148" s="11"/>
      <c r="G148" s="11"/>
      <c r="H148" s="4"/>
      <c r="I148" s="4"/>
      <c r="J148" s="4"/>
      <c r="K148" s="4"/>
      <c r="L148" s="4"/>
      <c r="M148" s="4"/>
      <c r="N148" s="11"/>
      <c r="O148" s="11"/>
      <c r="P148" s="11"/>
      <c r="Q148" s="4"/>
      <c r="R148" s="4"/>
      <c r="S148" s="4"/>
      <c r="T148" s="4"/>
      <c r="U148" s="4"/>
      <c r="V148" s="4"/>
      <c r="W148" s="11"/>
      <c r="X148" s="11"/>
      <c r="Y148" s="11"/>
      <c r="Z148" s="4"/>
      <c r="AA148" s="4"/>
      <c r="AB148" s="4"/>
      <c r="AC148" s="12"/>
      <c r="AD148" s="12"/>
      <c r="AE148" s="12"/>
      <c r="AF148" s="11"/>
      <c r="AG148" s="11"/>
      <c r="AH148" s="11"/>
      <c r="AI148" s="1"/>
      <c r="AJ148" s="1"/>
      <c r="AK148" s="1"/>
      <c r="AL148" s="10"/>
      <c r="AM148" s="10"/>
      <c r="AN148" s="10"/>
      <c r="AO148" s="7"/>
      <c r="AP148" s="7"/>
      <c r="AQ148" s="7"/>
      <c r="AR148" s="1"/>
      <c r="AS148" s="1"/>
      <c r="AT148" s="1"/>
      <c r="AU148" s="1"/>
      <c r="AV148" s="1"/>
      <c r="AW148" s="1"/>
    </row>
    <row r="149" spans="1:49">
      <c r="A149">
        <f t="shared" si="38"/>
        <v>2103</v>
      </c>
      <c r="B149" s="4"/>
      <c r="C149" s="4"/>
      <c r="D149" s="4"/>
      <c r="E149" s="11"/>
      <c r="F149" s="11"/>
      <c r="G149" s="11"/>
      <c r="H149" s="4"/>
      <c r="I149" s="4"/>
      <c r="J149" s="4"/>
      <c r="K149" s="4"/>
      <c r="L149" s="4"/>
      <c r="M149" s="4"/>
      <c r="N149" s="11"/>
      <c r="O149" s="11"/>
      <c r="P149" s="11"/>
      <c r="Q149" s="4"/>
      <c r="R149" s="4"/>
      <c r="S149" s="4"/>
      <c r="T149" s="4"/>
      <c r="U149" s="4"/>
      <c r="V149" s="4"/>
      <c r="W149" s="11"/>
      <c r="X149" s="11"/>
      <c r="Y149" s="11"/>
      <c r="Z149" s="4"/>
      <c r="AA149" s="4"/>
      <c r="AB149" s="4"/>
      <c r="AC149" s="12"/>
      <c r="AD149" s="12"/>
      <c r="AE149" s="12"/>
      <c r="AF149" s="11"/>
      <c r="AG149" s="11"/>
      <c r="AH149" s="11"/>
      <c r="AI149" s="1"/>
      <c r="AJ149" s="1"/>
      <c r="AK149" s="1"/>
      <c r="AL149" s="10"/>
      <c r="AM149" s="10"/>
      <c r="AN149" s="10"/>
      <c r="AO149" s="7"/>
      <c r="AP149" s="7"/>
      <c r="AQ149" s="7"/>
      <c r="AR149" s="1"/>
      <c r="AS149" s="1"/>
      <c r="AT149" s="1"/>
      <c r="AU149" s="1"/>
      <c r="AV149" s="1"/>
      <c r="AW149" s="1"/>
    </row>
    <row r="150" spans="1:49">
      <c r="A150">
        <f t="shared" si="38"/>
        <v>2104</v>
      </c>
      <c r="B150" s="4"/>
      <c r="C150" s="4"/>
      <c r="D150" s="4"/>
      <c r="E150" s="11"/>
      <c r="F150" s="11"/>
      <c r="G150" s="11"/>
      <c r="H150" s="4"/>
      <c r="I150" s="4"/>
      <c r="J150" s="4"/>
      <c r="K150" s="4"/>
      <c r="L150" s="4"/>
      <c r="M150" s="4"/>
      <c r="N150" s="11"/>
      <c r="O150" s="11"/>
      <c r="P150" s="11"/>
      <c r="Q150" s="4"/>
      <c r="R150" s="4"/>
      <c r="S150" s="4"/>
      <c r="T150" s="4"/>
      <c r="U150" s="4"/>
      <c r="V150" s="4"/>
      <c r="W150" s="11"/>
      <c r="X150" s="11"/>
      <c r="Y150" s="11"/>
      <c r="Z150" s="4"/>
      <c r="AA150" s="4"/>
      <c r="AB150" s="4"/>
      <c r="AC150" s="12"/>
      <c r="AD150" s="12"/>
      <c r="AE150" s="12"/>
      <c r="AF150" s="11"/>
      <c r="AG150" s="11"/>
      <c r="AH150" s="11"/>
      <c r="AI150" s="1"/>
      <c r="AJ150" s="1"/>
      <c r="AK150" s="1"/>
      <c r="AL150" s="10"/>
      <c r="AM150" s="10"/>
      <c r="AN150" s="10"/>
      <c r="AO150" s="7"/>
      <c r="AP150" s="7"/>
      <c r="AQ150" s="7"/>
      <c r="AR150" s="1"/>
      <c r="AS150" s="1"/>
      <c r="AT150" s="1"/>
      <c r="AU150" s="1"/>
      <c r="AV150" s="1"/>
      <c r="AW150" s="1"/>
    </row>
    <row r="151" spans="1:49">
      <c r="A151">
        <f t="shared" si="38"/>
        <v>2105</v>
      </c>
      <c r="B151" s="4"/>
      <c r="C151" s="4"/>
      <c r="D151" s="4"/>
      <c r="E151" s="11"/>
      <c r="F151" s="11"/>
      <c r="G151" s="11"/>
      <c r="H151" s="4"/>
      <c r="I151" s="4"/>
      <c r="J151" s="4"/>
      <c r="K151" s="4"/>
      <c r="L151" s="4"/>
      <c r="M151" s="4"/>
      <c r="N151" s="11"/>
      <c r="O151" s="11"/>
      <c r="P151" s="11"/>
      <c r="Q151" s="4"/>
      <c r="R151" s="4"/>
      <c r="S151" s="4"/>
      <c r="T151" s="4"/>
      <c r="U151" s="4"/>
      <c r="V151" s="4"/>
      <c r="W151" s="11"/>
      <c r="X151" s="11"/>
      <c r="Y151" s="11"/>
      <c r="Z151" s="4"/>
      <c r="AA151" s="4"/>
      <c r="AB151" s="4"/>
      <c r="AC151" s="12"/>
      <c r="AD151" s="12"/>
      <c r="AE151" s="12"/>
      <c r="AF151" s="11"/>
      <c r="AG151" s="11"/>
      <c r="AH151" s="11"/>
      <c r="AI151" s="1"/>
      <c r="AJ151" s="1"/>
      <c r="AK151" s="1"/>
      <c r="AL151" s="10"/>
      <c r="AM151" s="10"/>
      <c r="AN151" s="10"/>
      <c r="AO151" s="7"/>
      <c r="AP151" s="7"/>
      <c r="AQ151" s="7"/>
      <c r="AR151" s="1"/>
      <c r="AS151" s="1"/>
      <c r="AT151" s="1"/>
      <c r="AU151" s="1"/>
      <c r="AV151" s="1"/>
      <c r="AW151" s="1"/>
    </row>
    <row r="152" spans="1:49">
      <c r="A152">
        <f t="shared" si="38"/>
        <v>2106</v>
      </c>
      <c r="B152" s="4"/>
      <c r="C152" s="4"/>
      <c r="D152" s="4"/>
      <c r="E152" s="11"/>
      <c r="F152" s="11"/>
      <c r="G152" s="11"/>
      <c r="H152" s="4"/>
      <c r="I152" s="4"/>
      <c r="J152" s="4"/>
      <c r="K152" s="4"/>
      <c r="L152" s="4"/>
      <c r="M152" s="4"/>
      <c r="N152" s="11"/>
      <c r="O152" s="11"/>
      <c r="P152" s="11"/>
      <c r="Q152" s="4"/>
      <c r="R152" s="4"/>
      <c r="S152" s="4"/>
      <c r="T152" s="4"/>
      <c r="U152" s="4"/>
      <c r="V152" s="4"/>
      <c r="W152" s="11"/>
      <c r="X152" s="11"/>
      <c r="Y152" s="11"/>
      <c r="Z152" s="4"/>
      <c r="AA152" s="4"/>
      <c r="AB152" s="4"/>
      <c r="AC152" s="12"/>
      <c r="AD152" s="12"/>
      <c r="AE152" s="12"/>
      <c r="AF152" s="11"/>
      <c r="AG152" s="11"/>
      <c r="AH152" s="11"/>
      <c r="AI152" s="1"/>
      <c r="AJ152" s="1"/>
      <c r="AK152" s="1"/>
      <c r="AL152" s="10"/>
      <c r="AM152" s="10"/>
      <c r="AN152" s="10"/>
      <c r="AO152" s="7"/>
      <c r="AP152" s="7"/>
      <c r="AQ152" s="7"/>
      <c r="AR152" s="1"/>
      <c r="AS152" s="1"/>
      <c r="AT152" s="1"/>
      <c r="AU152" s="1"/>
      <c r="AV152" s="1"/>
      <c r="AW152" s="1"/>
    </row>
    <row r="153" spans="1:49">
      <c r="A153">
        <f t="shared" si="38"/>
        <v>2107</v>
      </c>
      <c r="B153" s="4"/>
      <c r="C153" s="4"/>
      <c r="D153" s="4"/>
      <c r="E153" s="11"/>
      <c r="F153" s="11"/>
      <c r="G153" s="11"/>
      <c r="H153" s="4"/>
      <c r="I153" s="4"/>
      <c r="J153" s="4"/>
      <c r="K153" s="4"/>
      <c r="L153" s="4"/>
      <c r="M153" s="4"/>
      <c r="N153" s="11"/>
      <c r="O153" s="11"/>
      <c r="P153" s="11"/>
      <c r="Q153" s="4"/>
      <c r="R153" s="4"/>
      <c r="S153" s="4"/>
      <c r="T153" s="4"/>
      <c r="U153" s="4"/>
      <c r="V153" s="4"/>
      <c r="W153" s="11"/>
      <c r="X153" s="11"/>
      <c r="Y153" s="11"/>
      <c r="Z153" s="4"/>
      <c r="AA153" s="4"/>
      <c r="AB153" s="4"/>
      <c r="AC153" s="12"/>
      <c r="AD153" s="12"/>
      <c r="AE153" s="12"/>
      <c r="AF153" s="11"/>
      <c r="AG153" s="11"/>
      <c r="AH153" s="11"/>
      <c r="AI153" s="1"/>
      <c r="AJ153" s="1"/>
      <c r="AK153" s="1"/>
      <c r="AL153" s="10"/>
      <c r="AM153" s="10"/>
      <c r="AN153" s="10"/>
      <c r="AO153" s="7"/>
      <c r="AP153" s="7"/>
      <c r="AQ153" s="7"/>
      <c r="AR153" s="1"/>
      <c r="AS153" s="1"/>
      <c r="AT153" s="1"/>
      <c r="AU153" s="1"/>
      <c r="AV153" s="1"/>
      <c r="AW153" s="1"/>
    </row>
    <row r="154" spans="1:49">
      <c r="A154">
        <f t="shared" si="38"/>
        <v>2108</v>
      </c>
      <c r="B154" s="4"/>
      <c r="C154" s="4"/>
      <c r="D154" s="4"/>
      <c r="E154" s="11"/>
      <c r="F154" s="11"/>
      <c r="G154" s="11"/>
      <c r="H154" s="4"/>
      <c r="I154" s="4"/>
      <c r="J154" s="4"/>
      <c r="K154" s="4"/>
      <c r="L154" s="4"/>
      <c r="M154" s="4"/>
      <c r="N154" s="11"/>
      <c r="O154" s="11"/>
      <c r="P154" s="11"/>
      <c r="Q154" s="4"/>
      <c r="R154" s="4"/>
      <c r="S154" s="4"/>
      <c r="T154" s="4"/>
      <c r="U154" s="4"/>
      <c r="V154" s="4"/>
      <c r="W154" s="11"/>
      <c r="X154" s="11"/>
      <c r="Y154" s="11"/>
      <c r="Z154" s="4"/>
      <c r="AA154" s="4"/>
      <c r="AB154" s="4"/>
      <c r="AC154" s="12"/>
      <c r="AD154" s="12"/>
      <c r="AE154" s="12"/>
      <c r="AF154" s="11"/>
      <c r="AG154" s="11"/>
      <c r="AH154" s="11"/>
      <c r="AI154" s="1"/>
      <c r="AJ154" s="1"/>
      <c r="AK154" s="1"/>
      <c r="AL154" s="10"/>
      <c r="AM154" s="10"/>
      <c r="AN154" s="10"/>
      <c r="AO154" s="7"/>
      <c r="AP154" s="7"/>
      <c r="AQ154" s="7"/>
      <c r="AR154" s="1"/>
      <c r="AS154" s="1"/>
      <c r="AT154" s="1"/>
      <c r="AU154" s="1"/>
      <c r="AV154" s="1"/>
      <c r="AW154" s="1"/>
    </row>
    <row r="155" spans="1:49">
      <c r="A155">
        <f t="shared" si="38"/>
        <v>2109</v>
      </c>
      <c r="B155" s="4"/>
      <c r="C155" s="4"/>
      <c r="D155" s="4"/>
      <c r="E155" s="11"/>
      <c r="F155" s="11"/>
      <c r="G155" s="11"/>
      <c r="H155" s="4"/>
      <c r="I155" s="4"/>
      <c r="J155" s="4"/>
      <c r="K155" s="4"/>
      <c r="L155" s="4"/>
      <c r="M155" s="4"/>
      <c r="N155" s="11"/>
      <c r="O155" s="11"/>
      <c r="P155" s="11"/>
      <c r="Q155" s="4"/>
      <c r="R155" s="4"/>
      <c r="S155" s="4"/>
      <c r="T155" s="4"/>
      <c r="U155" s="4"/>
      <c r="V155" s="4"/>
      <c r="W155" s="11"/>
      <c r="X155" s="11"/>
      <c r="Y155" s="11"/>
      <c r="Z155" s="4"/>
      <c r="AA155" s="4"/>
      <c r="AB155" s="4"/>
      <c r="AC155" s="12"/>
      <c r="AD155" s="12"/>
      <c r="AE155" s="12"/>
      <c r="AF155" s="11"/>
      <c r="AG155" s="11"/>
      <c r="AH155" s="11"/>
      <c r="AI155" s="1"/>
      <c r="AJ155" s="1"/>
      <c r="AK155" s="1"/>
      <c r="AL155" s="10"/>
      <c r="AM155" s="10"/>
      <c r="AN155" s="10"/>
      <c r="AO155" s="7"/>
      <c r="AP155" s="7"/>
      <c r="AQ155" s="7"/>
      <c r="AR155" s="1"/>
      <c r="AS155" s="1"/>
      <c r="AT155" s="1"/>
      <c r="AU155" s="1"/>
      <c r="AV155" s="1"/>
      <c r="AW155" s="1"/>
    </row>
    <row r="156" spans="1:49">
      <c r="A156">
        <f t="shared" si="38"/>
        <v>2110</v>
      </c>
      <c r="B156" s="4"/>
      <c r="C156" s="4"/>
      <c r="D156" s="4"/>
      <c r="E156" s="11"/>
      <c r="F156" s="11"/>
      <c r="G156" s="11"/>
      <c r="H156" s="4"/>
      <c r="I156" s="4"/>
      <c r="J156" s="4"/>
      <c r="K156" s="4"/>
      <c r="L156" s="4"/>
      <c r="M156" s="4"/>
      <c r="N156" s="11"/>
      <c r="O156" s="11"/>
      <c r="P156" s="11"/>
      <c r="Q156" s="4"/>
      <c r="R156" s="4"/>
      <c r="S156" s="4"/>
      <c r="T156" s="4"/>
      <c r="U156" s="4"/>
      <c r="V156" s="4"/>
      <c r="W156" s="11"/>
      <c r="X156" s="11"/>
      <c r="Y156" s="11"/>
      <c r="Z156" s="4"/>
      <c r="AA156" s="4"/>
      <c r="AB156" s="4"/>
      <c r="AC156" s="12"/>
      <c r="AD156" s="12"/>
      <c r="AE156" s="12"/>
      <c r="AF156" s="11"/>
      <c r="AG156" s="11"/>
      <c r="AH156" s="11"/>
      <c r="AI156" s="1"/>
      <c r="AJ156" s="1"/>
      <c r="AK156" s="1"/>
      <c r="AL156" s="10"/>
      <c r="AM156" s="10"/>
      <c r="AN156" s="10"/>
      <c r="AO156" s="7"/>
      <c r="AP156" s="7"/>
      <c r="AQ156" s="7"/>
      <c r="AR156" s="1"/>
      <c r="AS156" s="1"/>
      <c r="AT156" s="1"/>
      <c r="AU156" s="1"/>
      <c r="AV156" s="1"/>
      <c r="AW156" s="1"/>
    </row>
    <row r="157" spans="1:49">
      <c r="A157">
        <f t="shared" si="38"/>
        <v>2111</v>
      </c>
      <c r="B157" s="4"/>
      <c r="C157" s="4"/>
      <c r="D157" s="4"/>
      <c r="E157" s="11"/>
      <c r="F157" s="11"/>
      <c r="G157" s="11"/>
      <c r="H157" s="4"/>
      <c r="I157" s="4"/>
      <c r="J157" s="4"/>
      <c r="K157" s="4"/>
      <c r="L157" s="4"/>
      <c r="M157" s="4"/>
      <c r="N157" s="11"/>
      <c r="O157" s="11"/>
      <c r="P157" s="11"/>
      <c r="Q157" s="4"/>
      <c r="R157" s="4"/>
      <c r="S157" s="4"/>
      <c r="T157" s="4"/>
      <c r="U157" s="4"/>
      <c r="V157" s="4"/>
      <c r="W157" s="11"/>
      <c r="X157" s="11"/>
      <c r="Y157" s="11"/>
      <c r="Z157" s="4"/>
      <c r="AA157" s="4"/>
      <c r="AB157" s="4"/>
      <c r="AC157" s="12"/>
      <c r="AD157" s="12"/>
      <c r="AE157" s="12"/>
      <c r="AF157" s="11"/>
      <c r="AG157" s="11"/>
      <c r="AH157" s="11"/>
      <c r="AI157" s="1"/>
      <c r="AJ157" s="1"/>
      <c r="AK157" s="1"/>
      <c r="AL157" s="10"/>
      <c r="AM157" s="10"/>
      <c r="AN157" s="10"/>
      <c r="AO157" s="7"/>
      <c r="AP157" s="7"/>
      <c r="AQ157" s="7"/>
      <c r="AR157" s="1"/>
      <c r="AS157" s="1"/>
      <c r="AT157" s="1"/>
      <c r="AU157" s="1"/>
      <c r="AV157" s="1"/>
      <c r="AW157" s="1"/>
    </row>
    <row r="158" spans="1:49">
      <c r="A158">
        <f t="shared" si="38"/>
        <v>2112</v>
      </c>
      <c r="B158" s="4"/>
      <c r="C158" s="4"/>
      <c r="D158" s="4"/>
      <c r="E158" s="11"/>
      <c r="F158" s="11"/>
      <c r="G158" s="11"/>
      <c r="H158" s="4"/>
      <c r="I158" s="4"/>
      <c r="J158" s="4"/>
      <c r="K158" s="4"/>
      <c r="L158" s="4"/>
      <c r="M158" s="4"/>
      <c r="N158" s="11"/>
      <c r="O158" s="11"/>
      <c r="P158" s="11"/>
      <c r="Q158" s="4"/>
      <c r="R158" s="4"/>
      <c r="S158" s="4"/>
      <c r="T158" s="4"/>
      <c r="U158" s="4"/>
      <c r="V158" s="4"/>
      <c r="W158" s="11"/>
      <c r="X158" s="11"/>
      <c r="Y158" s="11"/>
      <c r="Z158" s="4"/>
      <c r="AA158" s="4"/>
      <c r="AB158" s="4"/>
      <c r="AC158" s="12"/>
      <c r="AD158" s="12"/>
      <c r="AE158" s="12"/>
      <c r="AF158" s="11"/>
      <c r="AG158" s="11"/>
      <c r="AH158" s="11"/>
      <c r="AI158" s="1"/>
      <c r="AJ158" s="1"/>
      <c r="AK158" s="1"/>
      <c r="AL158" s="10"/>
      <c r="AM158" s="10"/>
      <c r="AN158" s="10"/>
      <c r="AO158" s="7"/>
      <c r="AP158" s="7"/>
      <c r="AQ158" s="7"/>
      <c r="AR158" s="1"/>
      <c r="AS158" s="1"/>
      <c r="AT158" s="1"/>
      <c r="AU158" s="1"/>
      <c r="AV158" s="1"/>
      <c r="AW158" s="1"/>
    </row>
    <row r="159" spans="1:49">
      <c r="A159">
        <f t="shared" si="38"/>
        <v>2113</v>
      </c>
      <c r="B159" s="4"/>
      <c r="C159" s="4"/>
      <c r="D159" s="4"/>
      <c r="E159" s="11"/>
      <c r="F159" s="11"/>
      <c r="G159" s="11"/>
      <c r="H159" s="4"/>
      <c r="I159" s="4"/>
      <c r="J159" s="4"/>
      <c r="K159" s="4"/>
      <c r="L159" s="4"/>
      <c r="M159" s="4"/>
      <c r="N159" s="11"/>
      <c r="O159" s="11"/>
      <c r="P159" s="11"/>
      <c r="Q159" s="4"/>
      <c r="R159" s="4"/>
      <c r="S159" s="4"/>
      <c r="T159" s="4"/>
      <c r="U159" s="4"/>
      <c r="V159" s="4"/>
      <c r="W159" s="11"/>
      <c r="X159" s="11"/>
      <c r="Y159" s="11"/>
      <c r="Z159" s="4"/>
      <c r="AA159" s="4"/>
      <c r="AB159" s="4"/>
      <c r="AC159" s="12"/>
      <c r="AD159" s="12"/>
      <c r="AE159" s="12"/>
      <c r="AF159" s="11"/>
      <c r="AG159" s="11"/>
      <c r="AH159" s="11"/>
      <c r="AI159" s="1"/>
      <c r="AJ159" s="1"/>
      <c r="AK159" s="1"/>
      <c r="AL159" s="10"/>
      <c r="AM159" s="10"/>
      <c r="AN159" s="10"/>
      <c r="AO159" s="7"/>
      <c r="AP159" s="7"/>
      <c r="AQ159" s="7"/>
      <c r="AR159" s="1"/>
      <c r="AS159" s="1"/>
      <c r="AT159" s="1"/>
      <c r="AU159" s="1"/>
      <c r="AV159" s="1"/>
      <c r="AW159" s="1"/>
    </row>
    <row r="160" spans="1:49">
      <c r="A160">
        <f t="shared" si="38"/>
        <v>2114</v>
      </c>
      <c r="B160" s="4"/>
      <c r="C160" s="4"/>
      <c r="D160" s="4"/>
      <c r="E160" s="11"/>
      <c r="F160" s="11"/>
      <c r="G160" s="11"/>
      <c r="H160" s="4"/>
      <c r="I160" s="4"/>
      <c r="J160" s="4"/>
      <c r="K160" s="4"/>
      <c r="L160" s="4"/>
      <c r="M160" s="4"/>
      <c r="N160" s="11"/>
      <c r="O160" s="11"/>
      <c r="P160" s="11"/>
      <c r="Q160" s="4"/>
      <c r="R160" s="4"/>
      <c r="S160" s="4"/>
      <c r="T160" s="4"/>
      <c r="U160" s="4"/>
      <c r="V160" s="4"/>
      <c r="W160" s="11"/>
      <c r="X160" s="11"/>
      <c r="Y160" s="11"/>
      <c r="Z160" s="4"/>
      <c r="AA160" s="4"/>
      <c r="AB160" s="4"/>
      <c r="AC160" s="12"/>
      <c r="AD160" s="12"/>
      <c r="AE160" s="12"/>
      <c r="AF160" s="11"/>
      <c r="AG160" s="11"/>
      <c r="AH160" s="11"/>
      <c r="AI160" s="1"/>
      <c r="AJ160" s="1"/>
      <c r="AK160" s="1"/>
      <c r="AL160" s="10"/>
      <c r="AM160" s="10"/>
      <c r="AN160" s="10"/>
      <c r="AO160" s="7"/>
      <c r="AP160" s="7"/>
      <c r="AQ160" s="7"/>
      <c r="AR160" s="1"/>
      <c r="AS160" s="1"/>
      <c r="AT160" s="1"/>
      <c r="AU160" s="1"/>
      <c r="AV160" s="1"/>
      <c r="AW160" s="1"/>
    </row>
    <row r="161" spans="1:49">
      <c r="A161">
        <f t="shared" si="38"/>
        <v>2115</v>
      </c>
      <c r="B161" s="4"/>
      <c r="C161" s="4"/>
      <c r="D161" s="4"/>
      <c r="E161" s="11"/>
      <c r="F161" s="11"/>
      <c r="G161" s="11"/>
      <c r="H161" s="4"/>
      <c r="I161" s="4"/>
      <c r="J161" s="4"/>
      <c r="K161" s="4"/>
      <c r="L161" s="4"/>
      <c r="M161" s="4"/>
      <c r="N161" s="11"/>
      <c r="O161" s="11"/>
      <c r="P161" s="11"/>
      <c r="Q161" s="4"/>
      <c r="R161" s="4"/>
      <c r="S161" s="4"/>
      <c r="T161" s="4"/>
      <c r="U161" s="4"/>
      <c r="V161" s="4"/>
      <c r="W161" s="11"/>
      <c r="X161" s="11"/>
      <c r="Y161" s="11"/>
      <c r="Z161" s="4"/>
      <c r="AA161" s="4"/>
      <c r="AB161" s="4"/>
      <c r="AC161" s="12"/>
      <c r="AD161" s="12"/>
      <c r="AE161" s="12"/>
      <c r="AF161" s="11"/>
      <c r="AG161" s="11"/>
      <c r="AH161" s="11"/>
      <c r="AI161" s="1"/>
      <c r="AJ161" s="1"/>
      <c r="AK161" s="1"/>
      <c r="AL161" s="10"/>
      <c r="AM161" s="10"/>
      <c r="AN161" s="10"/>
      <c r="AO161" s="7"/>
      <c r="AP161" s="7"/>
      <c r="AQ161" s="7"/>
      <c r="AR161" s="1"/>
      <c r="AS161" s="1"/>
      <c r="AT161" s="1"/>
      <c r="AU161" s="1"/>
      <c r="AV161" s="1"/>
      <c r="AW161" s="1"/>
    </row>
    <row r="162" spans="1:49">
      <c r="A162">
        <f t="shared" si="38"/>
        <v>2116</v>
      </c>
      <c r="B162" s="4"/>
      <c r="C162" s="4"/>
      <c r="D162" s="4"/>
      <c r="E162" s="11"/>
      <c r="F162" s="11"/>
      <c r="G162" s="11"/>
      <c r="H162" s="4"/>
      <c r="I162" s="4"/>
      <c r="J162" s="4"/>
      <c r="K162" s="4"/>
      <c r="L162" s="4"/>
      <c r="M162" s="4"/>
      <c r="N162" s="11"/>
      <c r="O162" s="11"/>
      <c r="P162" s="11"/>
      <c r="Q162" s="4"/>
      <c r="R162" s="4"/>
      <c r="S162" s="4"/>
      <c r="T162" s="4"/>
      <c r="U162" s="4"/>
      <c r="V162" s="4"/>
      <c r="W162" s="11"/>
      <c r="X162" s="11"/>
      <c r="Y162" s="11"/>
      <c r="Z162" s="4"/>
      <c r="AA162" s="4"/>
      <c r="AB162" s="4"/>
      <c r="AC162" s="12"/>
      <c r="AD162" s="12"/>
      <c r="AE162" s="12"/>
      <c r="AF162" s="11"/>
      <c r="AG162" s="11"/>
      <c r="AH162" s="11"/>
      <c r="AI162" s="1"/>
      <c r="AJ162" s="1"/>
      <c r="AK162" s="1"/>
      <c r="AL162" s="10"/>
      <c r="AM162" s="10"/>
      <c r="AN162" s="10"/>
      <c r="AO162" s="7"/>
      <c r="AP162" s="7"/>
      <c r="AQ162" s="7"/>
      <c r="AR162" s="1"/>
      <c r="AS162" s="1"/>
      <c r="AT162" s="1"/>
      <c r="AU162" s="1"/>
      <c r="AV162" s="1"/>
      <c r="AW162" s="1"/>
    </row>
    <row r="163" spans="1:49">
      <c r="A163">
        <f t="shared" si="38"/>
        <v>2117</v>
      </c>
      <c r="B163" s="4"/>
      <c r="C163" s="4"/>
      <c r="D163" s="4"/>
      <c r="E163" s="11"/>
      <c r="F163" s="11"/>
      <c r="G163" s="11"/>
      <c r="H163" s="4"/>
      <c r="I163" s="4"/>
      <c r="J163" s="4"/>
      <c r="K163" s="4"/>
      <c r="L163" s="4"/>
      <c r="M163" s="4"/>
      <c r="N163" s="11"/>
      <c r="O163" s="11"/>
      <c r="P163" s="11"/>
      <c r="Q163" s="4"/>
      <c r="R163" s="4"/>
      <c r="S163" s="4"/>
      <c r="T163" s="4"/>
      <c r="U163" s="4"/>
      <c r="V163" s="4"/>
      <c r="W163" s="11"/>
      <c r="X163" s="11"/>
      <c r="Y163" s="11"/>
      <c r="Z163" s="4"/>
      <c r="AA163" s="4"/>
      <c r="AB163" s="4"/>
      <c r="AC163" s="12"/>
      <c r="AD163" s="12"/>
      <c r="AE163" s="12"/>
      <c r="AF163" s="11"/>
      <c r="AG163" s="11"/>
      <c r="AH163" s="11"/>
      <c r="AI163" s="1"/>
      <c r="AJ163" s="1"/>
      <c r="AK163" s="1"/>
      <c r="AL163" s="10"/>
      <c r="AM163" s="10"/>
      <c r="AN163" s="10"/>
      <c r="AO163" s="7"/>
      <c r="AP163" s="7"/>
      <c r="AQ163" s="7"/>
      <c r="AR163" s="1"/>
      <c r="AS163" s="1"/>
      <c r="AT163" s="1"/>
      <c r="AU163" s="1"/>
      <c r="AV163" s="1"/>
      <c r="AW163" s="1"/>
    </row>
    <row r="164" spans="1:49">
      <c r="A164">
        <f t="shared" si="38"/>
        <v>2118</v>
      </c>
      <c r="B164" s="4"/>
      <c r="C164" s="4"/>
      <c r="D164" s="4"/>
      <c r="E164" s="11"/>
      <c r="F164" s="11"/>
      <c r="G164" s="11"/>
      <c r="H164" s="4"/>
      <c r="I164" s="4"/>
      <c r="J164" s="4"/>
      <c r="K164" s="4"/>
      <c r="L164" s="4"/>
      <c r="M164" s="4"/>
      <c r="N164" s="11"/>
      <c r="O164" s="11"/>
      <c r="P164" s="11"/>
      <c r="Q164" s="4"/>
      <c r="R164" s="4"/>
      <c r="S164" s="4"/>
      <c r="T164" s="4"/>
      <c r="U164" s="4"/>
      <c r="V164" s="4"/>
      <c r="W164" s="11"/>
      <c r="X164" s="11"/>
      <c r="Y164" s="11"/>
      <c r="Z164" s="4"/>
      <c r="AA164" s="4"/>
      <c r="AB164" s="4"/>
      <c r="AC164" s="12"/>
      <c r="AD164" s="12"/>
      <c r="AE164" s="12"/>
      <c r="AF164" s="11"/>
      <c r="AG164" s="11"/>
      <c r="AH164" s="11"/>
      <c r="AI164" s="1"/>
      <c r="AJ164" s="1"/>
      <c r="AK164" s="1"/>
      <c r="AL164" s="10"/>
      <c r="AM164" s="10"/>
      <c r="AN164" s="10"/>
      <c r="AO164" s="7"/>
      <c r="AP164" s="7"/>
      <c r="AQ164" s="7"/>
      <c r="AR164" s="1"/>
      <c r="AS164" s="1"/>
      <c r="AT164" s="1"/>
      <c r="AU164" s="1"/>
      <c r="AV164" s="1"/>
      <c r="AW164" s="1"/>
    </row>
    <row r="165" spans="1:49">
      <c r="A165">
        <f t="shared" si="38"/>
        <v>2119</v>
      </c>
      <c r="B165" s="4"/>
      <c r="C165" s="4"/>
      <c r="D165" s="4"/>
      <c r="E165" s="11"/>
      <c r="F165" s="11"/>
      <c r="G165" s="11"/>
      <c r="H165" s="4"/>
      <c r="I165" s="4"/>
      <c r="J165" s="4"/>
      <c r="K165" s="4"/>
      <c r="L165" s="4"/>
      <c r="M165" s="4"/>
      <c r="N165" s="11"/>
      <c r="O165" s="11"/>
      <c r="P165" s="11"/>
      <c r="Q165" s="4"/>
      <c r="R165" s="4"/>
      <c r="S165" s="4"/>
      <c r="T165" s="4"/>
      <c r="U165" s="4"/>
      <c r="V165" s="4"/>
      <c r="W165" s="11"/>
      <c r="X165" s="11"/>
      <c r="Y165" s="11"/>
      <c r="Z165" s="4"/>
      <c r="AA165" s="4"/>
      <c r="AB165" s="4"/>
      <c r="AC165" s="12"/>
      <c r="AD165" s="12"/>
      <c r="AE165" s="12"/>
      <c r="AF165" s="11"/>
      <c r="AG165" s="11"/>
      <c r="AH165" s="11"/>
      <c r="AI165" s="1"/>
      <c r="AJ165" s="1"/>
      <c r="AK165" s="1"/>
      <c r="AL165" s="10"/>
      <c r="AM165" s="10"/>
      <c r="AN165" s="10"/>
      <c r="AO165" s="7"/>
      <c r="AP165" s="7"/>
      <c r="AQ165" s="7"/>
      <c r="AR165" s="1"/>
      <c r="AS165" s="1"/>
      <c r="AT165" s="1"/>
      <c r="AU165" s="1"/>
      <c r="AV165" s="1"/>
      <c r="AW165" s="1"/>
    </row>
    <row r="166" spans="1:49">
      <c r="A166">
        <f t="shared" si="38"/>
        <v>2120</v>
      </c>
      <c r="B166" s="4"/>
      <c r="C166" s="4"/>
      <c r="D166" s="4"/>
      <c r="E166" s="11"/>
      <c r="F166" s="11"/>
      <c r="G166" s="11"/>
      <c r="H166" s="4"/>
      <c r="I166" s="4"/>
      <c r="J166" s="4"/>
      <c r="K166" s="4"/>
      <c r="L166" s="4"/>
      <c r="M166" s="4"/>
      <c r="N166" s="11"/>
      <c r="O166" s="11"/>
      <c r="P166" s="11"/>
      <c r="Q166" s="4"/>
      <c r="R166" s="4"/>
      <c r="S166" s="4"/>
      <c r="T166" s="4"/>
      <c r="U166" s="4"/>
      <c r="V166" s="4"/>
      <c r="W166" s="11"/>
      <c r="X166" s="11"/>
      <c r="Y166" s="11"/>
      <c r="Z166" s="4"/>
      <c r="AA166" s="4"/>
      <c r="AB166" s="4"/>
      <c r="AC166" s="12"/>
      <c r="AD166" s="12"/>
      <c r="AE166" s="12"/>
      <c r="AF166" s="11"/>
      <c r="AG166" s="11"/>
      <c r="AH166" s="11"/>
      <c r="AI166" s="1"/>
      <c r="AJ166" s="1"/>
      <c r="AK166" s="1"/>
      <c r="AL166" s="10"/>
      <c r="AM166" s="10"/>
      <c r="AN166" s="10"/>
      <c r="AO166" s="7"/>
      <c r="AP166" s="7"/>
      <c r="AQ166" s="7"/>
      <c r="AR166" s="1"/>
      <c r="AS166" s="1"/>
      <c r="AT166" s="1"/>
      <c r="AU166" s="1"/>
      <c r="AV166" s="1"/>
      <c r="AW166" s="1"/>
    </row>
    <row r="167" spans="1:49">
      <c r="A167">
        <f t="shared" si="38"/>
        <v>2121</v>
      </c>
      <c r="B167" s="4"/>
      <c r="C167" s="4"/>
      <c r="D167" s="4"/>
      <c r="E167" s="11"/>
      <c r="F167" s="11"/>
      <c r="G167" s="11"/>
      <c r="H167" s="4"/>
      <c r="I167" s="4"/>
      <c r="J167" s="4"/>
      <c r="K167" s="4"/>
      <c r="L167" s="4"/>
      <c r="M167" s="4"/>
      <c r="N167" s="11"/>
      <c r="O167" s="11"/>
      <c r="P167" s="11"/>
      <c r="Q167" s="4"/>
      <c r="R167" s="4"/>
      <c r="S167" s="4"/>
      <c r="T167" s="4"/>
      <c r="U167" s="4"/>
      <c r="V167" s="4"/>
      <c r="W167" s="11"/>
      <c r="X167" s="11"/>
      <c r="Y167" s="11"/>
      <c r="Z167" s="4"/>
      <c r="AA167" s="4"/>
      <c r="AB167" s="4"/>
      <c r="AC167" s="12"/>
      <c r="AD167" s="12"/>
      <c r="AE167" s="12"/>
      <c r="AF167" s="11"/>
      <c r="AG167" s="11"/>
      <c r="AH167" s="11"/>
      <c r="AI167" s="1"/>
      <c r="AJ167" s="1"/>
      <c r="AK167" s="1"/>
      <c r="AL167" s="10"/>
      <c r="AM167" s="10"/>
      <c r="AN167" s="10"/>
      <c r="AO167" s="7"/>
      <c r="AP167" s="7"/>
      <c r="AQ167" s="7"/>
      <c r="AR167" s="1"/>
      <c r="AS167" s="1"/>
      <c r="AT167" s="1"/>
      <c r="AU167" s="1"/>
      <c r="AV167" s="1"/>
      <c r="AW167" s="1"/>
    </row>
    <row r="168" spans="1:49">
      <c r="A168">
        <f t="shared" si="38"/>
        <v>2122</v>
      </c>
      <c r="B168" s="4"/>
      <c r="C168" s="4"/>
      <c r="D168" s="4"/>
      <c r="E168" s="11"/>
      <c r="F168" s="11"/>
      <c r="G168" s="11"/>
      <c r="H168" s="4"/>
      <c r="I168" s="4"/>
      <c r="J168" s="4"/>
      <c r="K168" s="4"/>
      <c r="L168" s="4"/>
      <c r="M168" s="4"/>
      <c r="N168" s="11"/>
      <c r="O168" s="11"/>
      <c r="P168" s="11"/>
      <c r="Q168" s="4"/>
      <c r="R168" s="4"/>
      <c r="S168" s="4"/>
      <c r="T168" s="4"/>
      <c r="U168" s="4"/>
      <c r="V168" s="4"/>
      <c r="W168" s="11"/>
      <c r="X168" s="11"/>
      <c r="Y168" s="11"/>
      <c r="Z168" s="4"/>
      <c r="AA168" s="4"/>
      <c r="AB168" s="4"/>
      <c r="AC168" s="12"/>
      <c r="AD168" s="12"/>
      <c r="AE168" s="12"/>
      <c r="AF168" s="11"/>
      <c r="AG168" s="11"/>
      <c r="AH168" s="11"/>
      <c r="AI168" s="1"/>
      <c r="AJ168" s="1"/>
      <c r="AK168" s="1"/>
      <c r="AL168" s="10"/>
      <c r="AM168" s="10"/>
      <c r="AN168" s="10"/>
      <c r="AO168" s="7"/>
      <c r="AP168" s="7"/>
      <c r="AQ168" s="7"/>
      <c r="AR168" s="1"/>
      <c r="AS168" s="1"/>
      <c r="AT168" s="1"/>
      <c r="AU168" s="1"/>
      <c r="AV168" s="1"/>
      <c r="AW168" s="1"/>
    </row>
    <row r="169" spans="1:49">
      <c r="A169">
        <f t="shared" si="38"/>
        <v>2123</v>
      </c>
      <c r="B169" s="4"/>
      <c r="C169" s="4"/>
      <c r="D169" s="4"/>
      <c r="E169" s="11"/>
      <c r="F169" s="11"/>
      <c r="G169" s="11"/>
      <c r="H169" s="4"/>
      <c r="I169" s="4"/>
      <c r="J169" s="4"/>
      <c r="K169" s="4"/>
      <c r="L169" s="4"/>
      <c r="M169" s="4"/>
      <c r="N169" s="11"/>
      <c r="O169" s="11"/>
      <c r="P169" s="11"/>
      <c r="Q169" s="4"/>
      <c r="R169" s="4"/>
      <c r="S169" s="4"/>
      <c r="T169" s="4"/>
      <c r="U169" s="4"/>
      <c r="V169" s="4"/>
      <c r="W169" s="11"/>
      <c r="X169" s="11"/>
      <c r="Y169" s="11"/>
      <c r="Z169" s="4"/>
      <c r="AA169" s="4"/>
      <c r="AB169" s="4"/>
      <c r="AC169" s="12"/>
      <c r="AD169" s="12"/>
      <c r="AE169" s="12"/>
      <c r="AF169" s="11"/>
      <c r="AG169" s="11"/>
      <c r="AH169" s="11"/>
      <c r="AI169" s="1"/>
      <c r="AJ169" s="1"/>
      <c r="AK169" s="1"/>
      <c r="AL169" s="10"/>
      <c r="AM169" s="10"/>
      <c r="AN169" s="10"/>
      <c r="AO169" s="7"/>
      <c r="AP169" s="7"/>
      <c r="AQ169" s="7"/>
      <c r="AR169" s="1"/>
      <c r="AS169" s="1"/>
      <c r="AT169" s="1"/>
      <c r="AU169" s="1"/>
      <c r="AV169" s="1"/>
      <c r="AW169" s="1"/>
    </row>
    <row r="170" spans="1:49">
      <c r="A170">
        <f t="shared" si="38"/>
        <v>2124</v>
      </c>
      <c r="B170" s="4"/>
      <c r="C170" s="4"/>
      <c r="D170" s="4"/>
      <c r="E170" s="11"/>
      <c r="F170" s="11"/>
      <c r="G170" s="11"/>
      <c r="H170" s="4"/>
      <c r="I170" s="4"/>
      <c r="J170" s="4"/>
      <c r="K170" s="4"/>
      <c r="L170" s="4"/>
      <c r="M170" s="4"/>
      <c r="N170" s="11"/>
      <c r="O170" s="11"/>
      <c r="P170" s="11"/>
      <c r="Q170" s="4"/>
      <c r="R170" s="4"/>
      <c r="S170" s="4"/>
      <c r="T170" s="4"/>
      <c r="U170" s="4"/>
      <c r="V170" s="4"/>
      <c r="W170" s="11"/>
      <c r="X170" s="11"/>
      <c r="Y170" s="11"/>
      <c r="Z170" s="4"/>
      <c r="AA170" s="4"/>
      <c r="AB170" s="4"/>
      <c r="AC170" s="12"/>
      <c r="AD170" s="12"/>
      <c r="AE170" s="12"/>
      <c r="AF170" s="11"/>
      <c r="AG170" s="11"/>
      <c r="AH170" s="11"/>
      <c r="AI170" s="1"/>
      <c r="AJ170" s="1"/>
      <c r="AK170" s="1"/>
      <c r="AL170" s="10"/>
      <c r="AM170" s="10"/>
      <c r="AN170" s="10"/>
      <c r="AO170" s="7"/>
      <c r="AP170" s="7"/>
      <c r="AQ170" s="7"/>
      <c r="AR170" s="1"/>
      <c r="AS170" s="1"/>
      <c r="AT170" s="1"/>
      <c r="AU170" s="1"/>
      <c r="AV170" s="1"/>
      <c r="AW170" s="1"/>
    </row>
    <row r="171" spans="1:49">
      <c r="A171">
        <f t="shared" si="38"/>
        <v>2125</v>
      </c>
      <c r="B171" s="4"/>
      <c r="C171" s="4"/>
      <c r="D171" s="4"/>
      <c r="E171" s="11"/>
      <c r="F171" s="11"/>
      <c r="G171" s="11"/>
      <c r="H171" s="4"/>
      <c r="I171" s="4"/>
      <c r="J171" s="4"/>
      <c r="K171" s="4"/>
      <c r="L171" s="4"/>
      <c r="M171" s="4"/>
      <c r="N171" s="11"/>
      <c r="O171" s="11"/>
      <c r="P171" s="11"/>
      <c r="Q171" s="4"/>
      <c r="R171" s="4"/>
      <c r="S171" s="4"/>
      <c r="T171" s="4"/>
      <c r="U171" s="4"/>
      <c r="V171" s="4"/>
      <c r="W171" s="11"/>
      <c r="X171" s="11"/>
      <c r="Y171" s="11"/>
      <c r="Z171" s="4"/>
      <c r="AA171" s="4"/>
      <c r="AB171" s="4"/>
      <c r="AC171" s="12"/>
      <c r="AD171" s="12"/>
      <c r="AE171" s="12"/>
      <c r="AF171" s="11"/>
      <c r="AG171" s="11"/>
      <c r="AH171" s="11"/>
      <c r="AI171" s="1"/>
      <c r="AJ171" s="1"/>
      <c r="AK171" s="1"/>
      <c r="AL171" s="10"/>
      <c r="AM171" s="10"/>
      <c r="AN171" s="10"/>
      <c r="AO171" s="7"/>
      <c r="AP171" s="7"/>
      <c r="AQ171" s="7"/>
      <c r="AR171" s="1"/>
      <c r="AS171" s="1"/>
      <c r="AT171" s="1"/>
      <c r="AU171" s="1"/>
      <c r="AV171" s="1"/>
      <c r="AW171" s="1"/>
    </row>
    <row r="172" spans="1:49">
      <c r="A172">
        <f t="shared" si="38"/>
        <v>2126</v>
      </c>
      <c r="B172" s="4"/>
      <c r="C172" s="4"/>
      <c r="D172" s="4"/>
      <c r="E172" s="11"/>
      <c r="F172" s="11"/>
      <c r="G172" s="11"/>
      <c r="H172" s="4"/>
      <c r="I172" s="4"/>
      <c r="J172" s="4"/>
      <c r="K172" s="4"/>
      <c r="L172" s="4"/>
      <c r="M172" s="4"/>
      <c r="N172" s="11"/>
      <c r="O172" s="11"/>
      <c r="P172" s="11"/>
      <c r="Q172" s="4"/>
      <c r="R172" s="4"/>
      <c r="S172" s="4"/>
      <c r="T172" s="4"/>
      <c r="U172" s="4"/>
      <c r="V172" s="4"/>
      <c r="W172" s="11"/>
      <c r="X172" s="11"/>
      <c r="Y172" s="11"/>
      <c r="Z172" s="4"/>
      <c r="AA172" s="4"/>
      <c r="AB172" s="4"/>
      <c r="AC172" s="12"/>
      <c r="AD172" s="12"/>
      <c r="AE172" s="12"/>
      <c r="AF172" s="11"/>
      <c r="AG172" s="11"/>
      <c r="AH172" s="11"/>
      <c r="AI172" s="1"/>
      <c r="AJ172" s="1"/>
      <c r="AK172" s="1"/>
      <c r="AL172" s="10"/>
      <c r="AM172" s="10"/>
      <c r="AN172" s="10"/>
      <c r="AO172" s="7"/>
      <c r="AP172" s="7"/>
      <c r="AQ172" s="7"/>
      <c r="AR172" s="1"/>
      <c r="AS172" s="1"/>
      <c r="AT172" s="1"/>
      <c r="AU172" s="1"/>
      <c r="AV172" s="1"/>
      <c r="AW172" s="1"/>
    </row>
    <row r="173" spans="1:49">
      <c r="A173">
        <f t="shared" si="38"/>
        <v>2127</v>
      </c>
      <c r="B173" s="4"/>
      <c r="C173" s="4"/>
      <c r="D173" s="4"/>
      <c r="E173" s="11"/>
      <c r="F173" s="11"/>
      <c r="G173" s="11"/>
      <c r="H173" s="4"/>
      <c r="I173" s="4"/>
      <c r="J173" s="4"/>
      <c r="K173" s="4"/>
      <c r="L173" s="4"/>
      <c r="M173" s="4"/>
      <c r="N173" s="11"/>
      <c r="O173" s="11"/>
      <c r="P173" s="11"/>
      <c r="Q173" s="4"/>
      <c r="R173" s="4"/>
      <c r="S173" s="4"/>
      <c r="T173" s="4"/>
      <c r="U173" s="4"/>
      <c r="V173" s="4"/>
      <c r="W173" s="11"/>
      <c r="X173" s="11"/>
      <c r="Y173" s="11"/>
      <c r="Z173" s="4"/>
      <c r="AA173" s="4"/>
      <c r="AB173" s="4"/>
      <c r="AC173" s="12"/>
      <c r="AD173" s="12"/>
      <c r="AE173" s="12"/>
      <c r="AF173" s="11"/>
      <c r="AG173" s="11"/>
      <c r="AH173" s="11"/>
      <c r="AI173" s="1"/>
      <c r="AJ173" s="1"/>
      <c r="AK173" s="1"/>
      <c r="AL173" s="10"/>
      <c r="AM173" s="10"/>
      <c r="AN173" s="10"/>
      <c r="AO173" s="7"/>
      <c r="AP173" s="7"/>
      <c r="AQ173" s="7"/>
      <c r="AR173" s="1"/>
      <c r="AS173" s="1"/>
      <c r="AT173" s="1"/>
      <c r="AU173" s="1"/>
      <c r="AV173" s="1"/>
      <c r="AW173" s="1"/>
    </row>
    <row r="174" spans="1:49">
      <c r="A174">
        <f t="shared" si="38"/>
        <v>2128</v>
      </c>
      <c r="B174" s="4"/>
      <c r="C174" s="4"/>
      <c r="D174" s="4"/>
      <c r="E174" s="11"/>
      <c r="F174" s="11"/>
      <c r="G174" s="11"/>
      <c r="H174" s="4"/>
      <c r="I174" s="4"/>
      <c r="J174" s="4"/>
      <c r="K174" s="4"/>
      <c r="L174" s="4"/>
      <c r="M174" s="4"/>
      <c r="N174" s="11"/>
      <c r="O174" s="11"/>
      <c r="P174" s="11"/>
      <c r="Q174" s="4"/>
      <c r="R174" s="4"/>
      <c r="S174" s="4"/>
      <c r="T174" s="4"/>
      <c r="U174" s="4"/>
      <c r="V174" s="4"/>
      <c r="W174" s="11"/>
      <c r="X174" s="11"/>
      <c r="Y174" s="11"/>
      <c r="Z174" s="4"/>
      <c r="AA174" s="4"/>
      <c r="AB174" s="4"/>
      <c r="AC174" s="12"/>
      <c r="AD174" s="12"/>
      <c r="AE174" s="12"/>
      <c r="AF174" s="11"/>
      <c r="AG174" s="11"/>
      <c r="AH174" s="11"/>
      <c r="AI174" s="1"/>
      <c r="AJ174" s="1"/>
      <c r="AK174" s="1"/>
      <c r="AL174" s="10"/>
      <c r="AM174" s="10"/>
      <c r="AN174" s="10"/>
      <c r="AO174" s="7"/>
      <c r="AP174" s="7"/>
      <c r="AQ174" s="7"/>
      <c r="AR174" s="1"/>
      <c r="AS174" s="1"/>
      <c r="AT174" s="1"/>
      <c r="AU174" s="1"/>
      <c r="AV174" s="1"/>
      <c r="AW174" s="1"/>
    </row>
    <row r="175" spans="1:49">
      <c r="A175">
        <f t="shared" si="38"/>
        <v>2129</v>
      </c>
      <c r="B175" s="4"/>
      <c r="C175" s="4"/>
      <c r="D175" s="4"/>
      <c r="E175" s="11"/>
      <c r="F175" s="11"/>
      <c r="G175" s="11"/>
      <c r="H175" s="4"/>
      <c r="I175" s="4"/>
      <c r="J175" s="4"/>
      <c r="K175" s="4"/>
      <c r="L175" s="4"/>
      <c r="M175" s="4"/>
      <c r="N175" s="11"/>
      <c r="O175" s="11"/>
      <c r="P175" s="11"/>
      <c r="Q175" s="4"/>
      <c r="R175" s="4"/>
      <c r="S175" s="4"/>
      <c r="T175" s="4"/>
      <c r="U175" s="4"/>
      <c r="V175" s="4"/>
      <c r="W175" s="11"/>
      <c r="X175" s="11"/>
      <c r="Y175" s="11"/>
      <c r="Z175" s="4"/>
      <c r="AA175" s="4"/>
      <c r="AB175" s="4"/>
      <c r="AC175" s="12"/>
      <c r="AD175" s="12"/>
      <c r="AE175" s="12"/>
      <c r="AF175" s="11"/>
      <c r="AG175" s="11"/>
      <c r="AH175" s="11"/>
      <c r="AI175" s="1"/>
      <c r="AJ175" s="1"/>
      <c r="AK175" s="1"/>
      <c r="AL175" s="10"/>
      <c r="AM175" s="10"/>
      <c r="AN175" s="10"/>
      <c r="AO175" s="7"/>
      <c r="AP175" s="7"/>
      <c r="AQ175" s="7"/>
      <c r="AR175" s="1"/>
      <c r="AS175" s="1"/>
      <c r="AT175" s="1"/>
      <c r="AU175" s="1"/>
      <c r="AV175" s="1"/>
      <c r="AW175" s="1"/>
    </row>
    <row r="176" spans="1:49">
      <c r="A176">
        <f t="shared" si="38"/>
        <v>2130</v>
      </c>
      <c r="B176" s="4"/>
      <c r="C176" s="4"/>
      <c r="D176" s="4"/>
      <c r="E176" s="11"/>
      <c r="F176" s="11"/>
      <c r="G176" s="11"/>
      <c r="H176" s="4"/>
      <c r="I176" s="4"/>
      <c r="J176" s="4"/>
      <c r="K176" s="4"/>
      <c r="L176" s="4"/>
      <c r="M176" s="4"/>
      <c r="N176" s="11"/>
      <c r="O176" s="11"/>
      <c r="P176" s="11"/>
      <c r="Q176" s="4"/>
      <c r="R176" s="4"/>
      <c r="S176" s="4"/>
      <c r="T176" s="4"/>
      <c r="U176" s="4"/>
      <c r="V176" s="4"/>
      <c r="W176" s="11"/>
      <c r="X176" s="11"/>
      <c r="Y176" s="11"/>
      <c r="Z176" s="4"/>
      <c r="AA176" s="4"/>
      <c r="AB176" s="4"/>
      <c r="AC176" s="12"/>
      <c r="AD176" s="12"/>
      <c r="AE176" s="12"/>
      <c r="AF176" s="11"/>
      <c r="AG176" s="11"/>
      <c r="AH176" s="11"/>
      <c r="AI176" s="1"/>
      <c r="AJ176" s="1"/>
      <c r="AK176" s="1"/>
      <c r="AL176" s="10"/>
      <c r="AM176" s="10"/>
      <c r="AN176" s="10"/>
      <c r="AO176" s="7"/>
      <c r="AP176" s="7"/>
      <c r="AQ176" s="7"/>
      <c r="AR176" s="1"/>
      <c r="AS176" s="1"/>
      <c r="AT176" s="1"/>
      <c r="AU176" s="1"/>
      <c r="AV176" s="1"/>
      <c r="AW176" s="1"/>
    </row>
    <row r="177" spans="1:49">
      <c r="A177">
        <f t="shared" si="38"/>
        <v>2131</v>
      </c>
      <c r="B177" s="4"/>
      <c r="C177" s="4"/>
      <c r="D177" s="4"/>
      <c r="E177" s="11"/>
      <c r="F177" s="11"/>
      <c r="G177" s="11"/>
      <c r="H177" s="4"/>
      <c r="I177" s="4"/>
      <c r="J177" s="4"/>
      <c r="K177" s="4"/>
      <c r="L177" s="4"/>
      <c r="M177" s="4"/>
      <c r="N177" s="11"/>
      <c r="O177" s="11"/>
      <c r="P177" s="11"/>
      <c r="Q177" s="4"/>
      <c r="R177" s="4"/>
      <c r="S177" s="4"/>
      <c r="T177" s="4"/>
      <c r="U177" s="4"/>
      <c r="V177" s="4"/>
      <c r="W177" s="11"/>
      <c r="X177" s="11"/>
      <c r="Y177" s="11"/>
      <c r="Z177" s="4"/>
      <c r="AA177" s="4"/>
      <c r="AB177" s="4"/>
      <c r="AC177" s="12"/>
      <c r="AD177" s="12"/>
      <c r="AE177" s="12"/>
      <c r="AF177" s="11"/>
      <c r="AG177" s="11"/>
      <c r="AH177" s="11"/>
      <c r="AI177" s="1"/>
      <c r="AJ177" s="1"/>
      <c r="AK177" s="1"/>
      <c r="AL177" s="10"/>
      <c r="AM177" s="10"/>
      <c r="AN177" s="10"/>
      <c r="AO177" s="7"/>
      <c r="AP177" s="7"/>
      <c r="AQ177" s="7"/>
      <c r="AR177" s="1"/>
      <c r="AS177" s="1"/>
      <c r="AT177" s="1"/>
      <c r="AU177" s="1"/>
      <c r="AV177" s="1"/>
      <c r="AW177" s="1"/>
    </row>
    <row r="178" spans="1:49">
      <c r="A178">
        <f t="shared" si="38"/>
        <v>2132</v>
      </c>
      <c r="B178" s="4"/>
      <c r="C178" s="4"/>
      <c r="D178" s="4"/>
      <c r="E178" s="11"/>
      <c r="F178" s="11"/>
      <c r="G178" s="11"/>
      <c r="H178" s="4"/>
      <c r="I178" s="4"/>
      <c r="J178" s="4"/>
      <c r="K178" s="4"/>
      <c r="L178" s="4"/>
      <c r="M178" s="4"/>
      <c r="N178" s="11"/>
      <c r="O178" s="11"/>
      <c r="P178" s="11"/>
      <c r="Q178" s="4"/>
      <c r="R178" s="4"/>
      <c r="S178" s="4"/>
      <c r="T178" s="4"/>
      <c r="U178" s="4"/>
      <c r="V178" s="4"/>
      <c r="W178" s="11"/>
      <c r="X178" s="11"/>
      <c r="Y178" s="11"/>
      <c r="Z178" s="4"/>
      <c r="AA178" s="4"/>
      <c r="AB178" s="4"/>
      <c r="AC178" s="12"/>
      <c r="AD178" s="12"/>
      <c r="AE178" s="12"/>
      <c r="AF178" s="11"/>
      <c r="AG178" s="11"/>
      <c r="AH178" s="11"/>
      <c r="AI178" s="1"/>
      <c r="AJ178" s="1"/>
      <c r="AK178" s="1"/>
      <c r="AL178" s="10"/>
      <c r="AM178" s="10"/>
      <c r="AN178" s="10"/>
      <c r="AO178" s="7"/>
      <c r="AP178" s="7"/>
      <c r="AQ178" s="7"/>
      <c r="AR178" s="1"/>
      <c r="AS178" s="1"/>
      <c r="AT178" s="1"/>
      <c r="AU178" s="1"/>
      <c r="AV178" s="1"/>
      <c r="AW178" s="1"/>
    </row>
    <row r="179" spans="1:49">
      <c r="A179">
        <f t="shared" si="38"/>
        <v>2133</v>
      </c>
      <c r="B179" s="4"/>
      <c r="C179" s="4"/>
      <c r="D179" s="4"/>
      <c r="E179" s="11"/>
      <c r="F179" s="11"/>
      <c r="G179" s="11"/>
      <c r="H179" s="4"/>
      <c r="I179" s="4"/>
      <c r="J179" s="4"/>
      <c r="K179" s="4"/>
      <c r="L179" s="4"/>
      <c r="M179" s="4"/>
      <c r="N179" s="11"/>
      <c r="O179" s="11"/>
      <c r="P179" s="11"/>
      <c r="Q179" s="4"/>
      <c r="R179" s="4"/>
      <c r="S179" s="4"/>
      <c r="T179" s="4"/>
      <c r="U179" s="4"/>
      <c r="V179" s="4"/>
      <c r="W179" s="11"/>
      <c r="X179" s="11"/>
      <c r="Y179" s="11"/>
      <c r="Z179" s="4"/>
      <c r="AA179" s="4"/>
      <c r="AB179" s="4"/>
      <c r="AC179" s="12"/>
      <c r="AD179" s="12"/>
      <c r="AE179" s="12"/>
      <c r="AF179" s="11"/>
      <c r="AG179" s="11"/>
      <c r="AH179" s="11"/>
      <c r="AI179" s="1"/>
      <c r="AJ179" s="1"/>
      <c r="AK179" s="1"/>
      <c r="AL179" s="10"/>
      <c r="AM179" s="10"/>
      <c r="AN179" s="10"/>
      <c r="AO179" s="7"/>
      <c r="AP179" s="7"/>
      <c r="AQ179" s="7"/>
      <c r="AR179" s="1"/>
      <c r="AS179" s="1"/>
      <c r="AT179" s="1"/>
      <c r="AU179" s="1"/>
      <c r="AV179" s="1"/>
      <c r="AW179" s="1"/>
    </row>
    <row r="180" spans="1:49">
      <c r="A180">
        <f t="shared" si="38"/>
        <v>2134</v>
      </c>
      <c r="B180" s="4"/>
      <c r="C180" s="4"/>
      <c r="D180" s="4"/>
      <c r="E180" s="11"/>
      <c r="F180" s="11"/>
      <c r="G180" s="11"/>
      <c r="H180" s="4"/>
      <c r="I180" s="4"/>
      <c r="J180" s="4"/>
      <c r="K180" s="4"/>
      <c r="L180" s="4"/>
      <c r="M180" s="4"/>
      <c r="N180" s="11"/>
      <c r="O180" s="11"/>
      <c r="P180" s="11"/>
      <c r="Q180" s="4"/>
      <c r="R180" s="4"/>
      <c r="S180" s="4"/>
      <c r="T180" s="4"/>
      <c r="U180" s="4"/>
      <c r="V180" s="4"/>
      <c r="W180" s="11"/>
      <c r="X180" s="11"/>
      <c r="Y180" s="11"/>
      <c r="Z180" s="4"/>
      <c r="AA180" s="4"/>
      <c r="AB180" s="4"/>
      <c r="AC180" s="12"/>
      <c r="AD180" s="12"/>
      <c r="AE180" s="12"/>
      <c r="AF180" s="11"/>
      <c r="AG180" s="11"/>
      <c r="AH180" s="11"/>
      <c r="AI180" s="1"/>
      <c r="AJ180" s="1"/>
      <c r="AK180" s="1"/>
      <c r="AL180" s="10"/>
      <c r="AM180" s="10"/>
      <c r="AN180" s="10"/>
      <c r="AO180" s="7"/>
      <c r="AP180" s="7"/>
      <c r="AQ180" s="7"/>
      <c r="AR180" s="1"/>
      <c r="AS180" s="1"/>
      <c r="AT180" s="1"/>
      <c r="AU180" s="1"/>
      <c r="AV180" s="1"/>
      <c r="AW180" s="1"/>
    </row>
    <row r="181" spans="1:49">
      <c r="A181">
        <f t="shared" si="38"/>
        <v>2135</v>
      </c>
      <c r="B181" s="4"/>
      <c r="C181" s="4"/>
      <c r="D181" s="4"/>
      <c r="E181" s="11"/>
      <c r="F181" s="11"/>
      <c r="G181" s="11"/>
      <c r="H181" s="4"/>
      <c r="I181" s="4"/>
      <c r="J181" s="4"/>
      <c r="K181" s="4"/>
      <c r="L181" s="4"/>
      <c r="M181" s="4"/>
      <c r="N181" s="11"/>
      <c r="O181" s="11"/>
      <c r="P181" s="11"/>
      <c r="Q181" s="4"/>
      <c r="R181" s="4"/>
      <c r="S181" s="4"/>
      <c r="T181" s="4"/>
      <c r="U181" s="4"/>
      <c r="V181" s="4"/>
      <c r="W181" s="11"/>
      <c r="X181" s="11"/>
      <c r="Y181" s="11"/>
      <c r="Z181" s="4"/>
      <c r="AA181" s="4"/>
      <c r="AB181" s="4"/>
      <c r="AC181" s="12"/>
      <c r="AD181" s="12"/>
      <c r="AE181" s="12"/>
      <c r="AF181" s="11"/>
      <c r="AG181" s="11"/>
      <c r="AH181" s="11"/>
      <c r="AI181" s="1"/>
      <c r="AJ181" s="1"/>
      <c r="AK181" s="1"/>
      <c r="AL181" s="10"/>
      <c r="AM181" s="10"/>
      <c r="AN181" s="10"/>
      <c r="AO181" s="7"/>
      <c r="AP181" s="7"/>
      <c r="AQ181" s="7"/>
      <c r="AR181" s="1"/>
      <c r="AS181" s="1"/>
      <c r="AT181" s="1"/>
      <c r="AU181" s="1"/>
      <c r="AV181" s="1"/>
      <c r="AW181" s="1"/>
    </row>
    <row r="182" spans="1:49">
      <c r="A182">
        <f t="shared" si="38"/>
        <v>2136</v>
      </c>
      <c r="B182" s="4"/>
      <c r="C182" s="4"/>
      <c r="D182" s="4"/>
      <c r="E182" s="11"/>
      <c r="F182" s="11"/>
      <c r="G182" s="11"/>
      <c r="H182" s="4"/>
      <c r="I182" s="4"/>
      <c r="J182" s="4"/>
      <c r="K182" s="4"/>
      <c r="L182" s="4"/>
      <c r="M182" s="4"/>
      <c r="N182" s="11"/>
      <c r="O182" s="11"/>
      <c r="P182" s="11"/>
      <c r="Q182" s="4"/>
      <c r="R182" s="4"/>
      <c r="S182" s="4"/>
      <c r="T182" s="4"/>
      <c r="U182" s="4"/>
      <c r="V182" s="4"/>
      <c r="W182" s="11"/>
      <c r="X182" s="11"/>
      <c r="Y182" s="11"/>
      <c r="Z182" s="4"/>
      <c r="AA182" s="4"/>
      <c r="AB182" s="4"/>
      <c r="AC182" s="12"/>
      <c r="AD182" s="12"/>
      <c r="AE182" s="12"/>
      <c r="AF182" s="11"/>
      <c r="AG182" s="11"/>
      <c r="AH182" s="11"/>
      <c r="AI182" s="1"/>
      <c r="AJ182" s="1"/>
      <c r="AK182" s="1"/>
      <c r="AL182" s="10"/>
      <c r="AM182" s="10"/>
      <c r="AN182" s="10"/>
      <c r="AO182" s="7"/>
      <c r="AP182" s="7"/>
      <c r="AQ182" s="7"/>
      <c r="AR182" s="1"/>
      <c r="AS182" s="1"/>
      <c r="AT182" s="1"/>
      <c r="AU182" s="1"/>
      <c r="AV182" s="1"/>
      <c r="AW182" s="1"/>
    </row>
    <row r="183" spans="1:49">
      <c r="A183">
        <f t="shared" si="38"/>
        <v>2137</v>
      </c>
      <c r="B183" s="4"/>
      <c r="C183" s="4"/>
      <c r="D183" s="4"/>
      <c r="E183" s="11"/>
      <c r="F183" s="11"/>
      <c r="G183" s="11"/>
      <c r="H183" s="4"/>
      <c r="I183" s="4"/>
      <c r="J183" s="4"/>
      <c r="K183" s="4"/>
      <c r="L183" s="4"/>
      <c r="M183" s="4"/>
      <c r="N183" s="11"/>
      <c r="O183" s="11"/>
      <c r="P183" s="11"/>
      <c r="Q183" s="4"/>
      <c r="R183" s="4"/>
      <c r="S183" s="4"/>
      <c r="T183" s="4"/>
      <c r="U183" s="4"/>
      <c r="V183" s="4"/>
      <c r="W183" s="11"/>
      <c r="X183" s="11"/>
      <c r="Y183" s="11"/>
      <c r="Z183" s="4"/>
      <c r="AA183" s="4"/>
      <c r="AB183" s="4"/>
      <c r="AC183" s="12"/>
      <c r="AD183" s="12"/>
      <c r="AE183" s="12"/>
      <c r="AF183" s="11"/>
      <c r="AG183" s="11"/>
      <c r="AH183" s="11"/>
      <c r="AI183" s="1"/>
      <c r="AJ183" s="1"/>
      <c r="AK183" s="1"/>
      <c r="AL183" s="10"/>
      <c r="AM183" s="10"/>
      <c r="AN183" s="10"/>
      <c r="AO183" s="7"/>
      <c r="AP183" s="7"/>
      <c r="AQ183" s="7"/>
      <c r="AR183" s="1"/>
      <c r="AS183" s="1"/>
      <c r="AT183" s="1"/>
      <c r="AU183" s="1"/>
      <c r="AV183" s="1"/>
      <c r="AW183" s="1"/>
    </row>
    <row r="184" spans="1:49">
      <c r="A184">
        <f t="shared" si="38"/>
        <v>2138</v>
      </c>
      <c r="B184" s="4"/>
      <c r="C184" s="4"/>
      <c r="D184" s="4"/>
      <c r="E184" s="11"/>
      <c r="F184" s="11"/>
      <c r="G184" s="11"/>
      <c r="H184" s="4"/>
      <c r="I184" s="4"/>
      <c r="J184" s="4"/>
      <c r="K184" s="4"/>
      <c r="L184" s="4"/>
      <c r="M184" s="4"/>
      <c r="N184" s="11"/>
      <c r="O184" s="11"/>
      <c r="P184" s="11"/>
      <c r="Q184" s="4"/>
      <c r="R184" s="4"/>
      <c r="S184" s="4"/>
      <c r="T184" s="4"/>
      <c r="U184" s="4"/>
      <c r="V184" s="4"/>
      <c r="W184" s="11"/>
      <c r="X184" s="11"/>
      <c r="Y184" s="11"/>
      <c r="Z184" s="4"/>
      <c r="AA184" s="4"/>
      <c r="AB184" s="4"/>
      <c r="AC184" s="12"/>
      <c r="AD184" s="12"/>
      <c r="AE184" s="12"/>
      <c r="AF184" s="11"/>
      <c r="AG184" s="11"/>
      <c r="AH184" s="11"/>
      <c r="AI184" s="1"/>
      <c r="AJ184" s="1"/>
      <c r="AK184" s="1"/>
      <c r="AL184" s="10"/>
      <c r="AM184" s="10"/>
      <c r="AN184" s="10"/>
      <c r="AO184" s="7"/>
      <c r="AP184" s="7"/>
      <c r="AQ184" s="7"/>
      <c r="AR184" s="1"/>
      <c r="AS184" s="1"/>
      <c r="AT184" s="1"/>
      <c r="AU184" s="1"/>
      <c r="AV184" s="1"/>
      <c r="AW184" s="1"/>
    </row>
    <row r="185" spans="1:49">
      <c r="A185">
        <f t="shared" si="38"/>
        <v>2139</v>
      </c>
      <c r="B185" s="4"/>
      <c r="C185" s="4"/>
      <c r="D185" s="4"/>
      <c r="E185" s="11"/>
      <c r="F185" s="11"/>
      <c r="G185" s="11"/>
      <c r="H185" s="4"/>
      <c r="I185" s="4"/>
      <c r="J185" s="4"/>
      <c r="K185" s="4"/>
      <c r="L185" s="4"/>
      <c r="M185" s="4"/>
      <c r="N185" s="11"/>
      <c r="O185" s="11"/>
      <c r="P185" s="11"/>
      <c r="Q185" s="4"/>
      <c r="R185" s="4"/>
      <c r="S185" s="4"/>
      <c r="T185" s="4"/>
      <c r="U185" s="4"/>
      <c r="V185" s="4"/>
      <c r="W185" s="11"/>
      <c r="X185" s="11"/>
      <c r="Y185" s="11"/>
      <c r="Z185" s="4"/>
      <c r="AA185" s="4"/>
      <c r="AB185" s="4"/>
      <c r="AC185" s="12"/>
      <c r="AD185" s="12"/>
      <c r="AE185" s="12"/>
      <c r="AF185" s="11"/>
      <c r="AG185" s="11"/>
      <c r="AH185" s="11"/>
      <c r="AI185" s="1"/>
      <c r="AJ185" s="1"/>
      <c r="AK185" s="1"/>
      <c r="AL185" s="10"/>
      <c r="AM185" s="10"/>
      <c r="AN185" s="10"/>
      <c r="AO185" s="7"/>
      <c r="AP185" s="7"/>
      <c r="AQ185" s="7"/>
      <c r="AR185" s="1"/>
      <c r="AS185" s="1"/>
      <c r="AT185" s="1"/>
      <c r="AU185" s="1"/>
      <c r="AV185" s="1"/>
      <c r="AW185" s="1"/>
    </row>
    <row r="186" spans="1:49">
      <c r="A186">
        <f t="shared" ref="A186:A249" si="39">1+A185</f>
        <v>2140</v>
      </c>
      <c r="B186" s="4"/>
      <c r="C186" s="4"/>
      <c r="D186" s="4"/>
      <c r="E186" s="11"/>
      <c r="F186" s="11"/>
      <c r="G186" s="11"/>
      <c r="H186" s="4"/>
      <c r="I186" s="4"/>
      <c r="J186" s="4"/>
      <c r="K186" s="4"/>
      <c r="L186" s="4"/>
      <c r="M186" s="4"/>
      <c r="N186" s="11"/>
      <c r="O186" s="11"/>
      <c r="P186" s="11"/>
      <c r="Q186" s="4"/>
      <c r="R186" s="4"/>
      <c r="S186" s="4"/>
      <c r="T186" s="4"/>
      <c r="U186" s="4"/>
      <c r="V186" s="4"/>
      <c r="W186" s="11"/>
      <c r="X186" s="11"/>
      <c r="Y186" s="11"/>
      <c r="Z186" s="4"/>
      <c r="AA186" s="4"/>
      <c r="AB186" s="4"/>
      <c r="AC186" s="12"/>
      <c r="AD186" s="12"/>
      <c r="AE186" s="12"/>
      <c r="AF186" s="11"/>
      <c r="AG186" s="11"/>
      <c r="AH186" s="11"/>
      <c r="AI186" s="1"/>
      <c r="AJ186" s="1"/>
      <c r="AK186" s="1"/>
      <c r="AL186" s="10"/>
      <c r="AM186" s="10"/>
      <c r="AN186" s="10"/>
      <c r="AO186" s="7"/>
      <c r="AP186" s="7"/>
      <c r="AQ186" s="7"/>
      <c r="AR186" s="1"/>
      <c r="AS186" s="1"/>
      <c r="AT186" s="1"/>
      <c r="AU186" s="1"/>
      <c r="AV186" s="1"/>
      <c r="AW186" s="1"/>
    </row>
    <row r="187" spans="1:49">
      <c r="A187">
        <f t="shared" si="39"/>
        <v>2141</v>
      </c>
      <c r="B187" s="4"/>
      <c r="C187" s="4"/>
      <c r="D187" s="4"/>
      <c r="E187" s="11"/>
      <c r="F187" s="11"/>
      <c r="G187" s="11"/>
      <c r="H187" s="4"/>
      <c r="I187" s="4"/>
      <c r="J187" s="4"/>
      <c r="K187" s="4"/>
      <c r="L187" s="4"/>
      <c r="M187" s="4"/>
      <c r="N187" s="11"/>
      <c r="O187" s="11"/>
      <c r="P187" s="11"/>
      <c r="Q187" s="4"/>
      <c r="R187" s="4"/>
      <c r="S187" s="4"/>
      <c r="T187" s="4"/>
      <c r="U187" s="4"/>
      <c r="V187" s="4"/>
      <c r="W187" s="11"/>
      <c r="X187" s="11"/>
      <c r="Y187" s="11"/>
      <c r="Z187" s="4"/>
      <c r="AA187" s="4"/>
      <c r="AB187" s="4"/>
      <c r="AC187" s="12"/>
      <c r="AD187" s="12"/>
      <c r="AE187" s="12"/>
      <c r="AF187" s="11"/>
      <c r="AG187" s="11"/>
      <c r="AH187" s="11"/>
      <c r="AI187" s="1"/>
      <c r="AJ187" s="1"/>
      <c r="AK187" s="1"/>
      <c r="AL187" s="10"/>
      <c r="AM187" s="10"/>
      <c r="AN187" s="10"/>
      <c r="AO187" s="7"/>
      <c r="AP187" s="7"/>
      <c r="AQ187" s="7"/>
      <c r="AR187" s="1"/>
      <c r="AS187" s="1"/>
      <c r="AT187" s="1"/>
      <c r="AU187" s="1"/>
      <c r="AV187" s="1"/>
      <c r="AW187" s="1"/>
    </row>
    <row r="188" spans="1:49">
      <c r="A188">
        <f t="shared" si="39"/>
        <v>2142</v>
      </c>
      <c r="B188" s="4"/>
      <c r="C188" s="4"/>
      <c r="D188" s="4"/>
      <c r="E188" s="11"/>
      <c r="F188" s="11"/>
      <c r="G188" s="11"/>
      <c r="H188" s="4"/>
      <c r="I188" s="4"/>
      <c r="J188" s="4"/>
      <c r="K188" s="4"/>
      <c r="L188" s="4"/>
      <c r="M188" s="4"/>
      <c r="N188" s="11"/>
      <c r="O188" s="11"/>
      <c r="P188" s="11"/>
      <c r="Q188" s="4"/>
      <c r="R188" s="4"/>
      <c r="S188" s="4"/>
      <c r="T188" s="4"/>
      <c r="U188" s="4"/>
      <c r="V188" s="4"/>
      <c r="W188" s="11"/>
      <c r="X188" s="11"/>
      <c r="Y188" s="11"/>
      <c r="Z188" s="4"/>
      <c r="AA188" s="4"/>
      <c r="AB188" s="4"/>
      <c r="AC188" s="12"/>
      <c r="AD188" s="12"/>
      <c r="AE188" s="12"/>
      <c r="AF188" s="11"/>
      <c r="AG188" s="11"/>
      <c r="AH188" s="11"/>
      <c r="AI188" s="1"/>
      <c r="AJ188" s="1"/>
      <c r="AK188" s="1"/>
      <c r="AL188" s="10"/>
      <c r="AM188" s="10"/>
      <c r="AN188" s="10"/>
      <c r="AO188" s="7"/>
      <c r="AP188" s="7"/>
      <c r="AQ188" s="7"/>
      <c r="AR188" s="1"/>
      <c r="AS188" s="1"/>
      <c r="AT188" s="1"/>
      <c r="AU188" s="1"/>
      <c r="AV188" s="1"/>
      <c r="AW188" s="1"/>
    </row>
    <row r="189" spans="1:49">
      <c r="A189">
        <f t="shared" si="39"/>
        <v>2143</v>
      </c>
      <c r="B189" s="4"/>
      <c r="C189" s="4"/>
      <c r="D189" s="4"/>
      <c r="E189" s="11"/>
      <c r="F189" s="11"/>
      <c r="G189" s="11"/>
      <c r="H189" s="4"/>
      <c r="I189" s="4"/>
      <c r="J189" s="4"/>
      <c r="K189" s="4"/>
      <c r="L189" s="4"/>
      <c r="M189" s="4"/>
      <c r="N189" s="11"/>
      <c r="O189" s="11"/>
      <c r="P189" s="11"/>
      <c r="Q189" s="4"/>
      <c r="R189" s="4"/>
      <c r="S189" s="4"/>
      <c r="T189" s="4"/>
      <c r="U189" s="4"/>
      <c r="V189" s="4"/>
      <c r="W189" s="11"/>
      <c r="X189" s="11"/>
      <c r="Y189" s="11"/>
      <c r="Z189" s="4"/>
      <c r="AA189" s="4"/>
      <c r="AB189" s="4"/>
      <c r="AC189" s="12"/>
      <c r="AD189" s="12"/>
      <c r="AE189" s="12"/>
      <c r="AF189" s="11"/>
      <c r="AG189" s="11"/>
      <c r="AH189" s="11"/>
      <c r="AI189" s="1"/>
      <c r="AJ189" s="1"/>
      <c r="AK189" s="1"/>
      <c r="AL189" s="10"/>
      <c r="AM189" s="10"/>
      <c r="AN189" s="10"/>
      <c r="AO189" s="7"/>
      <c r="AP189" s="7"/>
      <c r="AQ189" s="7"/>
      <c r="AR189" s="1"/>
      <c r="AS189" s="1"/>
      <c r="AT189" s="1"/>
      <c r="AU189" s="1"/>
      <c r="AV189" s="1"/>
      <c r="AW189" s="1"/>
    </row>
    <row r="190" spans="1:49">
      <c r="A190">
        <f t="shared" si="39"/>
        <v>2144</v>
      </c>
      <c r="B190" s="4"/>
      <c r="C190" s="4"/>
      <c r="D190" s="4"/>
      <c r="E190" s="11"/>
      <c r="F190" s="11"/>
      <c r="G190" s="11"/>
      <c r="H190" s="4"/>
      <c r="I190" s="4"/>
      <c r="J190" s="4"/>
      <c r="K190" s="4"/>
      <c r="L190" s="4"/>
      <c r="M190" s="4"/>
      <c r="N190" s="11"/>
      <c r="O190" s="11"/>
      <c r="P190" s="11"/>
      <c r="Q190" s="4"/>
      <c r="R190" s="4"/>
      <c r="S190" s="4"/>
      <c r="T190" s="4"/>
      <c r="U190" s="4"/>
      <c r="V190" s="4"/>
      <c r="W190" s="11"/>
      <c r="X190" s="11"/>
      <c r="Y190" s="11"/>
      <c r="Z190" s="4"/>
      <c r="AA190" s="4"/>
      <c r="AB190" s="4"/>
      <c r="AC190" s="12"/>
      <c r="AD190" s="12"/>
      <c r="AE190" s="12"/>
      <c r="AF190" s="11"/>
      <c r="AG190" s="11"/>
      <c r="AH190" s="11"/>
      <c r="AI190" s="1"/>
      <c r="AJ190" s="1"/>
      <c r="AK190" s="1"/>
      <c r="AL190" s="10"/>
      <c r="AM190" s="10"/>
      <c r="AN190" s="10"/>
      <c r="AO190" s="7"/>
      <c r="AP190" s="7"/>
      <c r="AQ190" s="7"/>
      <c r="AR190" s="1"/>
      <c r="AS190" s="1"/>
      <c r="AT190" s="1"/>
      <c r="AU190" s="1"/>
      <c r="AV190" s="1"/>
      <c r="AW190" s="1"/>
    </row>
    <row r="191" spans="1:49">
      <c r="A191">
        <f t="shared" si="39"/>
        <v>2145</v>
      </c>
      <c r="B191" s="4"/>
      <c r="C191" s="4"/>
      <c r="D191" s="4"/>
      <c r="E191" s="11"/>
      <c r="F191" s="11"/>
      <c r="G191" s="11"/>
      <c r="H191" s="4"/>
      <c r="I191" s="4"/>
      <c r="J191" s="4"/>
      <c r="K191" s="4"/>
      <c r="L191" s="4"/>
      <c r="M191" s="4"/>
      <c r="N191" s="11"/>
      <c r="O191" s="11"/>
      <c r="P191" s="11"/>
      <c r="Q191" s="4"/>
      <c r="R191" s="4"/>
      <c r="S191" s="4"/>
      <c r="T191" s="4"/>
      <c r="U191" s="4"/>
      <c r="V191" s="4"/>
      <c r="W191" s="11"/>
      <c r="X191" s="11"/>
      <c r="Y191" s="11"/>
      <c r="Z191" s="4"/>
      <c r="AA191" s="4"/>
      <c r="AB191" s="4"/>
      <c r="AC191" s="12"/>
      <c r="AD191" s="12"/>
      <c r="AE191" s="12"/>
      <c r="AF191" s="11"/>
      <c r="AG191" s="11"/>
      <c r="AH191" s="11"/>
      <c r="AI191" s="1"/>
      <c r="AJ191" s="1"/>
      <c r="AK191" s="1"/>
      <c r="AL191" s="10"/>
      <c r="AM191" s="10"/>
      <c r="AN191" s="10"/>
      <c r="AO191" s="7"/>
      <c r="AP191" s="7"/>
      <c r="AQ191" s="7"/>
      <c r="AR191" s="1"/>
      <c r="AS191" s="1"/>
      <c r="AT191" s="1"/>
      <c r="AU191" s="1"/>
      <c r="AV191" s="1"/>
      <c r="AW191" s="1"/>
    </row>
    <row r="192" spans="1:49">
      <c r="A192">
        <f t="shared" si="39"/>
        <v>2146</v>
      </c>
      <c r="B192" s="4"/>
      <c r="C192" s="4"/>
      <c r="D192" s="4"/>
      <c r="E192" s="11"/>
      <c r="F192" s="11"/>
      <c r="G192" s="11"/>
      <c r="H192" s="4"/>
      <c r="I192" s="4"/>
      <c r="J192" s="4"/>
      <c r="K192" s="4"/>
      <c r="L192" s="4"/>
      <c r="M192" s="4"/>
      <c r="N192" s="11"/>
      <c r="O192" s="11"/>
      <c r="P192" s="11"/>
      <c r="Q192" s="4"/>
      <c r="R192" s="4"/>
      <c r="S192" s="4"/>
      <c r="T192" s="4"/>
      <c r="U192" s="4"/>
      <c r="V192" s="4"/>
      <c r="W192" s="11"/>
      <c r="X192" s="11"/>
      <c r="Y192" s="11"/>
      <c r="Z192" s="4"/>
      <c r="AA192" s="4"/>
      <c r="AB192" s="4"/>
      <c r="AC192" s="12"/>
      <c r="AD192" s="12"/>
      <c r="AE192" s="12"/>
      <c r="AF192" s="11"/>
      <c r="AG192" s="11"/>
      <c r="AH192" s="11"/>
      <c r="AI192" s="1"/>
      <c r="AJ192" s="1"/>
      <c r="AK192" s="1"/>
      <c r="AL192" s="10"/>
      <c r="AM192" s="10"/>
      <c r="AN192" s="10"/>
      <c r="AO192" s="7"/>
      <c r="AP192" s="7"/>
      <c r="AQ192" s="7"/>
      <c r="AR192" s="1"/>
      <c r="AS192" s="1"/>
      <c r="AT192" s="1"/>
      <c r="AU192" s="1"/>
      <c r="AV192" s="1"/>
      <c r="AW192" s="1"/>
    </row>
    <row r="193" spans="1:49">
      <c r="A193">
        <f t="shared" si="39"/>
        <v>2147</v>
      </c>
      <c r="B193" s="4"/>
      <c r="C193" s="4"/>
      <c r="D193" s="4"/>
      <c r="E193" s="11"/>
      <c r="F193" s="11"/>
      <c r="G193" s="11"/>
      <c r="H193" s="4"/>
      <c r="I193" s="4"/>
      <c r="J193" s="4"/>
      <c r="K193" s="4"/>
      <c r="L193" s="4"/>
      <c r="M193" s="4"/>
      <c r="N193" s="11"/>
      <c r="O193" s="11"/>
      <c r="P193" s="11"/>
      <c r="Q193" s="4"/>
      <c r="R193" s="4"/>
      <c r="S193" s="4"/>
      <c r="T193" s="4"/>
      <c r="U193" s="4"/>
      <c r="V193" s="4"/>
      <c r="W193" s="11"/>
      <c r="X193" s="11"/>
      <c r="Y193" s="11"/>
      <c r="Z193" s="4"/>
      <c r="AA193" s="4"/>
      <c r="AB193" s="4"/>
      <c r="AC193" s="12"/>
      <c r="AD193" s="12"/>
      <c r="AE193" s="12"/>
      <c r="AF193" s="11"/>
      <c r="AG193" s="11"/>
      <c r="AH193" s="11"/>
      <c r="AI193" s="1"/>
      <c r="AJ193" s="1"/>
      <c r="AK193" s="1"/>
      <c r="AL193" s="10"/>
      <c r="AM193" s="10"/>
      <c r="AN193" s="10"/>
      <c r="AO193" s="7"/>
      <c r="AP193" s="7"/>
      <c r="AQ193" s="7"/>
      <c r="AR193" s="1"/>
      <c r="AS193" s="1"/>
      <c r="AT193" s="1"/>
      <c r="AU193" s="1"/>
      <c r="AV193" s="1"/>
      <c r="AW193" s="1"/>
    </row>
    <row r="194" spans="1:49">
      <c r="A194">
        <f t="shared" si="39"/>
        <v>2148</v>
      </c>
      <c r="B194" s="4"/>
      <c r="C194" s="4"/>
      <c r="D194" s="4"/>
      <c r="E194" s="11"/>
      <c r="F194" s="11"/>
      <c r="G194" s="11"/>
      <c r="H194" s="4"/>
      <c r="I194" s="4"/>
      <c r="J194" s="4"/>
      <c r="K194" s="4"/>
      <c r="L194" s="4"/>
      <c r="M194" s="4"/>
      <c r="N194" s="11"/>
      <c r="O194" s="11"/>
      <c r="P194" s="11"/>
      <c r="Q194" s="4"/>
      <c r="R194" s="4"/>
      <c r="S194" s="4"/>
      <c r="T194" s="4"/>
      <c r="U194" s="4"/>
      <c r="V194" s="4"/>
      <c r="W194" s="11"/>
      <c r="X194" s="11"/>
      <c r="Y194" s="11"/>
      <c r="Z194" s="4"/>
      <c r="AA194" s="4"/>
      <c r="AB194" s="4"/>
      <c r="AC194" s="12"/>
      <c r="AD194" s="12"/>
      <c r="AE194" s="12"/>
      <c r="AF194" s="11"/>
      <c r="AG194" s="11"/>
      <c r="AH194" s="11"/>
      <c r="AI194" s="1"/>
      <c r="AJ194" s="1"/>
      <c r="AK194" s="1"/>
      <c r="AL194" s="10"/>
      <c r="AM194" s="10"/>
      <c r="AN194" s="10"/>
      <c r="AO194" s="7"/>
      <c r="AP194" s="7"/>
      <c r="AQ194" s="7"/>
      <c r="AR194" s="1"/>
      <c r="AS194" s="1"/>
      <c r="AT194" s="1"/>
      <c r="AU194" s="1"/>
      <c r="AV194" s="1"/>
      <c r="AW194" s="1"/>
    </row>
    <row r="195" spans="1:49">
      <c r="A195">
        <f t="shared" si="39"/>
        <v>2149</v>
      </c>
      <c r="B195" s="4"/>
      <c r="C195" s="4"/>
      <c r="D195" s="4"/>
      <c r="E195" s="11"/>
      <c r="F195" s="11"/>
      <c r="G195" s="11"/>
      <c r="H195" s="4"/>
      <c r="I195" s="4"/>
      <c r="J195" s="4"/>
      <c r="K195" s="4"/>
      <c r="L195" s="4"/>
      <c r="M195" s="4"/>
      <c r="N195" s="11"/>
      <c r="O195" s="11"/>
      <c r="P195" s="11"/>
      <c r="Q195" s="4"/>
      <c r="R195" s="4"/>
      <c r="S195" s="4"/>
      <c r="T195" s="4"/>
      <c r="U195" s="4"/>
      <c r="V195" s="4"/>
      <c r="W195" s="11"/>
      <c r="X195" s="11"/>
      <c r="Y195" s="11"/>
      <c r="Z195" s="4"/>
      <c r="AA195" s="4"/>
      <c r="AB195" s="4"/>
      <c r="AC195" s="12"/>
      <c r="AD195" s="12"/>
      <c r="AE195" s="12"/>
      <c r="AF195" s="11"/>
      <c r="AG195" s="11"/>
      <c r="AH195" s="11"/>
      <c r="AI195" s="1"/>
      <c r="AJ195" s="1"/>
      <c r="AK195" s="1"/>
      <c r="AL195" s="10"/>
      <c r="AM195" s="10"/>
      <c r="AN195" s="10"/>
      <c r="AO195" s="7"/>
      <c r="AP195" s="7"/>
      <c r="AQ195" s="7"/>
      <c r="AR195" s="1"/>
      <c r="AS195" s="1"/>
      <c r="AT195" s="1"/>
      <c r="AU195" s="1"/>
      <c r="AV195" s="1"/>
      <c r="AW195" s="1"/>
    </row>
    <row r="196" spans="1:49">
      <c r="A196">
        <f t="shared" si="39"/>
        <v>2150</v>
      </c>
      <c r="B196" s="4"/>
      <c r="C196" s="4"/>
      <c r="D196" s="4"/>
      <c r="E196" s="11"/>
      <c r="F196" s="11"/>
      <c r="G196" s="11"/>
      <c r="H196" s="4"/>
      <c r="I196" s="4"/>
      <c r="J196" s="4"/>
      <c r="K196" s="4"/>
      <c r="L196" s="4"/>
      <c r="M196" s="4"/>
      <c r="N196" s="11"/>
      <c r="O196" s="11"/>
      <c r="P196" s="11"/>
      <c r="Q196" s="4"/>
      <c r="R196" s="4"/>
      <c r="S196" s="4"/>
      <c r="T196" s="4"/>
      <c r="U196" s="4"/>
      <c r="V196" s="4"/>
      <c r="W196" s="11"/>
      <c r="X196" s="11"/>
      <c r="Y196" s="11"/>
      <c r="Z196" s="4"/>
      <c r="AA196" s="4"/>
      <c r="AB196" s="4"/>
      <c r="AC196" s="12"/>
      <c r="AD196" s="12"/>
      <c r="AE196" s="12"/>
      <c r="AF196" s="11"/>
      <c r="AG196" s="11"/>
      <c r="AH196" s="11"/>
      <c r="AI196" s="1"/>
      <c r="AJ196" s="1"/>
      <c r="AK196" s="1"/>
      <c r="AL196" s="10"/>
      <c r="AM196" s="10"/>
      <c r="AN196" s="10"/>
      <c r="AO196" s="7"/>
      <c r="AP196" s="7"/>
      <c r="AQ196" s="7"/>
      <c r="AR196" s="1"/>
      <c r="AS196" s="1"/>
      <c r="AT196" s="1"/>
      <c r="AU196" s="1"/>
      <c r="AV196" s="1"/>
      <c r="AW196" s="1"/>
    </row>
    <row r="197" spans="1:49">
      <c r="A197">
        <f t="shared" si="39"/>
        <v>2151</v>
      </c>
      <c r="B197" s="4"/>
      <c r="C197" s="4"/>
      <c r="D197" s="4"/>
      <c r="E197" s="11"/>
      <c r="F197" s="11"/>
      <c r="G197" s="11"/>
      <c r="H197" s="4"/>
      <c r="I197" s="4"/>
      <c r="J197" s="4"/>
      <c r="K197" s="4"/>
      <c r="L197" s="4"/>
      <c r="M197" s="4"/>
      <c r="N197" s="11"/>
      <c r="O197" s="11"/>
      <c r="P197" s="11"/>
      <c r="Q197" s="4"/>
      <c r="R197" s="4"/>
      <c r="S197" s="4"/>
      <c r="T197" s="4"/>
      <c r="U197" s="4"/>
      <c r="V197" s="4"/>
      <c r="W197" s="11"/>
      <c r="X197" s="11"/>
      <c r="Y197" s="11"/>
      <c r="Z197" s="4"/>
      <c r="AA197" s="4"/>
      <c r="AB197" s="4"/>
      <c r="AC197" s="12"/>
      <c r="AD197" s="12"/>
      <c r="AE197" s="12"/>
      <c r="AF197" s="11"/>
      <c r="AG197" s="11"/>
      <c r="AH197" s="11"/>
      <c r="AI197" s="1"/>
      <c r="AJ197" s="1"/>
      <c r="AK197" s="1"/>
      <c r="AL197" s="10"/>
      <c r="AM197" s="10"/>
      <c r="AN197" s="10"/>
      <c r="AO197" s="7"/>
      <c r="AP197" s="7"/>
      <c r="AQ197" s="7"/>
      <c r="AR197" s="1"/>
      <c r="AS197" s="1"/>
      <c r="AT197" s="1"/>
      <c r="AU197" s="1"/>
      <c r="AV197" s="1"/>
      <c r="AW197" s="1"/>
    </row>
    <row r="198" spans="1:49">
      <c r="A198">
        <f t="shared" si="39"/>
        <v>2152</v>
      </c>
      <c r="B198" s="4"/>
      <c r="C198" s="4"/>
      <c r="D198" s="4"/>
      <c r="E198" s="11"/>
      <c r="F198" s="11"/>
      <c r="G198" s="11"/>
      <c r="H198" s="4"/>
      <c r="I198" s="4"/>
      <c r="J198" s="4"/>
      <c r="K198" s="4"/>
      <c r="L198" s="4"/>
      <c r="M198" s="4"/>
      <c r="N198" s="11"/>
      <c r="O198" s="11"/>
      <c r="P198" s="11"/>
      <c r="Q198" s="4"/>
      <c r="R198" s="4"/>
      <c r="S198" s="4"/>
      <c r="T198" s="4"/>
      <c r="U198" s="4"/>
      <c r="V198" s="4"/>
      <c r="W198" s="11"/>
      <c r="X198" s="11"/>
      <c r="Y198" s="11"/>
      <c r="Z198" s="4"/>
      <c r="AA198" s="4"/>
      <c r="AB198" s="4"/>
      <c r="AC198" s="12"/>
      <c r="AD198" s="12"/>
      <c r="AE198" s="12"/>
      <c r="AF198" s="11"/>
      <c r="AG198" s="11"/>
      <c r="AH198" s="11"/>
      <c r="AI198" s="1"/>
      <c r="AJ198" s="1"/>
      <c r="AK198" s="1"/>
      <c r="AL198" s="10"/>
      <c r="AM198" s="10"/>
      <c r="AN198" s="10"/>
      <c r="AO198" s="7"/>
      <c r="AP198" s="7"/>
      <c r="AQ198" s="7"/>
      <c r="AR198" s="1"/>
      <c r="AS198" s="1"/>
      <c r="AT198" s="1"/>
      <c r="AU198" s="1"/>
      <c r="AV198" s="1"/>
      <c r="AW198" s="1"/>
    </row>
    <row r="199" spans="1:49">
      <c r="A199">
        <f t="shared" si="39"/>
        <v>2153</v>
      </c>
      <c r="B199" s="4"/>
      <c r="C199" s="4"/>
      <c r="D199" s="4"/>
      <c r="E199" s="11"/>
      <c r="F199" s="11"/>
      <c r="G199" s="11"/>
      <c r="H199" s="4"/>
      <c r="I199" s="4"/>
      <c r="J199" s="4"/>
      <c r="K199" s="4"/>
      <c r="L199" s="4"/>
      <c r="M199" s="4"/>
      <c r="N199" s="11"/>
      <c r="O199" s="11"/>
      <c r="P199" s="11"/>
      <c r="Q199" s="4"/>
      <c r="R199" s="4"/>
      <c r="S199" s="4"/>
      <c r="T199" s="4"/>
      <c r="U199" s="4"/>
      <c r="V199" s="4"/>
      <c r="W199" s="11"/>
      <c r="X199" s="11"/>
      <c r="Y199" s="11"/>
      <c r="Z199" s="4"/>
      <c r="AA199" s="4"/>
      <c r="AB199" s="4"/>
      <c r="AC199" s="12"/>
      <c r="AD199" s="12"/>
      <c r="AE199" s="12"/>
      <c r="AF199" s="11"/>
      <c r="AG199" s="11"/>
      <c r="AH199" s="11"/>
      <c r="AI199" s="1"/>
      <c r="AJ199" s="1"/>
      <c r="AK199" s="1"/>
      <c r="AL199" s="10"/>
      <c r="AM199" s="10"/>
      <c r="AN199" s="10"/>
      <c r="AO199" s="7"/>
      <c r="AP199" s="7"/>
      <c r="AQ199" s="7"/>
      <c r="AR199" s="1"/>
      <c r="AS199" s="1"/>
      <c r="AT199" s="1"/>
      <c r="AU199" s="1"/>
      <c r="AV199" s="1"/>
      <c r="AW199" s="1"/>
    </row>
    <row r="200" spans="1:49">
      <c r="A200">
        <f t="shared" si="39"/>
        <v>2154</v>
      </c>
      <c r="B200" s="4"/>
      <c r="C200" s="4"/>
      <c r="D200" s="4"/>
      <c r="E200" s="11"/>
      <c r="F200" s="11"/>
      <c r="G200" s="11"/>
      <c r="H200" s="4"/>
      <c r="I200" s="4"/>
      <c r="J200" s="4"/>
      <c r="K200" s="4"/>
      <c r="L200" s="4"/>
      <c r="M200" s="4"/>
      <c r="N200" s="11"/>
      <c r="O200" s="11"/>
      <c r="P200" s="11"/>
      <c r="Q200" s="4"/>
      <c r="R200" s="4"/>
      <c r="S200" s="4"/>
      <c r="T200" s="4"/>
      <c r="U200" s="4"/>
      <c r="V200" s="4"/>
      <c r="W200" s="11"/>
      <c r="X200" s="11"/>
      <c r="Y200" s="11"/>
      <c r="Z200" s="4"/>
      <c r="AA200" s="4"/>
      <c r="AB200" s="4"/>
      <c r="AC200" s="12"/>
      <c r="AD200" s="12"/>
      <c r="AE200" s="12"/>
      <c r="AF200" s="11"/>
      <c r="AG200" s="11"/>
      <c r="AH200" s="11"/>
      <c r="AI200" s="1"/>
      <c r="AJ200" s="1"/>
      <c r="AK200" s="1"/>
      <c r="AL200" s="10"/>
      <c r="AM200" s="10"/>
      <c r="AN200" s="10"/>
      <c r="AO200" s="7"/>
      <c r="AP200" s="7"/>
      <c r="AQ200" s="7"/>
      <c r="AR200" s="1"/>
      <c r="AS200" s="1"/>
      <c r="AT200" s="1"/>
      <c r="AU200" s="1"/>
      <c r="AV200" s="1"/>
      <c r="AW200" s="1"/>
    </row>
    <row r="201" spans="1:49">
      <c r="A201">
        <f t="shared" si="39"/>
        <v>2155</v>
      </c>
      <c r="B201" s="4"/>
      <c r="C201" s="4"/>
      <c r="D201" s="4"/>
      <c r="E201" s="11"/>
      <c r="F201" s="11"/>
      <c r="G201" s="11"/>
      <c r="H201" s="4"/>
      <c r="I201" s="4"/>
      <c r="J201" s="4"/>
      <c r="K201" s="4"/>
      <c r="L201" s="4"/>
      <c r="M201" s="4"/>
      <c r="N201" s="11"/>
      <c r="O201" s="11"/>
      <c r="P201" s="11"/>
      <c r="Q201" s="4"/>
      <c r="R201" s="4"/>
      <c r="S201" s="4"/>
      <c r="T201" s="4"/>
      <c r="U201" s="4"/>
      <c r="V201" s="4"/>
      <c r="W201" s="11"/>
      <c r="X201" s="11"/>
      <c r="Y201" s="11"/>
      <c r="Z201" s="4"/>
      <c r="AA201" s="4"/>
      <c r="AB201" s="4"/>
      <c r="AC201" s="12"/>
      <c r="AD201" s="12"/>
      <c r="AE201" s="12"/>
      <c r="AF201" s="11"/>
      <c r="AG201" s="11"/>
      <c r="AH201" s="11"/>
      <c r="AI201" s="1"/>
      <c r="AJ201" s="1"/>
      <c r="AK201" s="1"/>
      <c r="AL201" s="10"/>
      <c r="AM201" s="10"/>
      <c r="AN201" s="10"/>
      <c r="AO201" s="7"/>
      <c r="AP201" s="7"/>
      <c r="AQ201" s="7"/>
      <c r="AR201" s="1"/>
      <c r="AS201" s="1"/>
      <c r="AT201" s="1"/>
      <c r="AU201" s="1"/>
      <c r="AV201" s="1"/>
      <c r="AW201" s="1"/>
    </row>
    <row r="202" spans="1:49">
      <c r="A202">
        <f t="shared" si="39"/>
        <v>2156</v>
      </c>
      <c r="B202" s="4"/>
      <c r="C202" s="4"/>
      <c r="D202" s="4"/>
      <c r="E202" s="11"/>
      <c r="F202" s="11"/>
      <c r="G202" s="11"/>
      <c r="H202" s="4"/>
      <c r="I202" s="4"/>
      <c r="J202" s="4"/>
      <c r="K202" s="4"/>
      <c r="L202" s="4"/>
      <c r="M202" s="4"/>
      <c r="N202" s="11"/>
      <c r="O202" s="11"/>
      <c r="P202" s="11"/>
      <c r="Q202" s="4"/>
      <c r="R202" s="4"/>
      <c r="S202" s="4"/>
      <c r="T202" s="4"/>
      <c r="U202" s="4"/>
      <c r="V202" s="4"/>
      <c r="W202" s="11"/>
      <c r="X202" s="11"/>
      <c r="Y202" s="11"/>
      <c r="Z202" s="4"/>
      <c r="AA202" s="4"/>
      <c r="AB202" s="4"/>
      <c r="AC202" s="12"/>
      <c r="AD202" s="12"/>
      <c r="AE202" s="12"/>
      <c r="AF202" s="11"/>
      <c r="AG202" s="11"/>
      <c r="AH202" s="11"/>
      <c r="AI202" s="1"/>
      <c r="AJ202" s="1"/>
      <c r="AK202" s="1"/>
      <c r="AL202" s="10"/>
      <c r="AM202" s="10"/>
      <c r="AN202" s="10"/>
      <c r="AO202" s="7"/>
      <c r="AP202" s="7"/>
      <c r="AQ202" s="7"/>
      <c r="AR202" s="1"/>
      <c r="AS202" s="1"/>
      <c r="AT202" s="1"/>
      <c r="AU202" s="1"/>
      <c r="AV202" s="1"/>
      <c r="AW202" s="1"/>
    </row>
    <row r="203" spans="1:49">
      <c r="A203">
        <f t="shared" si="39"/>
        <v>2157</v>
      </c>
      <c r="B203" s="4"/>
      <c r="C203" s="4"/>
      <c r="D203" s="4"/>
      <c r="E203" s="11"/>
      <c r="F203" s="11"/>
      <c r="G203" s="11"/>
      <c r="H203" s="4"/>
      <c r="I203" s="4"/>
      <c r="J203" s="4"/>
      <c r="K203" s="4"/>
      <c r="L203" s="4"/>
      <c r="M203" s="4"/>
      <c r="N203" s="11"/>
      <c r="O203" s="11"/>
      <c r="P203" s="11"/>
      <c r="Q203" s="4"/>
      <c r="R203" s="4"/>
      <c r="S203" s="4"/>
      <c r="T203" s="4"/>
      <c r="U203" s="4"/>
      <c r="V203" s="4"/>
      <c r="W203" s="11"/>
      <c r="X203" s="11"/>
      <c r="Y203" s="11"/>
      <c r="Z203" s="4"/>
      <c r="AA203" s="4"/>
      <c r="AB203" s="4"/>
      <c r="AC203" s="12"/>
      <c r="AD203" s="12"/>
      <c r="AE203" s="12"/>
      <c r="AF203" s="11"/>
      <c r="AG203" s="11"/>
      <c r="AH203" s="11"/>
      <c r="AI203" s="1"/>
      <c r="AJ203" s="1"/>
      <c r="AK203" s="1"/>
      <c r="AL203" s="10"/>
      <c r="AM203" s="10"/>
      <c r="AN203" s="10"/>
      <c r="AO203" s="7"/>
      <c r="AP203" s="7"/>
      <c r="AQ203" s="7"/>
      <c r="AR203" s="1"/>
      <c r="AS203" s="1"/>
      <c r="AT203" s="1"/>
      <c r="AU203" s="1"/>
      <c r="AV203" s="1"/>
      <c r="AW203" s="1"/>
    </row>
    <row r="204" spans="1:49">
      <c r="A204">
        <f t="shared" si="39"/>
        <v>2158</v>
      </c>
      <c r="B204" s="4"/>
      <c r="C204" s="4"/>
      <c r="D204" s="4"/>
      <c r="E204" s="11"/>
      <c r="F204" s="11"/>
      <c r="G204" s="11"/>
      <c r="H204" s="4"/>
      <c r="I204" s="4"/>
      <c r="J204" s="4"/>
      <c r="K204" s="4"/>
      <c r="L204" s="4"/>
      <c r="M204" s="4"/>
      <c r="N204" s="11"/>
      <c r="O204" s="11"/>
      <c r="P204" s="11"/>
      <c r="Q204" s="4"/>
      <c r="R204" s="4"/>
      <c r="S204" s="4"/>
      <c r="T204" s="4"/>
      <c r="U204" s="4"/>
      <c r="V204" s="4"/>
      <c r="W204" s="11"/>
      <c r="X204" s="11"/>
      <c r="Y204" s="11"/>
      <c r="Z204" s="4"/>
      <c r="AA204" s="4"/>
      <c r="AB204" s="4"/>
      <c r="AC204" s="12"/>
      <c r="AD204" s="12"/>
      <c r="AE204" s="12"/>
      <c r="AF204" s="11"/>
      <c r="AG204" s="11"/>
      <c r="AH204" s="11"/>
      <c r="AI204" s="1"/>
      <c r="AJ204" s="1"/>
      <c r="AK204" s="1"/>
      <c r="AL204" s="10"/>
      <c r="AM204" s="10"/>
      <c r="AN204" s="10"/>
      <c r="AO204" s="7"/>
      <c r="AP204" s="7"/>
      <c r="AQ204" s="7"/>
      <c r="AR204" s="1"/>
      <c r="AS204" s="1"/>
      <c r="AT204" s="1"/>
      <c r="AU204" s="1"/>
      <c r="AV204" s="1"/>
      <c r="AW204" s="1"/>
    </row>
    <row r="205" spans="1:49">
      <c r="A205">
        <f t="shared" si="39"/>
        <v>2159</v>
      </c>
      <c r="B205" s="4"/>
      <c r="C205" s="4"/>
      <c r="D205" s="4"/>
      <c r="E205" s="11"/>
      <c r="F205" s="11"/>
      <c r="G205" s="11"/>
      <c r="H205" s="4"/>
      <c r="I205" s="4"/>
      <c r="J205" s="4"/>
      <c r="K205" s="4"/>
      <c r="L205" s="4"/>
      <c r="M205" s="4"/>
      <c r="N205" s="11"/>
      <c r="O205" s="11"/>
      <c r="P205" s="11"/>
      <c r="Q205" s="4"/>
      <c r="R205" s="4"/>
      <c r="S205" s="4"/>
      <c r="T205" s="4"/>
      <c r="U205" s="4"/>
      <c r="V205" s="4"/>
      <c r="W205" s="11"/>
      <c r="X205" s="11"/>
      <c r="Y205" s="11"/>
      <c r="Z205" s="4"/>
      <c r="AA205" s="4"/>
      <c r="AB205" s="4"/>
      <c r="AC205" s="12"/>
      <c r="AD205" s="12"/>
      <c r="AE205" s="12"/>
      <c r="AF205" s="11"/>
      <c r="AG205" s="11"/>
      <c r="AH205" s="11"/>
      <c r="AI205" s="1"/>
      <c r="AJ205" s="1"/>
      <c r="AK205" s="1"/>
      <c r="AL205" s="10"/>
      <c r="AM205" s="10"/>
      <c r="AN205" s="10"/>
      <c r="AO205" s="7"/>
      <c r="AP205" s="7"/>
      <c r="AQ205" s="7"/>
      <c r="AR205" s="1"/>
      <c r="AS205" s="1"/>
      <c r="AT205" s="1"/>
      <c r="AU205" s="1"/>
      <c r="AV205" s="1"/>
      <c r="AW205" s="1"/>
    </row>
    <row r="206" spans="1:49">
      <c r="A206">
        <f t="shared" si="39"/>
        <v>2160</v>
      </c>
      <c r="B206" s="4"/>
      <c r="C206" s="4"/>
      <c r="D206" s="4"/>
      <c r="E206" s="11"/>
      <c r="F206" s="11"/>
      <c r="G206" s="11"/>
      <c r="H206" s="4"/>
      <c r="I206" s="4"/>
      <c r="J206" s="4"/>
      <c r="K206" s="4"/>
      <c r="L206" s="4"/>
      <c r="M206" s="4"/>
      <c r="N206" s="11"/>
      <c r="O206" s="11"/>
      <c r="P206" s="11"/>
      <c r="Q206" s="4"/>
      <c r="R206" s="4"/>
      <c r="S206" s="4"/>
      <c r="T206" s="4"/>
      <c r="U206" s="4"/>
      <c r="V206" s="4"/>
      <c r="W206" s="11"/>
      <c r="X206" s="11"/>
      <c r="Y206" s="11"/>
      <c r="Z206" s="4"/>
      <c r="AA206" s="4"/>
      <c r="AB206" s="4"/>
      <c r="AC206" s="12"/>
      <c r="AD206" s="12"/>
      <c r="AE206" s="12"/>
      <c r="AF206" s="11"/>
      <c r="AG206" s="11"/>
      <c r="AH206" s="11"/>
      <c r="AI206" s="1"/>
      <c r="AJ206" s="1"/>
      <c r="AK206" s="1"/>
      <c r="AL206" s="10"/>
      <c r="AM206" s="10"/>
      <c r="AN206" s="10"/>
      <c r="AO206" s="7"/>
      <c r="AP206" s="7"/>
      <c r="AQ206" s="7"/>
      <c r="AR206" s="1"/>
      <c r="AS206" s="1"/>
      <c r="AT206" s="1"/>
      <c r="AU206" s="1"/>
      <c r="AV206" s="1"/>
      <c r="AW206" s="1"/>
    </row>
    <row r="207" spans="1:49">
      <c r="A207">
        <f t="shared" si="39"/>
        <v>2161</v>
      </c>
      <c r="B207" s="4"/>
      <c r="C207" s="4"/>
      <c r="D207" s="4"/>
      <c r="E207" s="11"/>
      <c r="F207" s="11"/>
      <c r="G207" s="11"/>
      <c r="H207" s="4"/>
      <c r="I207" s="4"/>
      <c r="J207" s="4"/>
      <c r="K207" s="4"/>
      <c r="L207" s="4"/>
      <c r="M207" s="4"/>
      <c r="N207" s="11"/>
      <c r="O207" s="11"/>
      <c r="P207" s="11"/>
      <c r="Q207" s="4"/>
      <c r="R207" s="4"/>
      <c r="S207" s="4"/>
      <c r="T207" s="4"/>
      <c r="U207" s="4"/>
      <c r="V207" s="4"/>
      <c r="W207" s="11"/>
      <c r="X207" s="11"/>
      <c r="Y207" s="11"/>
      <c r="Z207" s="4"/>
      <c r="AA207" s="4"/>
      <c r="AB207" s="4"/>
      <c r="AC207" s="12"/>
      <c r="AD207" s="12"/>
      <c r="AE207" s="12"/>
      <c r="AF207" s="11"/>
      <c r="AG207" s="11"/>
      <c r="AH207" s="11"/>
      <c r="AI207" s="1"/>
      <c r="AJ207" s="1"/>
      <c r="AK207" s="1"/>
      <c r="AL207" s="10"/>
      <c r="AM207" s="10"/>
      <c r="AN207" s="10"/>
      <c r="AO207" s="7"/>
      <c r="AP207" s="7"/>
      <c r="AQ207" s="7"/>
      <c r="AR207" s="1"/>
      <c r="AS207" s="1"/>
      <c r="AT207" s="1"/>
      <c r="AU207" s="1"/>
      <c r="AV207" s="1"/>
      <c r="AW207" s="1"/>
    </row>
    <row r="208" spans="1:49">
      <c r="A208">
        <f t="shared" si="39"/>
        <v>2162</v>
      </c>
      <c r="B208" s="4"/>
      <c r="C208" s="4"/>
      <c r="D208" s="4"/>
      <c r="E208" s="11"/>
      <c r="F208" s="11"/>
      <c r="G208" s="11"/>
      <c r="H208" s="4"/>
      <c r="I208" s="4"/>
      <c r="J208" s="4"/>
      <c r="K208" s="4"/>
      <c r="L208" s="4"/>
      <c r="M208" s="4"/>
      <c r="N208" s="11"/>
      <c r="O208" s="11"/>
      <c r="P208" s="11"/>
      <c r="Q208" s="4"/>
      <c r="R208" s="4"/>
      <c r="S208" s="4"/>
      <c r="T208" s="4"/>
      <c r="U208" s="4"/>
      <c r="V208" s="4"/>
      <c r="W208" s="11"/>
      <c r="X208" s="11"/>
      <c r="Y208" s="11"/>
      <c r="Z208" s="4"/>
      <c r="AA208" s="4"/>
      <c r="AB208" s="4"/>
      <c r="AC208" s="12"/>
      <c r="AD208" s="12"/>
      <c r="AE208" s="12"/>
      <c r="AF208" s="11"/>
      <c r="AG208" s="11"/>
      <c r="AH208" s="11"/>
      <c r="AI208" s="1"/>
      <c r="AJ208" s="1"/>
      <c r="AK208" s="1"/>
      <c r="AL208" s="10"/>
      <c r="AM208" s="10"/>
      <c r="AN208" s="10"/>
      <c r="AO208" s="7"/>
      <c r="AP208" s="7"/>
      <c r="AQ208" s="7"/>
      <c r="AR208" s="1"/>
      <c r="AS208" s="1"/>
      <c r="AT208" s="1"/>
      <c r="AU208" s="1"/>
      <c r="AV208" s="1"/>
      <c r="AW208" s="1"/>
    </row>
    <row r="209" spans="1:49">
      <c r="A209">
        <f t="shared" si="39"/>
        <v>2163</v>
      </c>
      <c r="B209" s="4"/>
      <c r="C209" s="4"/>
      <c r="D209" s="4"/>
      <c r="E209" s="11"/>
      <c r="F209" s="11"/>
      <c r="G209" s="11"/>
      <c r="H209" s="4"/>
      <c r="I209" s="4"/>
      <c r="J209" s="4"/>
      <c r="K209" s="4"/>
      <c r="L209" s="4"/>
      <c r="M209" s="4"/>
      <c r="N209" s="11"/>
      <c r="O209" s="11"/>
      <c r="P209" s="11"/>
      <c r="Q209" s="4"/>
      <c r="R209" s="4"/>
      <c r="S209" s="4"/>
      <c r="T209" s="4"/>
      <c r="U209" s="4"/>
      <c r="V209" s="4"/>
      <c r="W209" s="11"/>
      <c r="X209" s="11"/>
      <c r="Y209" s="11"/>
      <c r="Z209" s="4"/>
      <c r="AA209" s="4"/>
      <c r="AB209" s="4"/>
      <c r="AC209" s="12"/>
      <c r="AD209" s="12"/>
      <c r="AE209" s="12"/>
      <c r="AF209" s="11"/>
      <c r="AG209" s="11"/>
      <c r="AH209" s="11"/>
      <c r="AI209" s="1"/>
      <c r="AJ209" s="1"/>
      <c r="AK209" s="1"/>
      <c r="AL209" s="10"/>
      <c r="AM209" s="10"/>
      <c r="AN209" s="10"/>
      <c r="AO209" s="7"/>
      <c r="AP209" s="7"/>
      <c r="AQ209" s="7"/>
      <c r="AR209" s="1"/>
      <c r="AS209" s="1"/>
      <c r="AT209" s="1"/>
      <c r="AU209" s="1"/>
      <c r="AV209" s="1"/>
      <c r="AW209" s="1"/>
    </row>
    <row r="210" spans="1:49">
      <c r="A210">
        <f t="shared" si="39"/>
        <v>2164</v>
      </c>
      <c r="B210" s="4"/>
      <c r="C210" s="4"/>
      <c r="D210" s="4"/>
      <c r="E210" s="11"/>
      <c r="F210" s="11"/>
      <c r="G210" s="11"/>
      <c r="H210" s="4"/>
      <c r="I210" s="4"/>
      <c r="J210" s="4"/>
      <c r="K210" s="4"/>
      <c r="L210" s="4"/>
      <c r="M210" s="4"/>
      <c r="N210" s="11"/>
      <c r="O210" s="11"/>
      <c r="P210" s="11"/>
      <c r="Q210" s="4"/>
      <c r="R210" s="4"/>
      <c r="S210" s="4"/>
      <c r="T210" s="4"/>
      <c r="U210" s="4"/>
      <c r="V210" s="4"/>
      <c r="W210" s="11"/>
      <c r="X210" s="11"/>
      <c r="Y210" s="11"/>
      <c r="Z210" s="4"/>
      <c r="AA210" s="4"/>
      <c r="AB210" s="4"/>
      <c r="AC210" s="12"/>
      <c r="AD210" s="12"/>
      <c r="AE210" s="12"/>
      <c r="AF210" s="11"/>
      <c r="AG210" s="11"/>
      <c r="AH210" s="11"/>
      <c r="AI210" s="1"/>
      <c r="AJ210" s="1"/>
      <c r="AK210" s="1"/>
      <c r="AL210" s="10"/>
      <c r="AM210" s="10"/>
      <c r="AN210" s="10"/>
      <c r="AO210" s="7"/>
      <c r="AP210" s="7"/>
      <c r="AQ210" s="7"/>
      <c r="AR210" s="1"/>
      <c r="AS210" s="1"/>
      <c r="AT210" s="1"/>
      <c r="AU210" s="1"/>
      <c r="AV210" s="1"/>
      <c r="AW210" s="1"/>
    </row>
    <row r="211" spans="1:49">
      <c r="A211">
        <f t="shared" si="39"/>
        <v>2165</v>
      </c>
      <c r="B211" s="4"/>
      <c r="C211" s="4"/>
      <c r="D211" s="4"/>
      <c r="E211" s="11"/>
      <c r="F211" s="11"/>
      <c r="G211" s="11"/>
      <c r="H211" s="4"/>
      <c r="I211" s="4"/>
      <c r="J211" s="4"/>
      <c r="K211" s="4"/>
      <c r="L211" s="4"/>
      <c r="M211" s="4"/>
      <c r="N211" s="11"/>
      <c r="O211" s="11"/>
      <c r="P211" s="11"/>
      <c r="Q211" s="4"/>
      <c r="R211" s="4"/>
      <c r="S211" s="4"/>
      <c r="T211" s="4"/>
      <c r="U211" s="4"/>
      <c r="V211" s="4"/>
      <c r="W211" s="11"/>
      <c r="X211" s="11"/>
      <c r="Y211" s="11"/>
      <c r="Z211" s="4"/>
      <c r="AA211" s="4"/>
      <c r="AB211" s="4"/>
      <c r="AC211" s="12"/>
      <c r="AD211" s="12"/>
      <c r="AE211" s="12"/>
      <c r="AF211" s="11"/>
      <c r="AG211" s="11"/>
      <c r="AH211" s="11"/>
      <c r="AI211" s="1"/>
      <c r="AJ211" s="1"/>
      <c r="AK211" s="1"/>
      <c r="AL211" s="10"/>
      <c r="AM211" s="10"/>
      <c r="AN211" s="10"/>
      <c r="AO211" s="7"/>
      <c r="AP211" s="7"/>
      <c r="AQ211" s="7"/>
      <c r="AR211" s="1"/>
      <c r="AS211" s="1"/>
      <c r="AT211" s="1"/>
      <c r="AU211" s="1"/>
      <c r="AV211" s="1"/>
      <c r="AW211" s="1"/>
    </row>
    <row r="212" spans="1:49">
      <c r="A212">
        <f t="shared" si="39"/>
        <v>2166</v>
      </c>
      <c r="B212" s="4"/>
      <c r="C212" s="4"/>
      <c r="D212" s="4"/>
      <c r="E212" s="11"/>
      <c r="F212" s="11"/>
      <c r="G212" s="11"/>
      <c r="H212" s="4"/>
      <c r="I212" s="4"/>
      <c r="J212" s="4"/>
      <c r="K212" s="4"/>
      <c r="L212" s="4"/>
      <c r="M212" s="4"/>
      <c r="N212" s="11"/>
      <c r="O212" s="11"/>
      <c r="P212" s="11"/>
      <c r="Q212" s="4"/>
      <c r="R212" s="4"/>
      <c r="S212" s="4"/>
      <c r="T212" s="4"/>
      <c r="U212" s="4"/>
      <c r="V212" s="4"/>
      <c r="W212" s="11"/>
      <c r="X212" s="11"/>
      <c r="Y212" s="11"/>
      <c r="Z212" s="4"/>
      <c r="AA212" s="4"/>
      <c r="AB212" s="4"/>
      <c r="AC212" s="12"/>
      <c r="AD212" s="12"/>
      <c r="AE212" s="12"/>
      <c r="AF212" s="11"/>
      <c r="AG212" s="11"/>
      <c r="AH212" s="11"/>
      <c r="AI212" s="1"/>
      <c r="AJ212" s="1"/>
      <c r="AK212" s="1"/>
      <c r="AL212" s="10"/>
      <c r="AM212" s="10"/>
      <c r="AN212" s="10"/>
      <c r="AO212" s="7"/>
      <c r="AP212" s="7"/>
      <c r="AQ212" s="7"/>
      <c r="AR212" s="1"/>
      <c r="AS212" s="1"/>
      <c r="AT212" s="1"/>
      <c r="AU212" s="1"/>
      <c r="AV212" s="1"/>
      <c r="AW212" s="1"/>
    </row>
    <row r="213" spans="1:49">
      <c r="A213">
        <f t="shared" si="39"/>
        <v>2167</v>
      </c>
      <c r="B213" s="4"/>
      <c r="C213" s="4"/>
      <c r="D213" s="4"/>
      <c r="E213" s="11"/>
      <c r="F213" s="11"/>
      <c r="G213" s="11"/>
      <c r="H213" s="4"/>
      <c r="I213" s="4"/>
      <c r="J213" s="4"/>
      <c r="K213" s="4"/>
      <c r="L213" s="4"/>
      <c r="M213" s="4"/>
      <c r="N213" s="11"/>
      <c r="O213" s="11"/>
      <c r="P213" s="11"/>
      <c r="Q213" s="4"/>
      <c r="R213" s="4"/>
      <c r="S213" s="4"/>
      <c r="T213" s="4"/>
      <c r="U213" s="4"/>
      <c r="V213" s="4"/>
      <c r="W213" s="11"/>
      <c r="X213" s="11"/>
      <c r="Y213" s="11"/>
      <c r="Z213" s="4"/>
      <c r="AA213" s="4"/>
      <c r="AB213" s="4"/>
      <c r="AC213" s="12"/>
      <c r="AD213" s="12"/>
      <c r="AE213" s="12"/>
      <c r="AF213" s="11"/>
      <c r="AG213" s="11"/>
      <c r="AH213" s="11"/>
      <c r="AI213" s="1"/>
      <c r="AJ213" s="1"/>
      <c r="AK213" s="1"/>
      <c r="AL213" s="10"/>
      <c r="AM213" s="10"/>
      <c r="AN213" s="10"/>
      <c r="AO213" s="7"/>
      <c r="AP213" s="7"/>
      <c r="AQ213" s="7"/>
      <c r="AR213" s="1"/>
      <c r="AS213" s="1"/>
      <c r="AT213" s="1"/>
      <c r="AU213" s="1"/>
      <c r="AV213" s="1"/>
      <c r="AW213" s="1"/>
    </row>
    <row r="214" spans="1:49">
      <c r="A214">
        <f t="shared" si="39"/>
        <v>2168</v>
      </c>
      <c r="B214" s="4"/>
      <c r="C214" s="4"/>
      <c r="D214" s="4"/>
      <c r="E214" s="11"/>
      <c r="F214" s="11"/>
      <c r="G214" s="11"/>
      <c r="H214" s="4"/>
      <c r="I214" s="4"/>
      <c r="J214" s="4"/>
      <c r="K214" s="4"/>
      <c r="L214" s="4"/>
      <c r="M214" s="4"/>
      <c r="N214" s="11"/>
      <c r="O214" s="11"/>
      <c r="P214" s="11"/>
      <c r="Q214" s="4"/>
      <c r="R214" s="4"/>
      <c r="S214" s="4"/>
      <c r="T214" s="4"/>
      <c r="U214" s="4"/>
      <c r="V214" s="4"/>
      <c r="W214" s="11"/>
      <c r="X214" s="11"/>
      <c r="Y214" s="11"/>
      <c r="Z214" s="4"/>
      <c r="AA214" s="4"/>
      <c r="AB214" s="4"/>
      <c r="AC214" s="12"/>
      <c r="AD214" s="12"/>
      <c r="AE214" s="12"/>
      <c r="AF214" s="11"/>
      <c r="AG214" s="11"/>
      <c r="AH214" s="11"/>
      <c r="AI214" s="1"/>
      <c r="AJ214" s="1"/>
      <c r="AK214" s="1"/>
      <c r="AL214" s="10"/>
      <c r="AM214" s="10"/>
      <c r="AN214" s="10"/>
      <c r="AO214" s="7"/>
      <c r="AP214" s="7"/>
      <c r="AQ214" s="7"/>
      <c r="AR214" s="1"/>
      <c r="AS214" s="1"/>
      <c r="AT214" s="1"/>
      <c r="AU214" s="1"/>
      <c r="AV214" s="1"/>
      <c r="AW214" s="1"/>
    </row>
    <row r="215" spans="1:49">
      <c r="A215">
        <f t="shared" si="39"/>
        <v>2169</v>
      </c>
      <c r="B215" s="4"/>
      <c r="C215" s="4"/>
      <c r="D215" s="4"/>
      <c r="E215" s="11"/>
      <c r="F215" s="11"/>
      <c r="G215" s="11"/>
      <c r="H215" s="4"/>
      <c r="I215" s="4"/>
      <c r="J215" s="4"/>
      <c r="K215" s="4"/>
      <c r="L215" s="4"/>
      <c r="M215" s="4"/>
      <c r="N215" s="11"/>
      <c r="O215" s="11"/>
      <c r="P215" s="11"/>
      <c r="Q215" s="4"/>
      <c r="R215" s="4"/>
      <c r="S215" s="4"/>
      <c r="T215" s="4"/>
      <c r="U215" s="4"/>
      <c r="V215" s="4"/>
      <c r="W215" s="11"/>
      <c r="X215" s="11"/>
      <c r="Y215" s="11"/>
      <c r="Z215" s="4"/>
      <c r="AA215" s="4"/>
      <c r="AB215" s="4"/>
      <c r="AC215" s="12"/>
      <c r="AD215" s="12"/>
      <c r="AE215" s="12"/>
      <c r="AF215" s="11"/>
      <c r="AG215" s="11"/>
      <c r="AH215" s="11"/>
      <c r="AI215" s="1"/>
      <c r="AJ215" s="1"/>
      <c r="AK215" s="1"/>
      <c r="AL215" s="10"/>
      <c r="AM215" s="10"/>
      <c r="AN215" s="10"/>
      <c r="AO215" s="7"/>
      <c r="AP215" s="7"/>
      <c r="AQ215" s="7"/>
      <c r="AR215" s="1"/>
      <c r="AS215" s="1"/>
      <c r="AT215" s="1"/>
      <c r="AU215" s="1"/>
      <c r="AV215" s="1"/>
      <c r="AW215" s="1"/>
    </row>
    <row r="216" spans="1:49">
      <c r="A216">
        <f t="shared" si="39"/>
        <v>2170</v>
      </c>
      <c r="B216" s="4"/>
      <c r="C216" s="4"/>
      <c r="D216" s="4"/>
      <c r="E216" s="11"/>
      <c r="F216" s="11"/>
      <c r="G216" s="11"/>
      <c r="H216" s="4"/>
      <c r="I216" s="4"/>
      <c r="J216" s="4"/>
      <c r="K216" s="4"/>
      <c r="L216" s="4"/>
      <c r="M216" s="4"/>
      <c r="N216" s="11"/>
      <c r="O216" s="11"/>
      <c r="P216" s="11"/>
      <c r="Q216" s="4"/>
      <c r="R216" s="4"/>
      <c r="S216" s="4"/>
      <c r="T216" s="4"/>
      <c r="U216" s="4"/>
      <c r="V216" s="4"/>
      <c r="W216" s="11"/>
      <c r="X216" s="11"/>
      <c r="Y216" s="11"/>
      <c r="Z216" s="4"/>
      <c r="AA216" s="4"/>
      <c r="AB216" s="4"/>
      <c r="AC216" s="12"/>
      <c r="AD216" s="12"/>
      <c r="AE216" s="12"/>
      <c r="AF216" s="11"/>
      <c r="AG216" s="11"/>
      <c r="AH216" s="11"/>
      <c r="AI216" s="1"/>
      <c r="AJ216" s="1"/>
      <c r="AK216" s="1"/>
      <c r="AL216" s="10"/>
      <c r="AM216" s="10"/>
      <c r="AN216" s="10"/>
      <c r="AO216" s="7"/>
      <c r="AP216" s="7"/>
      <c r="AQ216" s="7"/>
      <c r="AR216" s="1"/>
      <c r="AS216" s="1"/>
      <c r="AT216" s="1"/>
      <c r="AU216" s="1"/>
      <c r="AV216" s="1"/>
      <c r="AW216" s="1"/>
    </row>
    <row r="217" spans="1:49">
      <c r="A217">
        <f t="shared" si="39"/>
        <v>2171</v>
      </c>
      <c r="B217" s="4"/>
      <c r="C217" s="4"/>
      <c r="D217" s="4"/>
      <c r="E217" s="11"/>
      <c r="F217" s="11"/>
      <c r="G217" s="11"/>
      <c r="H217" s="4"/>
      <c r="I217" s="4"/>
      <c r="J217" s="4"/>
      <c r="K217" s="4"/>
      <c r="L217" s="4"/>
      <c r="M217" s="4"/>
      <c r="N217" s="11"/>
      <c r="O217" s="11"/>
      <c r="P217" s="11"/>
      <c r="Q217" s="4"/>
      <c r="R217" s="4"/>
      <c r="S217" s="4"/>
      <c r="T217" s="4"/>
      <c r="U217" s="4"/>
      <c r="V217" s="4"/>
      <c r="W217" s="11"/>
      <c r="X217" s="11"/>
      <c r="Y217" s="11"/>
      <c r="Z217" s="4"/>
      <c r="AA217" s="4"/>
      <c r="AB217" s="4"/>
      <c r="AC217" s="12"/>
      <c r="AD217" s="12"/>
      <c r="AE217" s="12"/>
      <c r="AF217" s="11"/>
      <c r="AG217" s="11"/>
      <c r="AH217" s="11"/>
      <c r="AI217" s="1"/>
      <c r="AJ217" s="1"/>
      <c r="AK217" s="1"/>
      <c r="AL217" s="10"/>
      <c r="AM217" s="10"/>
      <c r="AN217" s="10"/>
      <c r="AO217" s="7"/>
      <c r="AP217" s="7"/>
      <c r="AQ217" s="7"/>
      <c r="AR217" s="1"/>
      <c r="AS217" s="1"/>
      <c r="AT217" s="1"/>
      <c r="AU217" s="1"/>
      <c r="AV217" s="1"/>
      <c r="AW217" s="1"/>
    </row>
    <row r="218" spans="1:49">
      <c r="A218">
        <f t="shared" si="39"/>
        <v>2172</v>
      </c>
      <c r="B218" s="4"/>
      <c r="C218" s="4"/>
      <c r="D218" s="4"/>
      <c r="E218" s="11"/>
      <c r="F218" s="11"/>
      <c r="G218" s="11"/>
      <c r="H218" s="4"/>
      <c r="I218" s="4"/>
      <c r="J218" s="4"/>
      <c r="K218" s="4"/>
      <c r="L218" s="4"/>
      <c r="M218" s="4"/>
      <c r="N218" s="11"/>
      <c r="O218" s="11"/>
      <c r="P218" s="11"/>
      <c r="Q218" s="4"/>
      <c r="R218" s="4"/>
      <c r="S218" s="4"/>
      <c r="T218" s="4"/>
      <c r="U218" s="4"/>
      <c r="V218" s="4"/>
      <c r="W218" s="11"/>
      <c r="X218" s="11"/>
      <c r="Y218" s="11"/>
      <c r="Z218" s="4"/>
      <c r="AA218" s="4"/>
      <c r="AB218" s="4"/>
      <c r="AC218" s="12"/>
      <c r="AD218" s="12"/>
      <c r="AE218" s="12"/>
      <c r="AF218" s="11"/>
      <c r="AG218" s="11"/>
      <c r="AH218" s="11"/>
      <c r="AI218" s="1"/>
      <c r="AJ218" s="1"/>
      <c r="AK218" s="1"/>
      <c r="AL218" s="10"/>
      <c r="AM218" s="10"/>
      <c r="AN218" s="10"/>
      <c r="AO218" s="7"/>
      <c r="AP218" s="7"/>
      <c r="AQ218" s="7"/>
      <c r="AR218" s="1"/>
      <c r="AS218" s="1"/>
      <c r="AT218" s="1"/>
      <c r="AU218" s="1"/>
      <c r="AV218" s="1"/>
      <c r="AW218" s="1"/>
    </row>
    <row r="219" spans="1:49">
      <c r="A219">
        <f t="shared" si="39"/>
        <v>2173</v>
      </c>
      <c r="B219" s="4"/>
      <c r="C219" s="4"/>
      <c r="D219" s="4"/>
      <c r="E219" s="11"/>
      <c r="F219" s="11"/>
      <c r="G219" s="11"/>
      <c r="H219" s="4"/>
      <c r="I219" s="4"/>
      <c r="J219" s="4"/>
      <c r="K219" s="4"/>
      <c r="L219" s="4"/>
      <c r="M219" s="4"/>
      <c r="N219" s="11"/>
      <c r="O219" s="11"/>
      <c r="P219" s="11"/>
      <c r="Q219" s="4"/>
      <c r="R219" s="4"/>
      <c r="S219" s="4"/>
      <c r="T219" s="4"/>
      <c r="U219" s="4"/>
      <c r="V219" s="4"/>
      <c r="W219" s="11"/>
      <c r="X219" s="11"/>
      <c r="Y219" s="11"/>
      <c r="Z219" s="4"/>
      <c r="AA219" s="4"/>
      <c r="AB219" s="4"/>
      <c r="AC219" s="12"/>
      <c r="AD219" s="12"/>
      <c r="AE219" s="12"/>
      <c r="AF219" s="11"/>
      <c r="AG219" s="11"/>
      <c r="AH219" s="11"/>
      <c r="AI219" s="1"/>
      <c r="AJ219" s="1"/>
      <c r="AK219" s="1"/>
      <c r="AL219" s="10"/>
      <c r="AM219" s="10"/>
      <c r="AN219" s="10"/>
      <c r="AO219" s="7"/>
      <c r="AP219" s="7"/>
      <c r="AQ219" s="7"/>
      <c r="AR219" s="1"/>
      <c r="AS219" s="1"/>
      <c r="AT219" s="1"/>
      <c r="AU219" s="1"/>
      <c r="AV219" s="1"/>
      <c r="AW219" s="1"/>
    </row>
    <row r="220" spans="1:49">
      <c r="A220">
        <f t="shared" si="39"/>
        <v>2174</v>
      </c>
      <c r="B220" s="4"/>
      <c r="C220" s="4"/>
      <c r="D220" s="4"/>
      <c r="E220" s="11"/>
      <c r="F220" s="11"/>
      <c r="G220" s="11"/>
      <c r="H220" s="4"/>
      <c r="I220" s="4"/>
      <c r="J220" s="4"/>
      <c r="K220" s="4"/>
      <c r="L220" s="4"/>
      <c r="M220" s="4"/>
      <c r="N220" s="11"/>
      <c r="O220" s="11"/>
      <c r="P220" s="11"/>
      <c r="Q220" s="4"/>
      <c r="R220" s="4"/>
      <c r="S220" s="4"/>
      <c r="T220" s="4"/>
      <c r="U220" s="4"/>
      <c r="V220" s="4"/>
      <c r="W220" s="11"/>
      <c r="X220" s="11"/>
      <c r="Y220" s="11"/>
      <c r="Z220" s="4"/>
      <c r="AA220" s="4"/>
      <c r="AB220" s="4"/>
      <c r="AC220" s="12"/>
      <c r="AD220" s="12"/>
      <c r="AE220" s="12"/>
      <c r="AF220" s="11"/>
      <c r="AG220" s="11"/>
      <c r="AH220" s="11"/>
      <c r="AI220" s="1"/>
      <c r="AJ220" s="1"/>
      <c r="AK220" s="1"/>
      <c r="AL220" s="10"/>
      <c r="AM220" s="10"/>
      <c r="AN220" s="10"/>
      <c r="AO220" s="7"/>
      <c r="AP220" s="7"/>
      <c r="AQ220" s="7"/>
      <c r="AR220" s="1"/>
      <c r="AS220" s="1"/>
      <c r="AT220" s="1"/>
      <c r="AU220" s="1"/>
      <c r="AV220" s="1"/>
      <c r="AW220" s="1"/>
    </row>
    <row r="221" spans="1:49">
      <c r="A221">
        <f t="shared" si="39"/>
        <v>2175</v>
      </c>
      <c r="B221" s="4"/>
      <c r="C221" s="4"/>
      <c r="D221" s="4"/>
      <c r="E221" s="11"/>
      <c r="F221" s="11"/>
      <c r="G221" s="11"/>
      <c r="H221" s="4"/>
      <c r="I221" s="4"/>
      <c r="J221" s="4"/>
      <c r="K221" s="4"/>
      <c r="L221" s="4"/>
      <c r="M221" s="4"/>
      <c r="N221" s="11"/>
      <c r="O221" s="11"/>
      <c r="P221" s="11"/>
      <c r="Q221" s="4"/>
      <c r="R221" s="4"/>
      <c r="S221" s="4"/>
      <c r="T221" s="4"/>
      <c r="U221" s="4"/>
      <c r="V221" s="4"/>
      <c r="W221" s="11"/>
      <c r="X221" s="11"/>
      <c r="Y221" s="11"/>
      <c r="Z221" s="4"/>
      <c r="AA221" s="4"/>
      <c r="AB221" s="4"/>
      <c r="AC221" s="12"/>
      <c r="AD221" s="12"/>
      <c r="AE221" s="12"/>
      <c r="AF221" s="11"/>
      <c r="AG221" s="11"/>
      <c r="AH221" s="11"/>
      <c r="AI221" s="1"/>
      <c r="AJ221" s="1"/>
      <c r="AK221" s="1"/>
      <c r="AL221" s="10"/>
      <c r="AM221" s="10"/>
      <c r="AN221" s="10"/>
      <c r="AO221" s="7"/>
      <c r="AP221" s="7"/>
      <c r="AQ221" s="7"/>
      <c r="AR221" s="1"/>
      <c r="AS221" s="1"/>
      <c r="AT221" s="1"/>
      <c r="AU221" s="1"/>
      <c r="AV221" s="1"/>
      <c r="AW221" s="1"/>
    </row>
    <row r="222" spans="1:49">
      <c r="A222">
        <f t="shared" si="39"/>
        <v>2176</v>
      </c>
      <c r="B222" s="4"/>
      <c r="C222" s="4"/>
      <c r="D222" s="4"/>
      <c r="E222" s="11"/>
      <c r="F222" s="11"/>
      <c r="G222" s="11"/>
      <c r="H222" s="4"/>
      <c r="I222" s="4"/>
      <c r="J222" s="4"/>
      <c r="K222" s="4"/>
      <c r="L222" s="4"/>
      <c r="M222" s="4"/>
      <c r="N222" s="11"/>
      <c r="O222" s="11"/>
      <c r="P222" s="11"/>
      <c r="Q222" s="4"/>
      <c r="R222" s="4"/>
      <c r="S222" s="4"/>
      <c r="T222" s="4"/>
      <c r="U222" s="4"/>
      <c r="V222" s="4"/>
      <c r="W222" s="11"/>
      <c r="X222" s="11"/>
      <c r="Y222" s="11"/>
      <c r="Z222" s="4"/>
      <c r="AA222" s="4"/>
      <c r="AB222" s="4"/>
      <c r="AC222" s="12"/>
      <c r="AD222" s="12"/>
      <c r="AE222" s="12"/>
      <c r="AF222" s="11"/>
      <c r="AG222" s="11"/>
      <c r="AH222" s="11"/>
      <c r="AI222" s="1"/>
      <c r="AJ222" s="1"/>
      <c r="AK222" s="1"/>
      <c r="AL222" s="10"/>
      <c r="AM222" s="10"/>
      <c r="AN222" s="10"/>
      <c r="AO222" s="7"/>
      <c r="AP222" s="7"/>
      <c r="AQ222" s="7"/>
      <c r="AR222" s="1"/>
      <c r="AS222" s="1"/>
      <c r="AT222" s="1"/>
      <c r="AU222" s="1"/>
      <c r="AV222" s="1"/>
      <c r="AW222" s="1"/>
    </row>
    <row r="223" spans="1:49">
      <c r="A223">
        <f t="shared" si="39"/>
        <v>2177</v>
      </c>
      <c r="B223" s="4"/>
      <c r="C223" s="4"/>
      <c r="D223" s="4"/>
      <c r="E223" s="11"/>
      <c r="F223" s="11"/>
      <c r="G223" s="11"/>
      <c r="H223" s="4"/>
      <c r="I223" s="4"/>
      <c r="J223" s="4"/>
      <c r="K223" s="4"/>
      <c r="L223" s="4"/>
      <c r="M223" s="4"/>
      <c r="N223" s="11"/>
      <c r="O223" s="11"/>
      <c r="P223" s="11"/>
      <c r="Q223" s="4"/>
      <c r="R223" s="4"/>
      <c r="S223" s="4"/>
      <c r="T223" s="4"/>
      <c r="U223" s="4"/>
      <c r="V223" s="4"/>
      <c r="W223" s="11"/>
      <c r="X223" s="11"/>
      <c r="Y223" s="11"/>
      <c r="Z223" s="4"/>
      <c r="AA223" s="4"/>
      <c r="AB223" s="4"/>
      <c r="AC223" s="12"/>
      <c r="AD223" s="12"/>
      <c r="AE223" s="12"/>
      <c r="AF223" s="11"/>
      <c r="AG223" s="11"/>
      <c r="AH223" s="11"/>
      <c r="AI223" s="1"/>
      <c r="AJ223" s="1"/>
      <c r="AK223" s="1"/>
      <c r="AL223" s="10"/>
      <c r="AM223" s="10"/>
      <c r="AN223" s="10"/>
      <c r="AO223" s="7"/>
      <c r="AP223" s="7"/>
      <c r="AQ223" s="7"/>
      <c r="AR223" s="1"/>
      <c r="AS223" s="1"/>
      <c r="AT223" s="1"/>
      <c r="AU223" s="1"/>
      <c r="AV223" s="1"/>
      <c r="AW223" s="1"/>
    </row>
    <row r="224" spans="1:49">
      <c r="A224">
        <f t="shared" si="39"/>
        <v>2178</v>
      </c>
      <c r="B224" s="4"/>
      <c r="C224" s="4"/>
      <c r="D224" s="4"/>
      <c r="E224" s="11"/>
      <c r="F224" s="11"/>
      <c r="G224" s="11"/>
      <c r="H224" s="4"/>
      <c r="I224" s="4"/>
      <c r="J224" s="4"/>
      <c r="K224" s="4"/>
      <c r="L224" s="4"/>
      <c r="M224" s="4"/>
      <c r="N224" s="11"/>
      <c r="O224" s="11"/>
      <c r="P224" s="11"/>
      <c r="Q224" s="4"/>
      <c r="R224" s="4"/>
      <c r="S224" s="4"/>
      <c r="T224" s="4"/>
      <c r="U224" s="4"/>
      <c r="V224" s="4"/>
      <c r="W224" s="11"/>
      <c r="X224" s="11"/>
      <c r="Y224" s="11"/>
      <c r="Z224" s="4"/>
      <c r="AA224" s="4"/>
      <c r="AB224" s="4"/>
      <c r="AC224" s="12"/>
      <c r="AD224" s="12"/>
      <c r="AE224" s="12"/>
      <c r="AF224" s="11"/>
      <c r="AG224" s="11"/>
      <c r="AH224" s="11"/>
      <c r="AI224" s="1"/>
      <c r="AJ224" s="1"/>
      <c r="AK224" s="1"/>
      <c r="AL224" s="10"/>
      <c r="AM224" s="10"/>
      <c r="AN224" s="10"/>
      <c r="AO224" s="7"/>
      <c r="AP224" s="7"/>
      <c r="AQ224" s="7"/>
      <c r="AR224" s="1"/>
      <c r="AS224" s="1"/>
      <c r="AT224" s="1"/>
      <c r="AU224" s="1"/>
      <c r="AV224" s="1"/>
      <c r="AW224" s="1"/>
    </row>
    <row r="225" spans="1:49">
      <c r="A225">
        <f t="shared" si="39"/>
        <v>2179</v>
      </c>
      <c r="B225" s="4"/>
      <c r="C225" s="4"/>
      <c r="D225" s="4"/>
      <c r="E225" s="11"/>
      <c r="F225" s="11"/>
      <c r="G225" s="11"/>
      <c r="H225" s="4"/>
      <c r="I225" s="4"/>
      <c r="J225" s="4"/>
      <c r="K225" s="4"/>
      <c r="L225" s="4"/>
      <c r="M225" s="4"/>
      <c r="N225" s="11"/>
      <c r="O225" s="11"/>
      <c r="P225" s="11"/>
      <c r="Q225" s="4"/>
      <c r="R225" s="4"/>
      <c r="S225" s="4"/>
      <c r="T225" s="4"/>
      <c r="U225" s="4"/>
      <c r="V225" s="4"/>
      <c r="W225" s="11"/>
      <c r="X225" s="11"/>
      <c r="Y225" s="11"/>
      <c r="Z225" s="4"/>
      <c r="AA225" s="4"/>
      <c r="AB225" s="4"/>
      <c r="AC225" s="12"/>
      <c r="AD225" s="12"/>
      <c r="AE225" s="12"/>
      <c r="AF225" s="11"/>
      <c r="AG225" s="11"/>
      <c r="AH225" s="11"/>
      <c r="AI225" s="1"/>
      <c r="AJ225" s="1"/>
      <c r="AK225" s="1"/>
      <c r="AL225" s="10"/>
      <c r="AM225" s="10"/>
      <c r="AN225" s="10"/>
      <c r="AO225" s="7"/>
      <c r="AP225" s="7"/>
      <c r="AQ225" s="7"/>
      <c r="AR225" s="1"/>
      <c r="AS225" s="1"/>
      <c r="AT225" s="1"/>
      <c r="AU225" s="1"/>
      <c r="AV225" s="1"/>
      <c r="AW225" s="1"/>
    </row>
    <row r="226" spans="1:49">
      <c r="A226">
        <f t="shared" si="39"/>
        <v>2180</v>
      </c>
      <c r="B226" s="4"/>
      <c r="C226" s="4"/>
      <c r="D226" s="4"/>
      <c r="E226" s="11"/>
      <c r="F226" s="11"/>
      <c r="G226" s="11"/>
      <c r="H226" s="4"/>
      <c r="I226" s="4"/>
      <c r="J226" s="4"/>
      <c r="K226" s="4"/>
      <c r="L226" s="4"/>
      <c r="M226" s="4"/>
      <c r="N226" s="11"/>
      <c r="O226" s="11"/>
      <c r="P226" s="11"/>
      <c r="Q226" s="4"/>
      <c r="R226" s="4"/>
      <c r="S226" s="4"/>
      <c r="T226" s="4"/>
      <c r="U226" s="4"/>
      <c r="V226" s="4"/>
      <c r="W226" s="11"/>
      <c r="X226" s="11"/>
      <c r="Y226" s="11"/>
      <c r="Z226" s="4"/>
      <c r="AA226" s="4"/>
      <c r="AB226" s="4"/>
      <c r="AC226" s="12"/>
      <c r="AD226" s="12"/>
      <c r="AE226" s="12"/>
      <c r="AF226" s="11"/>
      <c r="AG226" s="11"/>
      <c r="AH226" s="11"/>
      <c r="AI226" s="1"/>
      <c r="AJ226" s="1"/>
      <c r="AK226" s="1"/>
      <c r="AL226" s="10"/>
      <c r="AM226" s="10"/>
      <c r="AN226" s="10"/>
      <c r="AO226" s="7"/>
      <c r="AP226" s="7"/>
      <c r="AQ226" s="7"/>
      <c r="AR226" s="1"/>
      <c r="AS226" s="1"/>
      <c r="AT226" s="1"/>
      <c r="AU226" s="1"/>
      <c r="AV226" s="1"/>
      <c r="AW226" s="1"/>
    </row>
    <row r="227" spans="1:49">
      <c r="A227">
        <f t="shared" si="39"/>
        <v>2181</v>
      </c>
      <c r="B227" s="4"/>
      <c r="C227" s="4"/>
      <c r="D227" s="4"/>
      <c r="E227" s="11"/>
      <c r="F227" s="11"/>
      <c r="G227" s="11"/>
      <c r="H227" s="4"/>
      <c r="I227" s="4"/>
      <c r="J227" s="4"/>
      <c r="K227" s="4"/>
      <c r="L227" s="4"/>
      <c r="M227" s="4"/>
      <c r="N227" s="11"/>
      <c r="O227" s="11"/>
      <c r="P227" s="11"/>
      <c r="Q227" s="4"/>
      <c r="R227" s="4"/>
      <c r="S227" s="4"/>
      <c r="T227" s="4"/>
      <c r="U227" s="4"/>
      <c r="V227" s="4"/>
      <c r="W227" s="11"/>
      <c r="X227" s="11"/>
      <c r="Y227" s="11"/>
      <c r="Z227" s="4"/>
      <c r="AA227" s="4"/>
      <c r="AB227" s="4"/>
      <c r="AC227" s="12"/>
      <c r="AD227" s="12"/>
      <c r="AE227" s="12"/>
      <c r="AF227" s="11"/>
      <c r="AG227" s="11"/>
      <c r="AH227" s="11"/>
      <c r="AI227" s="1"/>
      <c r="AJ227" s="1"/>
      <c r="AK227" s="1"/>
      <c r="AL227" s="10"/>
      <c r="AM227" s="10"/>
      <c r="AN227" s="10"/>
      <c r="AO227" s="7"/>
      <c r="AP227" s="7"/>
      <c r="AQ227" s="7"/>
      <c r="AR227" s="1"/>
      <c r="AS227" s="1"/>
      <c r="AT227" s="1"/>
      <c r="AU227" s="1"/>
      <c r="AV227" s="1"/>
      <c r="AW227" s="1"/>
    </row>
    <row r="228" spans="1:49">
      <c r="A228">
        <f t="shared" si="39"/>
        <v>2182</v>
      </c>
      <c r="B228" s="4"/>
      <c r="C228" s="4"/>
      <c r="D228" s="4"/>
      <c r="E228" s="11"/>
      <c r="F228" s="11"/>
      <c r="G228" s="11"/>
      <c r="H228" s="4"/>
      <c r="I228" s="4"/>
      <c r="J228" s="4"/>
      <c r="K228" s="4"/>
      <c r="L228" s="4"/>
      <c r="M228" s="4"/>
      <c r="N228" s="11"/>
      <c r="O228" s="11"/>
      <c r="P228" s="11"/>
      <c r="Q228" s="4"/>
      <c r="R228" s="4"/>
      <c r="S228" s="4"/>
      <c r="T228" s="4"/>
      <c r="U228" s="4"/>
      <c r="V228" s="4"/>
      <c r="W228" s="11"/>
      <c r="X228" s="11"/>
      <c r="Y228" s="11"/>
      <c r="Z228" s="4"/>
      <c r="AA228" s="4"/>
      <c r="AB228" s="4"/>
      <c r="AC228" s="12"/>
      <c r="AD228" s="12"/>
      <c r="AE228" s="12"/>
      <c r="AF228" s="11"/>
      <c r="AG228" s="11"/>
      <c r="AH228" s="11"/>
      <c r="AI228" s="1"/>
      <c r="AJ228" s="1"/>
      <c r="AK228" s="1"/>
      <c r="AL228" s="10"/>
      <c r="AM228" s="10"/>
      <c r="AN228" s="10"/>
      <c r="AO228" s="7"/>
      <c r="AP228" s="7"/>
      <c r="AQ228" s="7"/>
      <c r="AR228" s="1"/>
      <c r="AS228" s="1"/>
      <c r="AT228" s="1"/>
      <c r="AU228" s="1"/>
      <c r="AV228" s="1"/>
      <c r="AW228" s="1"/>
    </row>
    <row r="229" spans="1:49">
      <c r="A229">
        <f t="shared" si="39"/>
        <v>2183</v>
      </c>
      <c r="B229" s="4"/>
      <c r="C229" s="4"/>
      <c r="D229" s="4"/>
      <c r="E229" s="11"/>
      <c r="F229" s="11"/>
      <c r="G229" s="11"/>
      <c r="H229" s="4"/>
      <c r="I229" s="4"/>
      <c r="J229" s="4"/>
      <c r="K229" s="4"/>
      <c r="L229" s="4"/>
      <c r="M229" s="4"/>
      <c r="N229" s="11"/>
      <c r="O229" s="11"/>
      <c r="P229" s="11"/>
      <c r="Q229" s="4"/>
      <c r="R229" s="4"/>
      <c r="S229" s="4"/>
      <c r="T229" s="4"/>
      <c r="U229" s="4"/>
      <c r="V229" s="4"/>
      <c r="W229" s="11"/>
      <c r="X229" s="11"/>
      <c r="Y229" s="11"/>
      <c r="Z229" s="4"/>
      <c r="AA229" s="4"/>
      <c r="AB229" s="4"/>
      <c r="AC229" s="12"/>
      <c r="AD229" s="12"/>
      <c r="AE229" s="12"/>
      <c r="AF229" s="11"/>
      <c r="AG229" s="11"/>
      <c r="AH229" s="11"/>
      <c r="AI229" s="1"/>
      <c r="AJ229" s="1"/>
      <c r="AK229" s="1"/>
      <c r="AL229" s="10"/>
      <c r="AM229" s="10"/>
      <c r="AN229" s="10"/>
      <c r="AO229" s="7"/>
      <c r="AP229" s="7"/>
      <c r="AQ229" s="7"/>
      <c r="AR229" s="1"/>
      <c r="AS229" s="1"/>
      <c r="AT229" s="1"/>
      <c r="AU229" s="1"/>
      <c r="AV229" s="1"/>
      <c r="AW229" s="1"/>
    </row>
    <row r="230" spans="1:49">
      <c r="A230">
        <f t="shared" si="39"/>
        <v>2184</v>
      </c>
      <c r="B230" s="4"/>
      <c r="C230" s="4"/>
      <c r="D230" s="4"/>
      <c r="E230" s="11"/>
      <c r="F230" s="11"/>
      <c r="G230" s="11"/>
      <c r="H230" s="4"/>
      <c r="I230" s="4"/>
      <c r="J230" s="4"/>
      <c r="K230" s="4"/>
      <c r="L230" s="4"/>
      <c r="M230" s="4"/>
      <c r="N230" s="11"/>
      <c r="O230" s="11"/>
      <c r="P230" s="11"/>
      <c r="Q230" s="4"/>
      <c r="R230" s="4"/>
      <c r="S230" s="4"/>
      <c r="T230" s="4"/>
      <c r="U230" s="4"/>
      <c r="V230" s="4"/>
      <c r="W230" s="11"/>
      <c r="X230" s="11"/>
      <c r="Y230" s="11"/>
      <c r="Z230" s="4"/>
      <c r="AA230" s="4"/>
      <c r="AB230" s="4"/>
      <c r="AC230" s="12"/>
      <c r="AD230" s="12"/>
      <c r="AE230" s="12"/>
      <c r="AF230" s="11"/>
      <c r="AG230" s="11"/>
      <c r="AH230" s="11"/>
      <c r="AI230" s="1"/>
      <c r="AJ230" s="1"/>
      <c r="AK230" s="1"/>
      <c r="AL230" s="10"/>
      <c r="AM230" s="10"/>
      <c r="AN230" s="10"/>
      <c r="AO230" s="7"/>
      <c r="AP230" s="7"/>
      <c r="AQ230" s="7"/>
      <c r="AR230" s="1"/>
      <c r="AS230" s="1"/>
      <c r="AT230" s="1"/>
      <c r="AU230" s="1"/>
      <c r="AV230" s="1"/>
      <c r="AW230" s="1"/>
    </row>
    <row r="231" spans="1:49">
      <c r="A231">
        <f t="shared" si="39"/>
        <v>2185</v>
      </c>
      <c r="B231" s="4"/>
      <c r="C231" s="4"/>
      <c r="D231" s="4"/>
      <c r="E231" s="11"/>
      <c r="F231" s="11"/>
      <c r="G231" s="11"/>
      <c r="H231" s="4"/>
      <c r="I231" s="4"/>
      <c r="J231" s="4"/>
      <c r="K231" s="4"/>
      <c r="L231" s="4"/>
      <c r="M231" s="4"/>
      <c r="N231" s="11"/>
      <c r="O231" s="11"/>
      <c r="P231" s="11"/>
      <c r="Q231" s="4"/>
      <c r="R231" s="4"/>
      <c r="S231" s="4"/>
      <c r="T231" s="4"/>
      <c r="U231" s="4"/>
      <c r="V231" s="4"/>
      <c r="W231" s="11"/>
      <c r="X231" s="11"/>
      <c r="Y231" s="11"/>
      <c r="Z231" s="4"/>
      <c r="AA231" s="4"/>
      <c r="AB231" s="4"/>
      <c r="AC231" s="12"/>
      <c r="AD231" s="12"/>
      <c r="AE231" s="12"/>
      <c r="AF231" s="11"/>
      <c r="AG231" s="11"/>
      <c r="AH231" s="11"/>
      <c r="AI231" s="1"/>
      <c r="AJ231" s="1"/>
      <c r="AK231" s="1"/>
      <c r="AL231" s="10"/>
      <c r="AM231" s="10"/>
      <c r="AN231" s="10"/>
      <c r="AO231" s="7"/>
      <c r="AP231" s="7"/>
      <c r="AQ231" s="7"/>
      <c r="AR231" s="1"/>
      <c r="AS231" s="1"/>
      <c r="AT231" s="1"/>
      <c r="AU231" s="1"/>
      <c r="AV231" s="1"/>
      <c r="AW231" s="1"/>
    </row>
    <row r="232" spans="1:49">
      <c r="A232">
        <f t="shared" si="39"/>
        <v>2186</v>
      </c>
      <c r="B232" s="4"/>
      <c r="C232" s="4"/>
      <c r="D232" s="4"/>
      <c r="E232" s="11"/>
      <c r="F232" s="11"/>
      <c r="G232" s="11"/>
      <c r="H232" s="4"/>
      <c r="I232" s="4"/>
      <c r="J232" s="4"/>
      <c r="K232" s="4"/>
      <c r="L232" s="4"/>
      <c r="M232" s="4"/>
      <c r="N232" s="11"/>
      <c r="O232" s="11"/>
      <c r="P232" s="11"/>
      <c r="Q232" s="4"/>
      <c r="R232" s="4"/>
      <c r="S232" s="4"/>
      <c r="T232" s="4"/>
      <c r="U232" s="4"/>
      <c r="V232" s="4"/>
      <c r="W232" s="11"/>
      <c r="X232" s="11"/>
      <c r="Y232" s="11"/>
      <c r="Z232" s="4"/>
      <c r="AA232" s="4"/>
      <c r="AB232" s="4"/>
      <c r="AC232" s="12"/>
      <c r="AD232" s="12"/>
      <c r="AE232" s="12"/>
      <c r="AF232" s="11"/>
      <c r="AG232" s="11"/>
      <c r="AH232" s="11"/>
      <c r="AI232" s="1"/>
      <c r="AJ232" s="1"/>
      <c r="AK232" s="1"/>
      <c r="AL232" s="10"/>
      <c r="AM232" s="10"/>
      <c r="AN232" s="10"/>
      <c r="AO232" s="7"/>
      <c r="AP232" s="7"/>
      <c r="AQ232" s="7"/>
      <c r="AR232" s="1"/>
      <c r="AS232" s="1"/>
      <c r="AT232" s="1"/>
      <c r="AU232" s="1"/>
      <c r="AV232" s="1"/>
      <c r="AW232" s="1"/>
    </row>
    <row r="233" spans="1:49">
      <c r="A233">
        <f t="shared" si="39"/>
        <v>2187</v>
      </c>
      <c r="B233" s="4"/>
      <c r="C233" s="4"/>
      <c r="D233" s="4"/>
      <c r="E233" s="11"/>
      <c r="F233" s="11"/>
      <c r="G233" s="11"/>
      <c r="H233" s="4"/>
      <c r="I233" s="4"/>
      <c r="J233" s="4"/>
      <c r="K233" s="4"/>
      <c r="L233" s="4"/>
      <c r="M233" s="4"/>
      <c r="N233" s="11"/>
      <c r="O233" s="11"/>
      <c r="P233" s="11"/>
      <c r="Q233" s="4"/>
      <c r="R233" s="4"/>
      <c r="S233" s="4"/>
      <c r="T233" s="4"/>
      <c r="U233" s="4"/>
      <c r="V233" s="4"/>
      <c r="W233" s="11"/>
      <c r="X233" s="11"/>
      <c r="Y233" s="11"/>
      <c r="Z233" s="4"/>
      <c r="AA233" s="4"/>
      <c r="AB233" s="4"/>
      <c r="AC233" s="12"/>
      <c r="AD233" s="12"/>
      <c r="AE233" s="12"/>
      <c r="AF233" s="11"/>
      <c r="AG233" s="11"/>
      <c r="AH233" s="11"/>
      <c r="AI233" s="1"/>
      <c r="AJ233" s="1"/>
      <c r="AK233" s="1"/>
      <c r="AL233" s="10"/>
      <c r="AM233" s="10"/>
      <c r="AN233" s="10"/>
      <c r="AO233" s="7"/>
      <c r="AP233" s="7"/>
      <c r="AQ233" s="7"/>
      <c r="AR233" s="1"/>
      <c r="AS233" s="1"/>
      <c r="AT233" s="1"/>
      <c r="AU233" s="1"/>
      <c r="AV233" s="1"/>
      <c r="AW233" s="1"/>
    </row>
    <row r="234" spans="1:49">
      <c r="A234">
        <f t="shared" si="39"/>
        <v>2188</v>
      </c>
      <c r="B234" s="4"/>
      <c r="C234" s="4"/>
      <c r="D234" s="4"/>
      <c r="E234" s="11"/>
      <c r="F234" s="11"/>
      <c r="G234" s="11"/>
      <c r="H234" s="4"/>
      <c r="I234" s="4"/>
      <c r="J234" s="4"/>
      <c r="K234" s="4"/>
      <c r="L234" s="4"/>
      <c r="M234" s="4"/>
      <c r="N234" s="11"/>
      <c r="O234" s="11"/>
      <c r="P234" s="11"/>
      <c r="Q234" s="4"/>
      <c r="R234" s="4"/>
      <c r="S234" s="4"/>
      <c r="T234" s="4"/>
      <c r="U234" s="4"/>
      <c r="V234" s="4"/>
      <c r="W234" s="11"/>
      <c r="X234" s="11"/>
      <c r="Y234" s="11"/>
      <c r="Z234" s="4"/>
      <c r="AA234" s="4"/>
      <c r="AB234" s="4"/>
      <c r="AC234" s="12"/>
      <c r="AD234" s="12"/>
      <c r="AE234" s="12"/>
      <c r="AF234" s="11"/>
      <c r="AG234" s="11"/>
      <c r="AH234" s="11"/>
      <c r="AI234" s="1"/>
      <c r="AJ234" s="1"/>
      <c r="AK234" s="1"/>
      <c r="AL234" s="10"/>
      <c r="AM234" s="10"/>
      <c r="AN234" s="10"/>
      <c r="AO234" s="7"/>
      <c r="AP234" s="7"/>
      <c r="AQ234" s="7"/>
      <c r="AR234" s="1"/>
      <c r="AS234" s="1"/>
      <c r="AT234" s="1"/>
      <c r="AU234" s="1"/>
      <c r="AV234" s="1"/>
      <c r="AW234" s="1"/>
    </row>
    <row r="235" spans="1:49">
      <c r="A235">
        <f t="shared" si="39"/>
        <v>2189</v>
      </c>
      <c r="B235" s="4"/>
      <c r="C235" s="4"/>
      <c r="D235" s="4"/>
      <c r="E235" s="11"/>
      <c r="F235" s="11"/>
      <c r="G235" s="11"/>
      <c r="H235" s="4"/>
      <c r="I235" s="4"/>
      <c r="J235" s="4"/>
      <c r="K235" s="4"/>
      <c r="L235" s="4"/>
      <c r="M235" s="4"/>
      <c r="N235" s="11"/>
      <c r="O235" s="11"/>
      <c r="P235" s="11"/>
      <c r="Q235" s="4"/>
      <c r="R235" s="4"/>
      <c r="S235" s="4"/>
      <c r="T235" s="4"/>
      <c r="U235" s="4"/>
      <c r="V235" s="4"/>
      <c r="W235" s="11"/>
      <c r="X235" s="11"/>
      <c r="Y235" s="11"/>
      <c r="Z235" s="4"/>
      <c r="AA235" s="4"/>
      <c r="AB235" s="4"/>
      <c r="AC235" s="12"/>
      <c r="AD235" s="12"/>
      <c r="AE235" s="12"/>
      <c r="AF235" s="11"/>
      <c r="AG235" s="11"/>
      <c r="AH235" s="11"/>
      <c r="AI235" s="1"/>
      <c r="AJ235" s="1"/>
      <c r="AK235" s="1"/>
      <c r="AL235" s="10"/>
      <c r="AM235" s="10"/>
      <c r="AN235" s="10"/>
      <c r="AO235" s="7"/>
      <c r="AP235" s="7"/>
      <c r="AQ235" s="7"/>
      <c r="AR235" s="1"/>
      <c r="AS235" s="1"/>
      <c r="AT235" s="1"/>
      <c r="AU235" s="1"/>
      <c r="AV235" s="1"/>
      <c r="AW235" s="1"/>
    </row>
    <row r="236" spans="1:49">
      <c r="A236">
        <f t="shared" si="39"/>
        <v>2190</v>
      </c>
      <c r="B236" s="4"/>
      <c r="C236" s="4"/>
      <c r="D236" s="4"/>
      <c r="E236" s="11"/>
      <c r="F236" s="11"/>
      <c r="G236" s="11"/>
      <c r="H236" s="4"/>
      <c r="I236" s="4"/>
      <c r="J236" s="4"/>
      <c r="K236" s="4"/>
      <c r="L236" s="4"/>
      <c r="M236" s="4"/>
      <c r="N236" s="11"/>
      <c r="O236" s="11"/>
      <c r="P236" s="11"/>
      <c r="Q236" s="4"/>
      <c r="R236" s="4"/>
      <c r="S236" s="4"/>
      <c r="T236" s="4"/>
      <c r="U236" s="4"/>
      <c r="V236" s="4"/>
      <c r="W236" s="11"/>
      <c r="X236" s="11"/>
      <c r="Y236" s="11"/>
      <c r="Z236" s="4"/>
      <c r="AA236" s="4"/>
      <c r="AB236" s="4"/>
      <c r="AC236" s="12"/>
      <c r="AD236" s="12"/>
      <c r="AE236" s="12"/>
      <c r="AF236" s="11"/>
      <c r="AG236" s="11"/>
      <c r="AH236" s="11"/>
      <c r="AI236" s="1"/>
      <c r="AJ236" s="1"/>
      <c r="AK236" s="1"/>
      <c r="AL236" s="10"/>
      <c r="AM236" s="10"/>
      <c r="AN236" s="10"/>
      <c r="AO236" s="7"/>
      <c r="AP236" s="7"/>
      <c r="AQ236" s="7"/>
      <c r="AR236" s="1"/>
      <c r="AS236" s="1"/>
      <c r="AT236" s="1"/>
      <c r="AU236" s="1"/>
      <c r="AV236" s="1"/>
      <c r="AW236" s="1"/>
    </row>
    <row r="237" spans="1:49">
      <c r="A237">
        <f t="shared" si="39"/>
        <v>2191</v>
      </c>
      <c r="B237" s="4"/>
      <c r="C237" s="4"/>
      <c r="D237" s="4"/>
      <c r="E237" s="11"/>
      <c r="F237" s="11"/>
      <c r="G237" s="11"/>
      <c r="H237" s="4"/>
      <c r="I237" s="4"/>
      <c r="J237" s="4"/>
      <c r="K237" s="4"/>
      <c r="L237" s="4"/>
      <c r="M237" s="4"/>
      <c r="N237" s="11"/>
      <c r="O237" s="11"/>
      <c r="P237" s="11"/>
      <c r="Q237" s="4"/>
      <c r="R237" s="4"/>
      <c r="S237" s="4"/>
      <c r="T237" s="4"/>
      <c r="U237" s="4"/>
      <c r="V237" s="4"/>
      <c r="W237" s="11"/>
      <c r="X237" s="11"/>
      <c r="Y237" s="11"/>
      <c r="Z237" s="4"/>
      <c r="AA237" s="4"/>
      <c r="AB237" s="4"/>
      <c r="AC237" s="12"/>
      <c r="AD237" s="12"/>
      <c r="AE237" s="12"/>
      <c r="AF237" s="11"/>
      <c r="AG237" s="11"/>
      <c r="AH237" s="11"/>
      <c r="AI237" s="1"/>
      <c r="AJ237" s="1"/>
      <c r="AK237" s="1"/>
      <c r="AL237" s="10"/>
      <c r="AM237" s="10"/>
      <c r="AN237" s="10"/>
      <c r="AO237" s="7"/>
      <c r="AP237" s="7"/>
      <c r="AQ237" s="7"/>
      <c r="AR237" s="1"/>
      <c r="AS237" s="1"/>
      <c r="AT237" s="1"/>
      <c r="AU237" s="1"/>
      <c r="AV237" s="1"/>
      <c r="AW237" s="1"/>
    </row>
    <row r="238" spans="1:49">
      <c r="A238">
        <f t="shared" si="39"/>
        <v>2192</v>
      </c>
      <c r="B238" s="4"/>
      <c r="C238" s="4"/>
      <c r="D238" s="4"/>
      <c r="E238" s="11"/>
      <c r="F238" s="11"/>
      <c r="G238" s="11"/>
      <c r="H238" s="4"/>
      <c r="I238" s="4"/>
      <c r="J238" s="4"/>
      <c r="K238" s="4"/>
      <c r="L238" s="4"/>
      <c r="M238" s="4"/>
      <c r="N238" s="11"/>
      <c r="O238" s="11"/>
      <c r="P238" s="11"/>
      <c r="Q238" s="4"/>
      <c r="R238" s="4"/>
      <c r="S238" s="4"/>
      <c r="T238" s="4"/>
      <c r="U238" s="4"/>
      <c r="V238" s="4"/>
      <c r="W238" s="11"/>
      <c r="X238" s="11"/>
      <c r="Y238" s="11"/>
      <c r="Z238" s="4"/>
      <c r="AA238" s="4"/>
      <c r="AB238" s="4"/>
      <c r="AC238" s="12"/>
      <c r="AD238" s="12"/>
      <c r="AE238" s="12"/>
      <c r="AF238" s="11"/>
      <c r="AG238" s="11"/>
      <c r="AH238" s="11"/>
      <c r="AI238" s="1"/>
      <c r="AJ238" s="1"/>
      <c r="AK238" s="1"/>
      <c r="AL238" s="10"/>
      <c r="AM238" s="10"/>
      <c r="AN238" s="10"/>
      <c r="AO238" s="7"/>
      <c r="AP238" s="7"/>
      <c r="AQ238" s="7"/>
      <c r="AR238" s="1"/>
      <c r="AS238" s="1"/>
      <c r="AT238" s="1"/>
      <c r="AU238" s="1"/>
      <c r="AV238" s="1"/>
      <c r="AW238" s="1"/>
    </row>
    <row r="239" spans="1:49">
      <c r="A239">
        <f t="shared" si="39"/>
        <v>2193</v>
      </c>
      <c r="B239" s="4"/>
      <c r="C239" s="4"/>
      <c r="D239" s="4"/>
      <c r="E239" s="11"/>
      <c r="F239" s="11"/>
      <c r="G239" s="11"/>
      <c r="H239" s="4"/>
      <c r="I239" s="4"/>
      <c r="J239" s="4"/>
      <c r="K239" s="4"/>
      <c r="L239" s="4"/>
      <c r="M239" s="4"/>
      <c r="N239" s="11"/>
      <c r="O239" s="11"/>
      <c r="P239" s="11"/>
      <c r="Q239" s="4"/>
      <c r="R239" s="4"/>
      <c r="S239" s="4"/>
      <c r="T239" s="4"/>
      <c r="U239" s="4"/>
      <c r="V239" s="4"/>
      <c r="W239" s="11"/>
      <c r="X239" s="11"/>
      <c r="Y239" s="11"/>
      <c r="Z239" s="4"/>
      <c r="AA239" s="4"/>
      <c r="AB239" s="4"/>
      <c r="AC239" s="12"/>
      <c r="AD239" s="12"/>
      <c r="AE239" s="12"/>
      <c r="AF239" s="11"/>
      <c r="AG239" s="11"/>
      <c r="AH239" s="11"/>
      <c r="AI239" s="1"/>
      <c r="AJ239" s="1"/>
      <c r="AK239" s="1"/>
      <c r="AL239" s="10"/>
      <c r="AM239" s="10"/>
      <c r="AN239" s="10"/>
      <c r="AO239" s="7"/>
      <c r="AP239" s="7"/>
      <c r="AQ239" s="7"/>
      <c r="AR239" s="1"/>
      <c r="AS239" s="1"/>
      <c r="AT239" s="1"/>
      <c r="AU239" s="1"/>
      <c r="AV239" s="1"/>
      <c r="AW239" s="1"/>
    </row>
    <row r="240" spans="1:49">
      <c r="A240">
        <f t="shared" si="39"/>
        <v>2194</v>
      </c>
      <c r="B240" s="4"/>
      <c r="C240" s="4"/>
      <c r="D240" s="4"/>
      <c r="E240" s="11"/>
      <c r="F240" s="11"/>
      <c r="G240" s="11"/>
      <c r="H240" s="4"/>
      <c r="I240" s="4"/>
      <c r="J240" s="4"/>
      <c r="K240" s="4"/>
      <c r="L240" s="4"/>
      <c r="M240" s="4"/>
      <c r="N240" s="11"/>
      <c r="O240" s="11"/>
      <c r="P240" s="11"/>
      <c r="Q240" s="4"/>
      <c r="R240" s="4"/>
      <c r="S240" s="4"/>
      <c r="T240" s="4"/>
      <c r="U240" s="4"/>
      <c r="V240" s="4"/>
      <c r="W240" s="11"/>
      <c r="X240" s="11"/>
      <c r="Y240" s="11"/>
      <c r="Z240" s="4"/>
      <c r="AA240" s="4"/>
      <c r="AB240" s="4"/>
      <c r="AC240" s="12"/>
      <c r="AD240" s="12"/>
      <c r="AE240" s="12"/>
      <c r="AF240" s="11"/>
      <c r="AG240" s="11"/>
      <c r="AH240" s="11"/>
      <c r="AI240" s="1"/>
      <c r="AJ240" s="1"/>
      <c r="AK240" s="1"/>
      <c r="AL240" s="10"/>
      <c r="AM240" s="10"/>
      <c r="AN240" s="10"/>
      <c r="AO240" s="7"/>
      <c r="AP240" s="7"/>
      <c r="AQ240" s="7"/>
      <c r="AR240" s="1"/>
      <c r="AS240" s="1"/>
      <c r="AT240" s="1"/>
      <c r="AU240" s="1"/>
      <c r="AV240" s="1"/>
      <c r="AW240" s="1"/>
    </row>
    <row r="241" spans="1:49">
      <c r="A241">
        <f t="shared" si="39"/>
        <v>2195</v>
      </c>
      <c r="B241" s="4"/>
      <c r="C241" s="4"/>
      <c r="D241" s="4"/>
      <c r="E241" s="11"/>
      <c r="F241" s="11"/>
      <c r="G241" s="11"/>
      <c r="H241" s="4"/>
      <c r="I241" s="4"/>
      <c r="J241" s="4"/>
      <c r="K241" s="4"/>
      <c r="L241" s="4"/>
      <c r="M241" s="4"/>
      <c r="N241" s="11"/>
      <c r="O241" s="11"/>
      <c r="P241" s="11"/>
      <c r="Q241" s="4"/>
      <c r="R241" s="4"/>
      <c r="S241" s="4"/>
      <c r="T241" s="4"/>
      <c r="U241" s="4"/>
      <c r="V241" s="4"/>
      <c r="W241" s="11"/>
      <c r="X241" s="11"/>
      <c r="Y241" s="11"/>
      <c r="Z241" s="4"/>
      <c r="AA241" s="4"/>
      <c r="AB241" s="4"/>
      <c r="AC241" s="12"/>
      <c r="AD241" s="12"/>
      <c r="AE241" s="12"/>
      <c r="AF241" s="11"/>
      <c r="AG241" s="11"/>
      <c r="AH241" s="11"/>
      <c r="AI241" s="1"/>
      <c r="AJ241" s="1"/>
      <c r="AK241" s="1"/>
      <c r="AL241" s="10"/>
      <c r="AM241" s="10"/>
      <c r="AN241" s="10"/>
      <c r="AO241" s="7"/>
      <c r="AP241" s="7"/>
      <c r="AQ241" s="7"/>
      <c r="AR241" s="1"/>
      <c r="AS241" s="1"/>
      <c r="AT241" s="1"/>
      <c r="AU241" s="1"/>
      <c r="AV241" s="1"/>
      <c r="AW241" s="1"/>
    </row>
    <row r="242" spans="1:49">
      <c r="A242">
        <f t="shared" si="39"/>
        <v>2196</v>
      </c>
      <c r="B242" s="4"/>
      <c r="C242" s="4"/>
      <c r="D242" s="4"/>
      <c r="E242" s="11"/>
      <c r="F242" s="11"/>
      <c r="G242" s="11"/>
      <c r="H242" s="4"/>
      <c r="I242" s="4"/>
      <c r="J242" s="4"/>
      <c r="K242" s="4"/>
      <c r="L242" s="4"/>
      <c r="M242" s="4"/>
      <c r="N242" s="11"/>
      <c r="O242" s="11"/>
      <c r="P242" s="11"/>
      <c r="Q242" s="4"/>
      <c r="R242" s="4"/>
      <c r="S242" s="4"/>
      <c r="T242" s="4"/>
      <c r="U242" s="4"/>
      <c r="V242" s="4"/>
      <c r="W242" s="11"/>
      <c r="X242" s="11"/>
      <c r="Y242" s="11"/>
      <c r="Z242" s="4"/>
      <c r="AA242" s="4"/>
      <c r="AB242" s="4"/>
      <c r="AC242" s="12"/>
      <c r="AD242" s="12"/>
      <c r="AE242" s="12"/>
      <c r="AF242" s="11"/>
      <c r="AG242" s="11"/>
      <c r="AH242" s="11"/>
      <c r="AI242" s="1"/>
      <c r="AJ242" s="1"/>
      <c r="AK242" s="1"/>
      <c r="AL242" s="10"/>
      <c r="AM242" s="10"/>
      <c r="AN242" s="10"/>
      <c r="AO242" s="7"/>
      <c r="AP242" s="7"/>
      <c r="AQ242" s="7"/>
      <c r="AR242" s="1"/>
      <c r="AS242" s="1"/>
      <c r="AT242" s="1"/>
      <c r="AU242" s="1"/>
      <c r="AV242" s="1"/>
      <c r="AW242" s="1"/>
    </row>
    <row r="243" spans="1:49">
      <c r="A243">
        <f t="shared" si="39"/>
        <v>2197</v>
      </c>
      <c r="B243" s="4"/>
      <c r="C243" s="4"/>
      <c r="D243" s="4"/>
      <c r="E243" s="11"/>
      <c r="F243" s="11"/>
      <c r="G243" s="11"/>
      <c r="H243" s="4"/>
      <c r="I243" s="4"/>
      <c r="J243" s="4"/>
      <c r="K243" s="4"/>
      <c r="L243" s="4"/>
      <c r="M243" s="4"/>
      <c r="N243" s="11"/>
      <c r="O243" s="11"/>
      <c r="P243" s="11"/>
      <c r="Q243" s="4"/>
      <c r="R243" s="4"/>
      <c r="S243" s="4"/>
      <c r="T243" s="4"/>
      <c r="U243" s="4"/>
      <c r="V243" s="4"/>
      <c r="W243" s="11"/>
      <c r="X243" s="11"/>
      <c r="Y243" s="11"/>
      <c r="Z243" s="4"/>
      <c r="AA243" s="4"/>
      <c r="AB243" s="4"/>
      <c r="AC243" s="12"/>
      <c r="AD243" s="12"/>
      <c r="AE243" s="12"/>
      <c r="AF243" s="11"/>
      <c r="AG243" s="11"/>
      <c r="AH243" s="11"/>
      <c r="AI243" s="1"/>
      <c r="AJ243" s="1"/>
      <c r="AK243" s="1"/>
      <c r="AL243" s="10"/>
      <c r="AM243" s="10"/>
      <c r="AN243" s="10"/>
      <c r="AO243" s="7"/>
      <c r="AP243" s="7"/>
      <c r="AQ243" s="7"/>
      <c r="AR243" s="1"/>
      <c r="AS243" s="1"/>
      <c r="AT243" s="1"/>
      <c r="AU243" s="1"/>
      <c r="AV243" s="1"/>
      <c r="AW243" s="1"/>
    </row>
    <row r="244" spans="1:49">
      <c r="A244">
        <f t="shared" si="39"/>
        <v>2198</v>
      </c>
      <c r="B244" s="4"/>
      <c r="C244" s="4"/>
      <c r="D244" s="4"/>
      <c r="E244" s="11"/>
      <c r="F244" s="11"/>
      <c r="G244" s="11"/>
      <c r="H244" s="4"/>
      <c r="I244" s="4"/>
      <c r="J244" s="4"/>
      <c r="K244" s="4"/>
      <c r="L244" s="4"/>
      <c r="M244" s="4"/>
      <c r="N244" s="11"/>
      <c r="O244" s="11"/>
      <c r="P244" s="11"/>
      <c r="Q244" s="4"/>
      <c r="R244" s="4"/>
      <c r="S244" s="4"/>
      <c r="T244" s="4"/>
      <c r="U244" s="4"/>
      <c r="V244" s="4"/>
      <c r="W244" s="11"/>
      <c r="X244" s="11"/>
      <c r="Y244" s="11"/>
      <c r="Z244" s="4"/>
      <c r="AA244" s="4"/>
      <c r="AB244" s="4"/>
      <c r="AC244" s="12"/>
      <c r="AD244" s="12"/>
      <c r="AE244" s="12"/>
      <c r="AF244" s="11"/>
      <c r="AG244" s="11"/>
      <c r="AH244" s="11"/>
      <c r="AI244" s="1"/>
      <c r="AJ244" s="1"/>
      <c r="AK244" s="1"/>
      <c r="AL244" s="10"/>
      <c r="AM244" s="10"/>
      <c r="AN244" s="10"/>
      <c r="AO244" s="7"/>
      <c r="AP244" s="7"/>
      <c r="AQ244" s="7"/>
      <c r="AR244" s="1"/>
      <c r="AS244" s="1"/>
      <c r="AT244" s="1"/>
      <c r="AU244" s="1"/>
      <c r="AV244" s="1"/>
      <c r="AW244" s="1"/>
    </row>
    <row r="245" spans="1:49">
      <c r="A245">
        <f t="shared" si="39"/>
        <v>2199</v>
      </c>
      <c r="B245" s="4"/>
      <c r="C245" s="4"/>
      <c r="D245" s="4"/>
      <c r="E245" s="11"/>
      <c r="F245" s="11"/>
      <c r="G245" s="11"/>
      <c r="H245" s="4"/>
      <c r="I245" s="4"/>
      <c r="J245" s="4"/>
      <c r="K245" s="4"/>
      <c r="L245" s="4"/>
      <c r="M245" s="4"/>
      <c r="N245" s="11"/>
      <c r="O245" s="11"/>
      <c r="P245" s="11"/>
      <c r="Q245" s="4"/>
      <c r="R245" s="4"/>
      <c r="S245" s="4"/>
      <c r="T245" s="4"/>
      <c r="U245" s="4"/>
      <c r="V245" s="4"/>
      <c r="W245" s="11"/>
      <c r="X245" s="11"/>
      <c r="Y245" s="11"/>
      <c r="Z245" s="4"/>
      <c r="AA245" s="4"/>
      <c r="AB245" s="4"/>
      <c r="AC245" s="12"/>
      <c r="AD245" s="12"/>
      <c r="AE245" s="12"/>
      <c r="AF245" s="11"/>
      <c r="AG245" s="11"/>
      <c r="AH245" s="11"/>
      <c r="AI245" s="1"/>
      <c r="AJ245" s="1"/>
      <c r="AK245" s="1"/>
      <c r="AL245" s="10"/>
      <c r="AM245" s="10"/>
      <c r="AN245" s="10"/>
      <c r="AO245" s="7"/>
      <c r="AP245" s="7"/>
      <c r="AQ245" s="7"/>
      <c r="AR245" s="1"/>
      <c r="AS245" s="1"/>
      <c r="AT245" s="1"/>
      <c r="AU245" s="1"/>
      <c r="AV245" s="1"/>
      <c r="AW245" s="1"/>
    </row>
    <row r="246" spans="1:49">
      <c r="A246">
        <f t="shared" si="39"/>
        <v>2200</v>
      </c>
      <c r="B246" s="4"/>
      <c r="C246" s="4"/>
      <c r="D246" s="4"/>
      <c r="E246" s="11"/>
      <c r="F246" s="11"/>
      <c r="G246" s="11"/>
      <c r="H246" s="4"/>
      <c r="I246" s="4"/>
      <c r="J246" s="4"/>
      <c r="K246" s="4"/>
      <c r="L246" s="4"/>
      <c r="M246" s="4"/>
      <c r="N246" s="11"/>
      <c r="O246" s="11"/>
      <c r="P246" s="11"/>
      <c r="Q246" s="4"/>
      <c r="R246" s="4"/>
      <c r="S246" s="4"/>
      <c r="T246" s="4"/>
      <c r="U246" s="4"/>
      <c r="V246" s="4"/>
      <c r="W246" s="11"/>
      <c r="X246" s="11"/>
      <c r="Y246" s="11"/>
      <c r="Z246" s="4"/>
      <c r="AA246" s="4"/>
      <c r="AB246" s="4"/>
      <c r="AC246" s="12"/>
      <c r="AD246" s="12"/>
      <c r="AE246" s="12"/>
      <c r="AF246" s="11"/>
      <c r="AG246" s="11"/>
      <c r="AH246" s="11"/>
      <c r="AI246" s="1"/>
      <c r="AJ246" s="1"/>
      <c r="AK246" s="1"/>
      <c r="AL246" s="10"/>
      <c r="AM246" s="10"/>
      <c r="AN246" s="10"/>
      <c r="AO246" s="7"/>
      <c r="AP246" s="7"/>
      <c r="AQ246" s="7"/>
      <c r="AR246" s="1"/>
      <c r="AS246" s="1"/>
      <c r="AT246" s="1"/>
      <c r="AU246" s="1"/>
      <c r="AV246" s="1"/>
      <c r="AW246" s="1"/>
    </row>
    <row r="247" spans="1:49">
      <c r="A247">
        <f t="shared" si="39"/>
        <v>2201</v>
      </c>
      <c r="B247" s="4"/>
      <c r="C247" s="4"/>
      <c r="D247" s="4"/>
      <c r="E247" s="11"/>
      <c r="F247" s="11"/>
      <c r="G247" s="11"/>
      <c r="H247" s="4"/>
      <c r="I247" s="4"/>
      <c r="J247" s="4"/>
      <c r="K247" s="4"/>
      <c r="L247" s="4"/>
      <c r="M247" s="4"/>
      <c r="N247" s="11"/>
      <c r="O247" s="11"/>
      <c r="P247" s="11"/>
      <c r="Q247" s="4"/>
      <c r="R247" s="4"/>
      <c r="S247" s="4"/>
      <c r="T247" s="4"/>
      <c r="U247" s="4"/>
      <c r="V247" s="4"/>
      <c r="W247" s="11"/>
      <c r="X247" s="11"/>
      <c r="Y247" s="11"/>
      <c r="Z247" s="4"/>
      <c r="AA247" s="4"/>
      <c r="AB247" s="4"/>
      <c r="AC247" s="12"/>
      <c r="AD247" s="12"/>
      <c r="AE247" s="12"/>
      <c r="AF247" s="11"/>
      <c r="AG247" s="11"/>
      <c r="AH247" s="11"/>
      <c r="AI247" s="1"/>
      <c r="AJ247" s="1"/>
      <c r="AK247" s="1"/>
      <c r="AL247" s="10"/>
      <c r="AM247" s="10"/>
      <c r="AN247" s="10"/>
      <c r="AO247" s="7"/>
      <c r="AP247" s="7"/>
      <c r="AQ247" s="7"/>
      <c r="AR247" s="1"/>
      <c r="AS247" s="1"/>
      <c r="AT247" s="1"/>
      <c r="AU247" s="1"/>
      <c r="AV247" s="1"/>
      <c r="AW247" s="1"/>
    </row>
    <row r="248" spans="1:49">
      <c r="A248">
        <f t="shared" si="39"/>
        <v>2202</v>
      </c>
      <c r="B248" s="4"/>
      <c r="C248" s="4"/>
      <c r="D248" s="4"/>
      <c r="E248" s="11"/>
      <c r="F248" s="11"/>
      <c r="G248" s="11"/>
      <c r="H248" s="4"/>
      <c r="I248" s="4"/>
      <c r="J248" s="4"/>
      <c r="K248" s="4"/>
      <c r="L248" s="4"/>
      <c r="M248" s="4"/>
      <c r="N248" s="11"/>
      <c r="O248" s="11"/>
      <c r="P248" s="11"/>
      <c r="Q248" s="4"/>
      <c r="R248" s="4"/>
      <c r="S248" s="4"/>
      <c r="T248" s="4"/>
      <c r="U248" s="4"/>
      <c r="V248" s="4"/>
      <c r="W248" s="11"/>
      <c r="X248" s="11"/>
      <c r="Y248" s="11"/>
      <c r="Z248" s="4"/>
      <c r="AA248" s="4"/>
      <c r="AB248" s="4"/>
      <c r="AC248" s="12"/>
      <c r="AD248" s="12"/>
      <c r="AE248" s="12"/>
      <c r="AF248" s="11"/>
      <c r="AG248" s="11"/>
      <c r="AH248" s="11"/>
      <c r="AI248" s="1"/>
      <c r="AJ248" s="1"/>
      <c r="AK248" s="1"/>
      <c r="AL248" s="10"/>
      <c r="AM248" s="10"/>
      <c r="AN248" s="10"/>
      <c r="AO248" s="7"/>
      <c r="AP248" s="7"/>
      <c r="AQ248" s="7"/>
      <c r="AR248" s="1"/>
      <c r="AS248" s="1"/>
      <c r="AT248" s="1"/>
      <c r="AU248" s="1"/>
      <c r="AV248" s="1"/>
      <c r="AW248" s="1"/>
    </row>
    <row r="249" spans="1:49">
      <c r="A249">
        <f t="shared" si="39"/>
        <v>2203</v>
      </c>
      <c r="B249" s="4"/>
      <c r="C249" s="4"/>
      <c r="D249" s="4"/>
      <c r="E249" s="11"/>
      <c r="F249" s="11"/>
      <c r="G249" s="11"/>
      <c r="H249" s="4"/>
      <c r="I249" s="4"/>
      <c r="J249" s="4"/>
      <c r="K249" s="4"/>
      <c r="L249" s="4"/>
      <c r="M249" s="4"/>
      <c r="N249" s="11"/>
      <c r="O249" s="11"/>
      <c r="P249" s="11"/>
      <c r="Q249" s="4"/>
      <c r="R249" s="4"/>
      <c r="S249" s="4"/>
      <c r="T249" s="4"/>
      <c r="U249" s="4"/>
      <c r="V249" s="4"/>
      <c r="W249" s="11"/>
      <c r="X249" s="11"/>
      <c r="Y249" s="11"/>
      <c r="Z249" s="4"/>
      <c r="AA249" s="4"/>
      <c r="AB249" s="4"/>
      <c r="AC249" s="12"/>
      <c r="AD249" s="12"/>
      <c r="AE249" s="12"/>
      <c r="AF249" s="11"/>
      <c r="AG249" s="11"/>
      <c r="AH249" s="11"/>
      <c r="AI249" s="1"/>
      <c r="AJ249" s="1"/>
      <c r="AK249" s="1"/>
      <c r="AL249" s="10"/>
      <c r="AM249" s="10"/>
      <c r="AN249" s="10"/>
      <c r="AO249" s="7"/>
      <c r="AP249" s="7"/>
      <c r="AQ249" s="7"/>
      <c r="AR249" s="1"/>
      <c r="AS249" s="1"/>
      <c r="AT249" s="1"/>
      <c r="AU249" s="1"/>
      <c r="AV249" s="1"/>
      <c r="AW249" s="1"/>
    </row>
    <row r="250" spans="1:49">
      <c r="A250">
        <f t="shared" ref="A250:A313" si="40">1+A249</f>
        <v>2204</v>
      </c>
      <c r="B250" s="4"/>
      <c r="C250" s="4"/>
      <c r="D250" s="4"/>
      <c r="E250" s="11"/>
      <c r="F250" s="11"/>
      <c r="G250" s="11"/>
      <c r="H250" s="4"/>
      <c r="I250" s="4"/>
      <c r="J250" s="4"/>
      <c r="K250" s="4"/>
      <c r="L250" s="4"/>
      <c r="M250" s="4"/>
      <c r="N250" s="11"/>
      <c r="O250" s="11"/>
      <c r="P250" s="11"/>
      <c r="Q250" s="4"/>
      <c r="R250" s="4"/>
      <c r="S250" s="4"/>
      <c r="T250" s="4"/>
      <c r="U250" s="4"/>
      <c r="V250" s="4"/>
      <c r="W250" s="11"/>
      <c r="X250" s="11"/>
      <c r="Y250" s="11"/>
      <c r="Z250" s="4"/>
      <c r="AA250" s="4"/>
      <c r="AB250" s="4"/>
      <c r="AC250" s="12"/>
      <c r="AD250" s="12"/>
      <c r="AE250" s="12"/>
      <c r="AF250" s="11"/>
      <c r="AG250" s="11"/>
      <c r="AH250" s="11"/>
      <c r="AI250" s="1"/>
      <c r="AJ250" s="1"/>
      <c r="AK250" s="1"/>
      <c r="AL250" s="10"/>
      <c r="AM250" s="10"/>
      <c r="AN250" s="10"/>
      <c r="AO250" s="7"/>
      <c r="AP250" s="7"/>
      <c r="AQ250" s="7"/>
      <c r="AR250" s="1"/>
      <c r="AS250" s="1"/>
      <c r="AT250" s="1"/>
      <c r="AU250" s="1"/>
      <c r="AV250" s="1"/>
      <c r="AW250" s="1"/>
    </row>
    <row r="251" spans="1:49">
      <c r="A251">
        <f t="shared" si="40"/>
        <v>2205</v>
      </c>
      <c r="B251" s="4"/>
      <c r="C251" s="4"/>
      <c r="D251" s="4"/>
      <c r="E251" s="11"/>
      <c r="F251" s="11"/>
      <c r="G251" s="11"/>
      <c r="H251" s="4"/>
      <c r="I251" s="4"/>
      <c r="J251" s="4"/>
      <c r="K251" s="4"/>
      <c r="L251" s="4"/>
      <c r="M251" s="4"/>
      <c r="N251" s="11"/>
      <c r="O251" s="11"/>
      <c r="P251" s="11"/>
      <c r="Q251" s="4"/>
      <c r="R251" s="4"/>
      <c r="S251" s="4"/>
      <c r="T251" s="4"/>
      <c r="U251" s="4"/>
      <c r="V251" s="4"/>
      <c r="W251" s="11"/>
      <c r="X251" s="11"/>
      <c r="Y251" s="11"/>
      <c r="Z251" s="4"/>
      <c r="AA251" s="4"/>
      <c r="AB251" s="4"/>
      <c r="AC251" s="12"/>
      <c r="AD251" s="12"/>
      <c r="AE251" s="12"/>
      <c r="AF251" s="11"/>
      <c r="AG251" s="11"/>
      <c r="AH251" s="11"/>
      <c r="AI251" s="1"/>
      <c r="AJ251" s="1"/>
      <c r="AK251" s="1"/>
      <c r="AL251" s="10"/>
      <c r="AM251" s="10"/>
      <c r="AN251" s="10"/>
      <c r="AO251" s="7"/>
      <c r="AP251" s="7"/>
      <c r="AQ251" s="7"/>
      <c r="AR251" s="1"/>
      <c r="AS251" s="1"/>
      <c r="AT251" s="1"/>
      <c r="AU251" s="1"/>
      <c r="AV251" s="1"/>
      <c r="AW251" s="1"/>
    </row>
    <row r="252" spans="1:49">
      <c r="A252">
        <f t="shared" si="40"/>
        <v>2206</v>
      </c>
      <c r="B252" s="4"/>
      <c r="C252" s="4"/>
      <c r="D252" s="4"/>
      <c r="E252" s="11"/>
      <c r="F252" s="11"/>
      <c r="G252" s="11"/>
      <c r="H252" s="4"/>
      <c r="I252" s="4"/>
      <c r="J252" s="4"/>
      <c r="K252" s="4"/>
      <c r="L252" s="4"/>
      <c r="M252" s="4"/>
      <c r="N252" s="11"/>
      <c r="O252" s="11"/>
      <c r="P252" s="11"/>
      <c r="Q252" s="4"/>
      <c r="R252" s="4"/>
      <c r="S252" s="4"/>
      <c r="T252" s="4"/>
      <c r="U252" s="4"/>
      <c r="V252" s="4"/>
      <c r="W252" s="11"/>
      <c r="X252" s="11"/>
      <c r="Y252" s="11"/>
      <c r="Z252" s="4"/>
      <c r="AA252" s="4"/>
      <c r="AB252" s="4"/>
      <c r="AC252" s="12"/>
      <c r="AD252" s="12"/>
      <c r="AE252" s="12"/>
      <c r="AF252" s="11"/>
      <c r="AG252" s="11"/>
      <c r="AH252" s="11"/>
      <c r="AI252" s="1"/>
      <c r="AJ252" s="1"/>
      <c r="AK252" s="1"/>
      <c r="AL252" s="10"/>
      <c r="AM252" s="10"/>
      <c r="AN252" s="10"/>
      <c r="AO252" s="7"/>
      <c r="AP252" s="7"/>
      <c r="AQ252" s="7"/>
      <c r="AR252" s="1"/>
      <c r="AS252" s="1"/>
      <c r="AT252" s="1"/>
      <c r="AU252" s="1"/>
      <c r="AV252" s="1"/>
      <c r="AW252" s="1"/>
    </row>
    <row r="253" spans="1:49">
      <c r="A253">
        <f t="shared" si="40"/>
        <v>2207</v>
      </c>
      <c r="B253" s="4"/>
      <c r="C253" s="4"/>
      <c r="D253" s="4"/>
      <c r="E253" s="11"/>
      <c r="F253" s="11"/>
      <c r="G253" s="11"/>
      <c r="H253" s="4"/>
      <c r="I253" s="4"/>
      <c r="J253" s="4"/>
      <c r="K253" s="4"/>
      <c r="L253" s="4"/>
      <c r="M253" s="4"/>
      <c r="N253" s="11"/>
      <c r="O253" s="11"/>
      <c r="P253" s="11"/>
      <c r="Q253" s="4"/>
      <c r="R253" s="4"/>
      <c r="S253" s="4"/>
      <c r="T253" s="4"/>
      <c r="U253" s="4"/>
      <c r="V253" s="4"/>
      <c r="W253" s="11"/>
      <c r="X253" s="11"/>
      <c r="Y253" s="11"/>
      <c r="Z253" s="4"/>
      <c r="AA253" s="4"/>
      <c r="AB253" s="4"/>
      <c r="AC253" s="12"/>
      <c r="AD253" s="12"/>
      <c r="AE253" s="12"/>
      <c r="AF253" s="11"/>
      <c r="AG253" s="11"/>
      <c r="AH253" s="11"/>
      <c r="AI253" s="1"/>
      <c r="AJ253" s="1"/>
      <c r="AK253" s="1"/>
      <c r="AL253" s="10"/>
      <c r="AM253" s="10"/>
      <c r="AN253" s="10"/>
      <c r="AO253" s="7"/>
      <c r="AP253" s="7"/>
      <c r="AQ253" s="7"/>
      <c r="AR253" s="1"/>
      <c r="AS253" s="1"/>
      <c r="AT253" s="1"/>
      <c r="AU253" s="1"/>
      <c r="AV253" s="1"/>
      <c r="AW253" s="1"/>
    </row>
    <row r="254" spans="1:49">
      <c r="A254">
        <f t="shared" si="40"/>
        <v>2208</v>
      </c>
      <c r="B254" s="4"/>
      <c r="C254" s="4"/>
      <c r="D254" s="4"/>
      <c r="E254" s="11"/>
      <c r="F254" s="11"/>
      <c r="G254" s="11"/>
      <c r="H254" s="4"/>
      <c r="I254" s="4"/>
      <c r="J254" s="4"/>
      <c r="K254" s="4"/>
      <c r="L254" s="4"/>
      <c r="M254" s="4"/>
      <c r="N254" s="11"/>
      <c r="O254" s="11"/>
      <c r="P254" s="11"/>
      <c r="Q254" s="4"/>
      <c r="R254" s="4"/>
      <c r="S254" s="4"/>
      <c r="T254" s="4"/>
      <c r="U254" s="4"/>
      <c r="V254" s="4"/>
      <c r="W254" s="11"/>
      <c r="X254" s="11"/>
      <c r="Y254" s="11"/>
      <c r="Z254" s="4"/>
      <c r="AA254" s="4"/>
      <c r="AB254" s="4"/>
      <c r="AC254" s="12"/>
      <c r="AD254" s="12"/>
      <c r="AE254" s="12"/>
      <c r="AF254" s="11"/>
      <c r="AG254" s="11"/>
      <c r="AH254" s="11"/>
      <c r="AI254" s="1"/>
      <c r="AJ254" s="1"/>
      <c r="AK254" s="1"/>
      <c r="AL254" s="10"/>
      <c r="AM254" s="10"/>
      <c r="AN254" s="10"/>
      <c r="AO254" s="7"/>
      <c r="AP254" s="7"/>
      <c r="AQ254" s="7"/>
      <c r="AR254" s="1"/>
      <c r="AS254" s="1"/>
      <c r="AT254" s="1"/>
      <c r="AU254" s="1"/>
      <c r="AV254" s="1"/>
      <c r="AW254" s="1"/>
    </row>
    <row r="255" spans="1:49">
      <c r="A255">
        <f t="shared" si="40"/>
        <v>2209</v>
      </c>
      <c r="B255" s="4"/>
      <c r="C255" s="4"/>
      <c r="D255" s="4"/>
      <c r="E255" s="11"/>
      <c r="F255" s="11"/>
      <c r="G255" s="11"/>
      <c r="H255" s="4"/>
      <c r="I255" s="4"/>
      <c r="J255" s="4"/>
      <c r="K255" s="4"/>
      <c r="L255" s="4"/>
      <c r="M255" s="4"/>
      <c r="N255" s="11"/>
      <c r="O255" s="11"/>
      <c r="P255" s="11"/>
      <c r="Q255" s="4"/>
      <c r="R255" s="4"/>
      <c r="S255" s="4"/>
      <c r="T255" s="4"/>
      <c r="U255" s="4"/>
      <c r="V255" s="4"/>
      <c r="W255" s="11"/>
      <c r="X255" s="11"/>
      <c r="Y255" s="11"/>
      <c r="Z255" s="4"/>
      <c r="AA255" s="4"/>
      <c r="AB255" s="4"/>
      <c r="AC255" s="12"/>
      <c r="AD255" s="12"/>
      <c r="AE255" s="12"/>
      <c r="AF255" s="11"/>
      <c r="AG255" s="11"/>
      <c r="AH255" s="11"/>
      <c r="AI255" s="1"/>
      <c r="AJ255" s="1"/>
      <c r="AK255" s="1"/>
      <c r="AL255" s="10"/>
      <c r="AM255" s="10"/>
      <c r="AN255" s="10"/>
      <c r="AO255" s="7"/>
      <c r="AP255" s="7"/>
      <c r="AQ255" s="7"/>
      <c r="AR255" s="1"/>
      <c r="AS255" s="1"/>
      <c r="AT255" s="1"/>
      <c r="AU255" s="1"/>
      <c r="AV255" s="1"/>
      <c r="AW255" s="1"/>
    </row>
    <row r="256" spans="1:49">
      <c r="A256">
        <f t="shared" si="40"/>
        <v>2210</v>
      </c>
      <c r="B256" s="4"/>
      <c r="C256" s="4"/>
      <c r="D256" s="4"/>
      <c r="E256" s="11"/>
      <c r="F256" s="11"/>
      <c r="G256" s="11"/>
      <c r="H256" s="4"/>
      <c r="I256" s="4"/>
      <c r="J256" s="4"/>
      <c r="K256" s="4"/>
      <c r="L256" s="4"/>
      <c r="M256" s="4"/>
      <c r="N256" s="11"/>
      <c r="O256" s="11"/>
      <c r="P256" s="11"/>
      <c r="Q256" s="4"/>
      <c r="R256" s="4"/>
      <c r="S256" s="4"/>
      <c r="T256" s="4"/>
      <c r="U256" s="4"/>
      <c r="V256" s="4"/>
      <c r="W256" s="11"/>
      <c r="X256" s="11"/>
      <c r="Y256" s="11"/>
      <c r="Z256" s="4"/>
      <c r="AA256" s="4"/>
      <c r="AB256" s="4"/>
      <c r="AC256" s="12"/>
      <c r="AD256" s="12"/>
      <c r="AE256" s="12"/>
      <c r="AF256" s="11"/>
      <c r="AG256" s="11"/>
      <c r="AH256" s="11"/>
      <c r="AI256" s="1"/>
      <c r="AJ256" s="1"/>
      <c r="AK256" s="1"/>
      <c r="AL256" s="10"/>
      <c r="AM256" s="10"/>
      <c r="AN256" s="10"/>
      <c r="AO256" s="7"/>
      <c r="AP256" s="7"/>
      <c r="AQ256" s="7"/>
      <c r="AR256" s="1"/>
      <c r="AS256" s="1"/>
      <c r="AT256" s="1"/>
      <c r="AU256" s="1"/>
      <c r="AV256" s="1"/>
      <c r="AW256" s="1"/>
    </row>
    <row r="257" spans="1:49">
      <c r="A257">
        <f t="shared" si="40"/>
        <v>2211</v>
      </c>
      <c r="B257" s="4"/>
      <c r="C257" s="4"/>
      <c r="D257" s="4"/>
      <c r="E257" s="11"/>
      <c r="F257" s="11"/>
      <c r="G257" s="11"/>
      <c r="H257" s="4"/>
      <c r="I257" s="4"/>
      <c r="J257" s="4"/>
      <c r="K257" s="4"/>
      <c r="L257" s="4"/>
      <c r="M257" s="4"/>
      <c r="N257" s="11"/>
      <c r="O257" s="11"/>
      <c r="P257" s="11"/>
      <c r="Q257" s="4"/>
      <c r="R257" s="4"/>
      <c r="S257" s="4"/>
      <c r="T257" s="4"/>
      <c r="U257" s="4"/>
      <c r="V257" s="4"/>
      <c r="W257" s="11"/>
      <c r="X257" s="11"/>
      <c r="Y257" s="11"/>
      <c r="Z257" s="4"/>
      <c r="AA257" s="4"/>
      <c r="AB257" s="4"/>
      <c r="AC257" s="12"/>
      <c r="AD257" s="12"/>
      <c r="AE257" s="12"/>
      <c r="AF257" s="11"/>
      <c r="AG257" s="11"/>
      <c r="AH257" s="11"/>
      <c r="AI257" s="1"/>
      <c r="AJ257" s="1"/>
      <c r="AK257" s="1"/>
      <c r="AL257" s="10"/>
      <c r="AM257" s="10"/>
      <c r="AN257" s="10"/>
      <c r="AO257" s="7"/>
      <c r="AP257" s="7"/>
      <c r="AQ257" s="7"/>
      <c r="AR257" s="1"/>
      <c r="AS257" s="1"/>
      <c r="AT257" s="1"/>
      <c r="AU257" s="1"/>
      <c r="AV257" s="1"/>
      <c r="AW257" s="1"/>
    </row>
    <row r="258" spans="1:49">
      <c r="A258">
        <f t="shared" si="40"/>
        <v>2212</v>
      </c>
      <c r="B258" s="4"/>
      <c r="C258" s="4"/>
      <c r="D258" s="4"/>
      <c r="E258" s="11"/>
      <c r="F258" s="11"/>
      <c r="G258" s="11"/>
      <c r="H258" s="4"/>
      <c r="I258" s="4"/>
      <c r="J258" s="4"/>
      <c r="K258" s="4"/>
      <c r="L258" s="4"/>
      <c r="M258" s="4"/>
      <c r="N258" s="11"/>
      <c r="O258" s="11"/>
      <c r="P258" s="11"/>
      <c r="Q258" s="4"/>
      <c r="R258" s="4"/>
      <c r="S258" s="4"/>
      <c r="T258" s="4"/>
      <c r="U258" s="4"/>
      <c r="V258" s="4"/>
      <c r="W258" s="11"/>
      <c r="X258" s="11"/>
      <c r="Y258" s="11"/>
      <c r="Z258" s="4"/>
      <c r="AA258" s="4"/>
      <c r="AB258" s="4"/>
      <c r="AC258" s="12"/>
      <c r="AD258" s="12"/>
      <c r="AE258" s="12"/>
      <c r="AF258" s="11"/>
      <c r="AG258" s="11"/>
      <c r="AH258" s="11"/>
      <c r="AI258" s="1"/>
      <c r="AJ258" s="1"/>
      <c r="AK258" s="1"/>
      <c r="AL258" s="10"/>
      <c r="AM258" s="10"/>
      <c r="AN258" s="10"/>
      <c r="AO258" s="7"/>
      <c r="AP258" s="7"/>
      <c r="AQ258" s="7"/>
      <c r="AR258" s="1"/>
      <c r="AS258" s="1"/>
      <c r="AT258" s="1"/>
      <c r="AU258" s="1"/>
      <c r="AV258" s="1"/>
      <c r="AW258" s="1"/>
    </row>
    <row r="259" spans="1:49">
      <c r="A259">
        <f t="shared" si="40"/>
        <v>2213</v>
      </c>
      <c r="B259" s="4"/>
      <c r="C259" s="4"/>
      <c r="D259" s="4"/>
      <c r="E259" s="11"/>
      <c r="F259" s="11"/>
      <c r="G259" s="11"/>
      <c r="H259" s="4"/>
      <c r="I259" s="4"/>
      <c r="J259" s="4"/>
      <c r="K259" s="4"/>
      <c r="L259" s="4"/>
      <c r="M259" s="4"/>
      <c r="N259" s="11"/>
      <c r="O259" s="11"/>
      <c r="P259" s="11"/>
      <c r="Q259" s="4"/>
      <c r="R259" s="4"/>
      <c r="S259" s="4"/>
      <c r="T259" s="4"/>
      <c r="U259" s="4"/>
      <c r="V259" s="4"/>
      <c r="W259" s="11"/>
      <c r="X259" s="11"/>
      <c r="Y259" s="11"/>
      <c r="Z259" s="4"/>
      <c r="AA259" s="4"/>
      <c r="AB259" s="4"/>
      <c r="AC259" s="12"/>
      <c r="AD259" s="12"/>
      <c r="AE259" s="12"/>
      <c r="AF259" s="11"/>
      <c r="AG259" s="11"/>
      <c r="AH259" s="11"/>
      <c r="AI259" s="1"/>
      <c r="AJ259" s="1"/>
      <c r="AK259" s="1"/>
      <c r="AL259" s="10"/>
      <c r="AM259" s="10"/>
      <c r="AN259" s="10"/>
      <c r="AO259" s="7"/>
      <c r="AP259" s="7"/>
      <c r="AQ259" s="7"/>
      <c r="AR259" s="1"/>
      <c r="AS259" s="1"/>
      <c r="AT259" s="1"/>
      <c r="AU259" s="1"/>
      <c r="AV259" s="1"/>
      <c r="AW259" s="1"/>
    </row>
    <row r="260" spans="1:49">
      <c r="A260">
        <f t="shared" si="40"/>
        <v>2214</v>
      </c>
      <c r="B260" s="4"/>
      <c r="C260" s="4"/>
      <c r="D260" s="4"/>
      <c r="E260" s="11"/>
      <c r="F260" s="11"/>
      <c r="G260" s="11"/>
      <c r="H260" s="4"/>
      <c r="I260" s="4"/>
      <c r="J260" s="4"/>
      <c r="K260" s="4"/>
      <c r="L260" s="4"/>
      <c r="M260" s="4"/>
      <c r="N260" s="11"/>
      <c r="O260" s="11"/>
      <c r="P260" s="11"/>
      <c r="Q260" s="4"/>
      <c r="R260" s="4"/>
      <c r="S260" s="4"/>
      <c r="T260" s="4"/>
      <c r="U260" s="4"/>
      <c r="V260" s="4"/>
      <c r="W260" s="11"/>
      <c r="X260" s="11"/>
      <c r="Y260" s="11"/>
      <c r="Z260" s="4"/>
      <c r="AA260" s="4"/>
      <c r="AB260" s="4"/>
      <c r="AC260" s="12"/>
      <c r="AD260" s="12"/>
      <c r="AE260" s="12"/>
      <c r="AF260" s="11"/>
      <c r="AG260" s="11"/>
      <c r="AH260" s="11"/>
      <c r="AI260" s="1"/>
      <c r="AJ260" s="1"/>
      <c r="AK260" s="1"/>
      <c r="AL260" s="10"/>
      <c r="AM260" s="10"/>
      <c r="AN260" s="10"/>
      <c r="AO260" s="7"/>
      <c r="AP260" s="7"/>
      <c r="AQ260" s="7"/>
      <c r="AR260" s="1"/>
      <c r="AS260" s="1"/>
      <c r="AT260" s="1"/>
      <c r="AU260" s="1"/>
      <c r="AV260" s="1"/>
      <c r="AW260" s="1"/>
    </row>
    <row r="261" spans="1:49">
      <c r="A261">
        <f t="shared" si="40"/>
        <v>2215</v>
      </c>
      <c r="B261" s="4"/>
      <c r="C261" s="4"/>
      <c r="D261" s="4"/>
      <c r="E261" s="11"/>
      <c r="F261" s="11"/>
      <c r="G261" s="11"/>
      <c r="H261" s="4"/>
      <c r="I261" s="4"/>
      <c r="J261" s="4"/>
      <c r="K261" s="4"/>
      <c r="L261" s="4"/>
      <c r="M261" s="4"/>
      <c r="N261" s="11"/>
      <c r="O261" s="11"/>
      <c r="P261" s="11"/>
      <c r="Q261" s="4"/>
      <c r="R261" s="4"/>
      <c r="S261" s="4"/>
      <c r="T261" s="4"/>
      <c r="U261" s="4"/>
      <c r="V261" s="4"/>
      <c r="W261" s="11"/>
      <c r="X261" s="11"/>
      <c r="Y261" s="11"/>
      <c r="Z261" s="4"/>
      <c r="AA261" s="4"/>
      <c r="AB261" s="4"/>
      <c r="AC261" s="12"/>
      <c r="AD261" s="12"/>
      <c r="AE261" s="12"/>
      <c r="AF261" s="11"/>
      <c r="AG261" s="11"/>
      <c r="AH261" s="11"/>
      <c r="AI261" s="1"/>
      <c r="AJ261" s="1"/>
      <c r="AK261" s="1"/>
      <c r="AL261" s="10"/>
      <c r="AM261" s="10"/>
      <c r="AN261" s="10"/>
      <c r="AO261" s="7"/>
      <c r="AP261" s="7"/>
      <c r="AQ261" s="7"/>
      <c r="AR261" s="1"/>
      <c r="AS261" s="1"/>
      <c r="AT261" s="1"/>
      <c r="AU261" s="1"/>
      <c r="AV261" s="1"/>
      <c r="AW261" s="1"/>
    </row>
    <row r="262" spans="1:49">
      <c r="A262">
        <f t="shared" si="40"/>
        <v>2216</v>
      </c>
      <c r="B262" s="4"/>
      <c r="C262" s="4"/>
      <c r="D262" s="4"/>
      <c r="E262" s="11"/>
      <c r="F262" s="11"/>
      <c r="G262" s="11"/>
      <c r="H262" s="4"/>
      <c r="I262" s="4"/>
      <c r="J262" s="4"/>
      <c r="K262" s="4"/>
      <c r="L262" s="4"/>
      <c r="M262" s="4"/>
      <c r="N262" s="11"/>
      <c r="O262" s="11"/>
      <c r="P262" s="11"/>
      <c r="Q262" s="4"/>
      <c r="R262" s="4"/>
      <c r="S262" s="4"/>
      <c r="T262" s="4"/>
      <c r="U262" s="4"/>
      <c r="V262" s="4"/>
      <c r="W262" s="11"/>
      <c r="X262" s="11"/>
      <c r="Y262" s="11"/>
      <c r="Z262" s="4"/>
      <c r="AA262" s="4"/>
      <c r="AB262" s="4"/>
      <c r="AC262" s="12"/>
      <c r="AD262" s="12"/>
      <c r="AE262" s="12"/>
      <c r="AF262" s="11"/>
      <c r="AG262" s="11"/>
      <c r="AH262" s="11"/>
      <c r="AI262" s="1"/>
      <c r="AJ262" s="1"/>
      <c r="AK262" s="1"/>
      <c r="AL262" s="10"/>
      <c r="AM262" s="10"/>
      <c r="AN262" s="10"/>
      <c r="AO262" s="7"/>
      <c r="AP262" s="7"/>
      <c r="AQ262" s="7"/>
      <c r="AR262" s="1"/>
      <c r="AS262" s="1"/>
      <c r="AT262" s="1"/>
      <c r="AU262" s="1"/>
      <c r="AV262" s="1"/>
      <c r="AW262" s="1"/>
    </row>
    <row r="263" spans="1:49">
      <c r="A263">
        <f t="shared" si="40"/>
        <v>2217</v>
      </c>
      <c r="B263" s="4"/>
      <c r="C263" s="4"/>
      <c r="D263" s="4"/>
      <c r="E263" s="11"/>
      <c r="F263" s="11"/>
      <c r="G263" s="11"/>
      <c r="H263" s="4"/>
      <c r="I263" s="4"/>
      <c r="J263" s="4"/>
      <c r="K263" s="4"/>
      <c r="L263" s="4"/>
      <c r="M263" s="4"/>
      <c r="N263" s="11"/>
      <c r="O263" s="11"/>
      <c r="P263" s="11"/>
      <c r="Q263" s="4"/>
      <c r="R263" s="4"/>
      <c r="S263" s="4"/>
      <c r="T263" s="4"/>
      <c r="U263" s="4"/>
      <c r="V263" s="4"/>
      <c r="W263" s="11"/>
      <c r="X263" s="11"/>
      <c r="Y263" s="11"/>
      <c r="Z263" s="4"/>
      <c r="AA263" s="4"/>
      <c r="AB263" s="4"/>
      <c r="AC263" s="12"/>
      <c r="AD263" s="12"/>
      <c r="AE263" s="12"/>
      <c r="AF263" s="11"/>
      <c r="AG263" s="11"/>
      <c r="AH263" s="11"/>
      <c r="AI263" s="1"/>
      <c r="AJ263" s="1"/>
      <c r="AK263" s="1"/>
      <c r="AL263" s="10"/>
      <c r="AM263" s="10"/>
      <c r="AN263" s="10"/>
      <c r="AO263" s="7"/>
      <c r="AP263" s="7"/>
      <c r="AQ263" s="7"/>
      <c r="AR263" s="1"/>
      <c r="AS263" s="1"/>
      <c r="AT263" s="1"/>
      <c r="AU263" s="1"/>
      <c r="AV263" s="1"/>
      <c r="AW263" s="1"/>
    </row>
    <row r="264" spans="1:49">
      <c r="A264">
        <f t="shared" si="40"/>
        <v>2218</v>
      </c>
      <c r="B264" s="4"/>
      <c r="C264" s="4"/>
      <c r="D264" s="4"/>
      <c r="E264" s="11"/>
      <c r="F264" s="11"/>
      <c r="G264" s="11"/>
      <c r="H264" s="4"/>
      <c r="I264" s="4"/>
      <c r="J264" s="4"/>
      <c r="K264" s="4"/>
      <c r="L264" s="4"/>
      <c r="M264" s="4"/>
      <c r="N264" s="11"/>
      <c r="O264" s="11"/>
      <c r="P264" s="11"/>
      <c r="Q264" s="4"/>
      <c r="R264" s="4"/>
      <c r="S264" s="4"/>
      <c r="T264" s="4"/>
      <c r="U264" s="4"/>
      <c r="V264" s="4"/>
      <c r="W264" s="11"/>
      <c r="X264" s="11"/>
      <c r="Y264" s="11"/>
      <c r="Z264" s="4"/>
      <c r="AA264" s="4"/>
      <c r="AB264" s="4"/>
      <c r="AC264" s="12"/>
      <c r="AD264" s="12"/>
      <c r="AE264" s="12"/>
      <c r="AF264" s="11"/>
      <c r="AG264" s="11"/>
      <c r="AH264" s="11"/>
      <c r="AI264" s="1"/>
      <c r="AJ264" s="1"/>
      <c r="AK264" s="1"/>
      <c r="AL264" s="10"/>
      <c r="AM264" s="10"/>
      <c r="AN264" s="10"/>
      <c r="AO264" s="7"/>
      <c r="AP264" s="7"/>
      <c r="AQ264" s="7"/>
      <c r="AR264" s="1"/>
      <c r="AS264" s="1"/>
      <c r="AT264" s="1"/>
      <c r="AU264" s="1"/>
      <c r="AV264" s="1"/>
      <c r="AW264" s="1"/>
    </row>
    <row r="265" spans="1:49">
      <c r="A265">
        <f t="shared" si="40"/>
        <v>2219</v>
      </c>
      <c r="B265" s="4"/>
      <c r="C265" s="4"/>
      <c r="D265" s="4"/>
      <c r="E265" s="11"/>
      <c r="F265" s="11"/>
      <c r="G265" s="11"/>
      <c r="H265" s="4"/>
      <c r="I265" s="4"/>
      <c r="J265" s="4"/>
      <c r="K265" s="4"/>
      <c r="L265" s="4"/>
      <c r="M265" s="4"/>
      <c r="N265" s="11"/>
      <c r="O265" s="11"/>
      <c r="P265" s="11"/>
      <c r="Q265" s="4"/>
      <c r="R265" s="4"/>
      <c r="S265" s="4"/>
      <c r="T265" s="4"/>
      <c r="U265" s="4"/>
      <c r="V265" s="4"/>
      <c r="W265" s="11"/>
      <c r="X265" s="11"/>
      <c r="Y265" s="11"/>
      <c r="Z265" s="4"/>
      <c r="AA265" s="4"/>
      <c r="AB265" s="4"/>
      <c r="AC265" s="12"/>
      <c r="AD265" s="12"/>
      <c r="AE265" s="12"/>
      <c r="AF265" s="11"/>
      <c r="AG265" s="11"/>
      <c r="AH265" s="11"/>
      <c r="AI265" s="1"/>
      <c r="AJ265" s="1"/>
      <c r="AK265" s="1"/>
      <c r="AL265" s="10"/>
      <c r="AM265" s="10"/>
      <c r="AN265" s="10"/>
      <c r="AO265" s="7"/>
      <c r="AP265" s="7"/>
      <c r="AQ265" s="7"/>
      <c r="AR265" s="1"/>
      <c r="AS265" s="1"/>
      <c r="AT265" s="1"/>
      <c r="AU265" s="1"/>
      <c r="AV265" s="1"/>
      <c r="AW265" s="1"/>
    </row>
    <row r="266" spans="1:49">
      <c r="A266">
        <f t="shared" si="40"/>
        <v>2220</v>
      </c>
      <c r="B266" s="4"/>
      <c r="C266" s="4"/>
      <c r="D266" s="4"/>
      <c r="E266" s="11"/>
      <c r="F266" s="11"/>
      <c r="G266" s="11"/>
      <c r="H266" s="4"/>
      <c r="I266" s="4"/>
      <c r="J266" s="4"/>
      <c r="K266" s="4"/>
      <c r="L266" s="4"/>
      <c r="M266" s="4"/>
      <c r="N266" s="11"/>
      <c r="O266" s="11"/>
      <c r="P266" s="11"/>
      <c r="Q266" s="4"/>
      <c r="R266" s="4"/>
      <c r="S266" s="4"/>
      <c r="T266" s="4"/>
      <c r="U266" s="4"/>
      <c r="V266" s="4"/>
      <c r="W266" s="11"/>
      <c r="X266" s="11"/>
      <c r="Y266" s="11"/>
      <c r="Z266" s="4"/>
      <c r="AA266" s="4"/>
      <c r="AB266" s="4"/>
      <c r="AC266" s="12"/>
      <c r="AD266" s="12"/>
      <c r="AE266" s="12"/>
      <c r="AF266" s="11"/>
      <c r="AG266" s="11"/>
      <c r="AH266" s="11"/>
      <c r="AI266" s="1"/>
      <c r="AJ266" s="1"/>
      <c r="AK266" s="1"/>
      <c r="AL266" s="10"/>
      <c r="AM266" s="10"/>
      <c r="AN266" s="10"/>
      <c r="AO266" s="7"/>
      <c r="AP266" s="7"/>
      <c r="AQ266" s="7"/>
      <c r="AR266" s="1"/>
      <c r="AS266" s="1"/>
      <c r="AT266" s="1"/>
      <c r="AU266" s="1"/>
      <c r="AV266" s="1"/>
      <c r="AW266" s="1"/>
    </row>
    <row r="267" spans="1:49">
      <c r="A267">
        <f t="shared" si="40"/>
        <v>2221</v>
      </c>
      <c r="B267" s="4"/>
      <c r="C267" s="4"/>
      <c r="D267" s="4"/>
      <c r="E267" s="11"/>
      <c r="F267" s="11"/>
      <c r="G267" s="11"/>
      <c r="H267" s="4"/>
      <c r="I267" s="4"/>
      <c r="J267" s="4"/>
      <c r="K267" s="4"/>
      <c r="L267" s="4"/>
      <c r="M267" s="4"/>
      <c r="N267" s="11"/>
      <c r="O267" s="11"/>
      <c r="P267" s="11"/>
      <c r="Q267" s="4"/>
      <c r="R267" s="4"/>
      <c r="S267" s="4"/>
      <c r="T267" s="4"/>
      <c r="U267" s="4"/>
      <c r="V267" s="4"/>
      <c r="W267" s="11"/>
      <c r="X267" s="11"/>
      <c r="Y267" s="11"/>
      <c r="Z267" s="4"/>
      <c r="AA267" s="4"/>
      <c r="AB267" s="4"/>
      <c r="AC267" s="12"/>
      <c r="AD267" s="12"/>
      <c r="AE267" s="12"/>
      <c r="AF267" s="11"/>
      <c r="AG267" s="11"/>
      <c r="AH267" s="11"/>
      <c r="AI267" s="1"/>
      <c r="AJ267" s="1"/>
      <c r="AK267" s="1"/>
      <c r="AL267" s="10"/>
      <c r="AM267" s="10"/>
      <c r="AN267" s="10"/>
      <c r="AO267" s="7"/>
      <c r="AP267" s="7"/>
      <c r="AQ267" s="7"/>
      <c r="AR267" s="1"/>
      <c r="AS267" s="1"/>
      <c r="AT267" s="1"/>
      <c r="AU267" s="1"/>
      <c r="AV267" s="1"/>
      <c r="AW267" s="1"/>
    </row>
    <row r="268" spans="1:49">
      <c r="A268">
        <f t="shared" si="40"/>
        <v>2222</v>
      </c>
      <c r="B268" s="4"/>
      <c r="C268" s="4"/>
      <c r="D268" s="4"/>
      <c r="E268" s="11"/>
      <c r="F268" s="11"/>
      <c r="G268" s="11"/>
      <c r="H268" s="4"/>
      <c r="I268" s="4"/>
      <c r="J268" s="4"/>
      <c r="K268" s="4"/>
      <c r="L268" s="4"/>
      <c r="M268" s="4"/>
      <c r="N268" s="11"/>
      <c r="O268" s="11"/>
      <c r="P268" s="11"/>
      <c r="Q268" s="4"/>
      <c r="R268" s="4"/>
      <c r="S268" s="4"/>
      <c r="T268" s="4"/>
      <c r="U268" s="4"/>
      <c r="V268" s="4"/>
      <c r="W268" s="11"/>
      <c r="X268" s="11"/>
      <c r="Y268" s="11"/>
      <c r="Z268" s="4"/>
      <c r="AA268" s="4"/>
      <c r="AB268" s="4"/>
      <c r="AC268" s="12"/>
      <c r="AD268" s="12"/>
      <c r="AE268" s="12"/>
      <c r="AF268" s="11"/>
      <c r="AG268" s="11"/>
      <c r="AH268" s="11"/>
      <c r="AI268" s="1"/>
      <c r="AJ268" s="1"/>
      <c r="AK268" s="1"/>
      <c r="AL268" s="10"/>
      <c r="AM268" s="10"/>
      <c r="AN268" s="10"/>
      <c r="AO268" s="7"/>
      <c r="AP268" s="7"/>
      <c r="AQ268" s="7"/>
      <c r="AR268" s="1"/>
      <c r="AS268" s="1"/>
      <c r="AT268" s="1"/>
      <c r="AU268" s="1"/>
      <c r="AV268" s="1"/>
      <c r="AW268" s="1"/>
    </row>
    <row r="269" spans="1:49">
      <c r="A269">
        <f t="shared" si="40"/>
        <v>2223</v>
      </c>
      <c r="B269" s="4"/>
      <c r="C269" s="4"/>
      <c r="D269" s="4"/>
      <c r="E269" s="11"/>
      <c r="F269" s="11"/>
      <c r="G269" s="11"/>
      <c r="H269" s="4"/>
      <c r="I269" s="4"/>
      <c r="J269" s="4"/>
      <c r="K269" s="4"/>
      <c r="L269" s="4"/>
      <c r="M269" s="4"/>
      <c r="N269" s="11"/>
      <c r="O269" s="11"/>
      <c r="P269" s="11"/>
      <c r="Q269" s="4"/>
      <c r="R269" s="4"/>
      <c r="S269" s="4"/>
      <c r="T269" s="4"/>
      <c r="U269" s="4"/>
      <c r="V269" s="4"/>
      <c r="W269" s="11"/>
      <c r="X269" s="11"/>
      <c r="Y269" s="11"/>
      <c r="Z269" s="4"/>
      <c r="AA269" s="4"/>
      <c r="AB269" s="4"/>
      <c r="AC269" s="12"/>
      <c r="AD269" s="12"/>
      <c r="AE269" s="12"/>
      <c r="AF269" s="11"/>
      <c r="AG269" s="11"/>
      <c r="AH269" s="11"/>
      <c r="AI269" s="1"/>
      <c r="AJ269" s="1"/>
      <c r="AK269" s="1"/>
      <c r="AL269" s="10"/>
      <c r="AM269" s="10"/>
      <c r="AN269" s="10"/>
      <c r="AO269" s="7"/>
      <c r="AP269" s="7"/>
      <c r="AQ269" s="7"/>
      <c r="AR269" s="1"/>
      <c r="AS269" s="1"/>
      <c r="AT269" s="1"/>
      <c r="AU269" s="1"/>
      <c r="AV269" s="1"/>
      <c r="AW269" s="1"/>
    </row>
    <row r="270" spans="1:49">
      <c r="A270">
        <f t="shared" si="40"/>
        <v>2224</v>
      </c>
      <c r="B270" s="4"/>
      <c r="C270" s="4"/>
      <c r="D270" s="4"/>
      <c r="E270" s="11"/>
      <c r="F270" s="11"/>
      <c r="G270" s="11"/>
      <c r="H270" s="4"/>
      <c r="I270" s="4"/>
      <c r="J270" s="4"/>
      <c r="K270" s="4"/>
      <c r="L270" s="4"/>
      <c r="M270" s="4"/>
      <c r="N270" s="11"/>
      <c r="O270" s="11"/>
      <c r="P270" s="11"/>
      <c r="Q270" s="4"/>
      <c r="R270" s="4"/>
      <c r="S270" s="4"/>
      <c r="T270" s="4"/>
      <c r="U270" s="4"/>
      <c r="V270" s="4"/>
      <c r="W270" s="11"/>
      <c r="X270" s="11"/>
      <c r="Y270" s="11"/>
      <c r="Z270" s="4"/>
      <c r="AA270" s="4"/>
      <c r="AB270" s="4"/>
      <c r="AC270" s="12"/>
      <c r="AD270" s="12"/>
      <c r="AE270" s="12"/>
      <c r="AF270" s="11"/>
      <c r="AG270" s="11"/>
      <c r="AH270" s="11"/>
      <c r="AI270" s="1"/>
      <c r="AJ270" s="1"/>
      <c r="AK270" s="1"/>
      <c r="AL270" s="10"/>
      <c r="AM270" s="10"/>
      <c r="AN270" s="10"/>
      <c r="AO270" s="7"/>
      <c r="AP270" s="7"/>
      <c r="AQ270" s="7"/>
      <c r="AR270" s="1"/>
      <c r="AS270" s="1"/>
      <c r="AT270" s="1"/>
      <c r="AU270" s="1"/>
      <c r="AV270" s="1"/>
      <c r="AW270" s="1"/>
    </row>
    <row r="271" spans="1:49">
      <c r="A271">
        <f t="shared" si="40"/>
        <v>2225</v>
      </c>
      <c r="B271" s="4"/>
      <c r="C271" s="4"/>
      <c r="D271" s="4"/>
      <c r="E271" s="11"/>
      <c r="F271" s="11"/>
      <c r="G271" s="11"/>
      <c r="H271" s="4"/>
      <c r="I271" s="4"/>
      <c r="J271" s="4"/>
      <c r="K271" s="4"/>
      <c r="L271" s="4"/>
      <c r="M271" s="4"/>
      <c r="N271" s="11"/>
      <c r="O271" s="11"/>
      <c r="P271" s="11"/>
      <c r="Q271" s="4"/>
      <c r="R271" s="4"/>
      <c r="S271" s="4"/>
      <c r="T271" s="4"/>
      <c r="U271" s="4"/>
      <c r="V271" s="4"/>
      <c r="W271" s="11"/>
      <c r="X271" s="11"/>
      <c r="Y271" s="11"/>
      <c r="Z271" s="4"/>
      <c r="AA271" s="4"/>
      <c r="AB271" s="4"/>
      <c r="AC271" s="12"/>
      <c r="AD271" s="12"/>
      <c r="AE271" s="12"/>
      <c r="AF271" s="11"/>
      <c r="AG271" s="11"/>
      <c r="AH271" s="11"/>
      <c r="AI271" s="1"/>
      <c r="AJ271" s="1"/>
      <c r="AK271" s="1"/>
      <c r="AL271" s="10"/>
      <c r="AM271" s="10"/>
      <c r="AN271" s="10"/>
      <c r="AO271" s="7"/>
      <c r="AP271" s="7"/>
      <c r="AQ271" s="7"/>
      <c r="AR271" s="1"/>
      <c r="AS271" s="1"/>
      <c r="AT271" s="1"/>
      <c r="AU271" s="1"/>
      <c r="AV271" s="1"/>
      <c r="AW271" s="1"/>
    </row>
    <row r="272" spans="1:49">
      <c r="A272">
        <f t="shared" si="40"/>
        <v>2226</v>
      </c>
      <c r="B272" s="4"/>
      <c r="C272" s="4"/>
      <c r="D272" s="4"/>
      <c r="E272" s="11"/>
      <c r="F272" s="11"/>
      <c r="G272" s="11"/>
      <c r="H272" s="4"/>
      <c r="I272" s="4"/>
      <c r="J272" s="4"/>
      <c r="K272" s="4"/>
      <c r="L272" s="4"/>
      <c r="M272" s="4"/>
      <c r="N272" s="11"/>
      <c r="O272" s="11"/>
      <c r="P272" s="11"/>
      <c r="Q272" s="4"/>
      <c r="R272" s="4"/>
      <c r="S272" s="4"/>
      <c r="T272" s="4"/>
      <c r="U272" s="4"/>
      <c r="V272" s="4"/>
      <c r="W272" s="11"/>
      <c r="X272" s="11"/>
      <c r="Y272" s="11"/>
      <c r="Z272" s="4"/>
      <c r="AA272" s="4"/>
      <c r="AB272" s="4"/>
      <c r="AC272" s="12"/>
      <c r="AD272" s="12"/>
      <c r="AE272" s="12"/>
      <c r="AF272" s="11"/>
      <c r="AG272" s="11"/>
      <c r="AH272" s="11"/>
      <c r="AI272" s="1"/>
      <c r="AJ272" s="1"/>
      <c r="AK272" s="1"/>
      <c r="AL272" s="10"/>
      <c r="AM272" s="10"/>
      <c r="AN272" s="10"/>
      <c r="AO272" s="7"/>
      <c r="AP272" s="7"/>
      <c r="AQ272" s="7"/>
      <c r="AR272" s="1"/>
      <c r="AS272" s="1"/>
      <c r="AT272" s="1"/>
      <c r="AU272" s="1"/>
      <c r="AV272" s="1"/>
      <c r="AW272" s="1"/>
    </row>
    <row r="273" spans="1:49">
      <c r="A273">
        <f t="shared" si="40"/>
        <v>2227</v>
      </c>
      <c r="B273" s="4"/>
      <c r="C273" s="4"/>
      <c r="D273" s="4"/>
      <c r="E273" s="11"/>
      <c r="F273" s="11"/>
      <c r="G273" s="11"/>
      <c r="H273" s="4"/>
      <c r="I273" s="4"/>
      <c r="J273" s="4"/>
      <c r="K273" s="4"/>
      <c r="L273" s="4"/>
      <c r="M273" s="4"/>
      <c r="N273" s="11"/>
      <c r="O273" s="11"/>
      <c r="P273" s="11"/>
      <c r="Q273" s="4"/>
      <c r="R273" s="4"/>
      <c r="S273" s="4"/>
      <c r="T273" s="4"/>
      <c r="U273" s="4"/>
      <c r="V273" s="4"/>
      <c r="W273" s="11"/>
      <c r="X273" s="11"/>
      <c r="Y273" s="11"/>
      <c r="Z273" s="4"/>
      <c r="AA273" s="4"/>
      <c r="AB273" s="4"/>
      <c r="AC273" s="12"/>
      <c r="AD273" s="12"/>
      <c r="AE273" s="12"/>
      <c r="AF273" s="11"/>
      <c r="AG273" s="11"/>
      <c r="AH273" s="11"/>
      <c r="AI273" s="1"/>
      <c r="AJ273" s="1"/>
      <c r="AK273" s="1"/>
      <c r="AL273" s="10"/>
      <c r="AM273" s="10"/>
      <c r="AN273" s="10"/>
      <c r="AO273" s="7"/>
      <c r="AP273" s="7"/>
      <c r="AQ273" s="7"/>
      <c r="AR273" s="1"/>
      <c r="AS273" s="1"/>
      <c r="AT273" s="1"/>
      <c r="AU273" s="1"/>
      <c r="AV273" s="1"/>
      <c r="AW273" s="1"/>
    </row>
    <row r="274" spans="1:49">
      <c r="A274">
        <f t="shared" si="40"/>
        <v>2228</v>
      </c>
      <c r="B274" s="4"/>
      <c r="C274" s="4"/>
      <c r="D274" s="4"/>
      <c r="E274" s="11"/>
      <c r="F274" s="11"/>
      <c r="G274" s="11"/>
      <c r="H274" s="4"/>
      <c r="I274" s="4"/>
      <c r="J274" s="4"/>
      <c r="K274" s="4"/>
      <c r="L274" s="4"/>
      <c r="M274" s="4"/>
      <c r="N274" s="11"/>
      <c r="O274" s="11"/>
      <c r="P274" s="11"/>
      <c r="Q274" s="4"/>
      <c r="R274" s="4"/>
      <c r="S274" s="4"/>
      <c r="T274" s="4"/>
      <c r="U274" s="4"/>
      <c r="V274" s="4"/>
      <c r="W274" s="11"/>
      <c r="X274" s="11"/>
      <c r="Y274" s="11"/>
      <c r="Z274" s="4"/>
      <c r="AA274" s="4"/>
      <c r="AB274" s="4"/>
      <c r="AC274" s="12"/>
      <c r="AD274" s="12"/>
      <c r="AE274" s="12"/>
      <c r="AF274" s="11"/>
      <c r="AG274" s="11"/>
      <c r="AH274" s="11"/>
      <c r="AI274" s="1"/>
      <c r="AJ274" s="1"/>
      <c r="AK274" s="1"/>
      <c r="AL274" s="10"/>
      <c r="AM274" s="10"/>
      <c r="AN274" s="10"/>
      <c r="AO274" s="7"/>
      <c r="AP274" s="7"/>
      <c r="AQ274" s="7"/>
      <c r="AR274" s="1"/>
      <c r="AS274" s="1"/>
      <c r="AT274" s="1"/>
      <c r="AU274" s="1"/>
      <c r="AV274" s="1"/>
      <c r="AW274" s="1"/>
    </row>
    <row r="275" spans="1:49">
      <c r="A275">
        <f t="shared" si="40"/>
        <v>2229</v>
      </c>
      <c r="B275" s="4"/>
      <c r="C275" s="4"/>
      <c r="D275" s="4"/>
      <c r="E275" s="11"/>
      <c r="F275" s="11"/>
      <c r="G275" s="11"/>
      <c r="H275" s="4"/>
      <c r="I275" s="4"/>
      <c r="J275" s="4"/>
      <c r="K275" s="4"/>
      <c r="L275" s="4"/>
      <c r="M275" s="4"/>
      <c r="N275" s="11"/>
      <c r="O275" s="11"/>
      <c r="P275" s="11"/>
      <c r="Q275" s="4"/>
      <c r="R275" s="4"/>
      <c r="S275" s="4"/>
      <c r="T275" s="4"/>
      <c r="U275" s="4"/>
      <c r="V275" s="4"/>
      <c r="W275" s="11"/>
      <c r="X275" s="11"/>
      <c r="Y275" s="11"/>
      <c r="Z275" s="4"/>
      <c r="AA275" s="4"/>
      <c r="AB275" s="4"/>
      <c r="AC275" s="12"/>
      <c r="AD275" s="12"/>
      <c r="AE275" s="12"/>
      <c r="AF275" s="11"/>
      <c r="AG275" s="11"/>
      <c r="AH275" s="11"/>
      <c r="AI275" s="1"/>
      <c r="AJ275" s="1"/>
      <c r="AK275" s="1"/>
      <c r="AL275" s="10"/>
      <c r="AM275" s="10"/>
      <c r="AN275" s="10"/>
      <c r="AO275" s="7"/>
      <c r="AP275" s="7"/>
      <c r="AQ275" s="7"/>
      <c r="AR275" s="1"/>
      <c r="AS275" s="1"/>
      <c r="AT275" s="1"/>
      <c r="AU275" s="1"/>
      <c r="AV275" s="1"/>
      <c r="AW275" s="1"/>
    </row>
    <row r="276" spans="1:49">
      <c r="A276">
        <f t="shared" si="40"/>
        <v>2230</v>
      </c>
      <c r="B276" s="4"/>
      <c r="C276" s="4"/>
      <c r="D276" s="4"/>
      <c r="E276" s="11"/>
      <c r="F276" s="11"/>
      <c r="G276" s="11"/>
      <c r="H276" s="4"/>
      <c r="I276" s="4"/>
      <c r="J276" s="4"/>
      <c r="K276" s="4"/>
      <c r="L276" s="4"/>
      <c r="M276" s="4"/>
      <c r="N276" s="11"/>
      <c r="O276" s="11"/>
      <c r="P276" s="11"/>
      <c r="Q276" s="4"/>
      <c r="R276" s="4"/>
      <c r="S276" s="4"/>
      <c r="T276" s="4"/>
      <c r="U276" s="4"/>
      <c r="V276" s="4"/>
      <c r="W276" s="11"/>
      <c r="X276" s="11"/>
      <c r="Y276" s="11"/>
      <c r="Z276" s="4"/>
      <c r="AA276" s="4"/>
      <c r="AB276" s="4"/>
      <c r="AC276" s="12"/>
      <c r="AD276" s="12"/>
      <c r="AE276" s="12"/>
      <c r="AF276" s="11"/>
      <c r="AG276" s="11"/>
      <c r="AH276" s="11"/>
      <c r="AI276" s="1"/>
      <c r="AJ276" s="1"/>
      <c r="AK276" s="1"/>
      <c r="AL276" s="10"/>
      <c r="AM276" s="10"/>
      <c r="AN276" s="10"/>
      <c r="AO276" s="7"/>
      <c r="AP276" s="7"/>
      <c r="AQ276" s="7"/>
      <c r="AR276" s="1"/>
      <c r="AS276" s="1"/>
      <c r="AT276" s="1"/>
      <c r="AU276" s="1"/>
      <c r="AV276" s="1"/>
      <c r="AW276" s="1"/>
    </row>
    <row r="277" spans="1:49">
      <c r="A277">
        <f t="shared" si="40"/>
        <v>2231</v>
      </c>
      <c r="B277" s="4"/>
      <c r="C277" s="4"/>
      <c r="D277" s="4"/>
      <c r="E277" s="11"/>
      <c r="F277" s="11"/>
      <c r="G277" s="11"/>
      <c r="H277" s="4"/>
      <c r="I277" s="4"/>
      <c r="J277" s="4"/>
      <c r="K277" s="4"/>
      <c r="L277" s="4"/>
      <c r="M277" s="4"/>
      <c r="N277" s="11"/>
      <c r="O277" s="11"/>
      <c r="P277" s="11"/>
      <c r="Q277" s="4"/>
      <c r="R277" s="4"/>
      <c r="S277" s="4"/>
      <c r="T277" s="4"/>
      <c r="U277" s="4"/>
      <c r="V277" s="4"/>
      <c r="W277" s="11"/>
      <c r="X277" s="11"/>
      <c r="Y277" s="11"/>
      <c r="Z277" s="4"/>
      <c r="AA277" s="4"/>
      <c r="AB277" s="4"/>
      <c r="AC277" s="12"/>
      <c r="AD277" s="12"/>
      <c r="AE277" s="12"/>
      <c r="AF277" s="11"/>
      <c r="AG277" s="11"/>
      <c r="AH277" s="11"/>
      <c r="AI277" s="1"/>
      <c r="AJ277" s="1"/>
      <c r="AK277" s="1"/>
      <c r="AL277" s="10"/>
      <c r="AM277" s="10"/>
      <c r="AN277" s="10"/>
      <c r="AO277" s="7"/>
      <c r="AP277" s="7"/>
      <c r="AQ277" s="7"/>
      <c r="AR277" s="1"/>
      <c r="AS277" s="1"/>
      <c r="AT277" s="1"/>
      <c r="AU277" s="1"/>
      <c r="AV277" s="1"/>
      <c r="AW277" s="1"/>
    </row>
    <row r="278" spans="1:49">
      <c r="A278">
        <f t="shared" si="40"/>
        <v>2232</v>
      </c>
      <c r="B278" s="4"/>
      <c r="C278" s="4"/>
      <c r="D278" s="4"/>
      <c r="E278" s="11"/>
      <c r="F278" s="11"/>
      <c r="G278" s="11"/>
      <c r="H278" s="4"/>
      <c r="I278" s="4"/>
      <c r="J278" s="4"/>
      <c r="K278" s="4"/>
      <c r="L278" s="4"/>
      <c r="M278" s="4"/>
      <c r="N278" s="11"/>
      <c r="O278" s="11"/>
      <c r="P278" s="11"/>
      <c r="Q278" s="4"/>
      <c r="R278" s="4"/>
      <c r="S278" s="4"/>
      <c r="T278" s="4"/>
      <c r="U278" s="4"/>
      <c r="V278" s="4"/>
      <c r="W278" s="11"/>
      <c r="X278" s="11"/>
      <c r="Y278" s="11"/>
      <c r="Z278" s="4"/>
      <c r="AA278" s="4"/>
      <c r="AB278" s="4"/>
      <c r="AC278" s="12"/>
      <c r="AD278" s="12"/>
      <c r="AE278" s="12"/>
      <c r="AF278" s="11"/>
      <c r="AG278" s="11"/>
      <c r="AH278" s="11"/>
      <c r="AI278" s="1"/>
      <c r="AJ278" s="1"/>
      <c r="AK278" s="1"/>
      <c r="AL278" s="10"/>
      <c r="AM278" s="10"/>
      <c r="AN278" s="10"/>
      <c r="AO278" s="7"/>
      <c r="AP278" s="7"/>
      <c r="AQ278" s="7"/>
      <c r="AR278" s="1"/>
      <c r="AS278" s="1"/>
      <c r="AT278" s="1"/>
      <c r="AU278" s="1"/>
      <c r="AV278" s="1"/>
      <c r="AW278" s="1"/>
    </row>
    <row r="279" spans="1:49">
      <c r="A279">
        <f t="shared" si="40"/>
        <v>2233</v>
      </c>
      <c r="B279" s="4"/>
      <c r="C279" s="4"/>
      <c r="D279" s="4"/>
      <c r="E279" s="11"/>
      <c r="F279" s="11"/>
      <c r="G279" s="11"/>
      <c r="H279" s="4"/>
      <c r="I279" s="4"/>
      <c r="J279" s="4"/>
      <c r="K279" s="4"/>
      <c r="L279" s="4"/>
      <c r="M279" s="4"/>
      <c r="N279" s="11"/>
      <c r="O279" s="11"/>
      <c r="P279" s="11"/>
      <c r="Q279" s="4"/>
      <c r="R279" s="4"/>
      <c r="S279" s="4"/>
      <c r="T279" s="4"/>
      <c r="U279" s="4"/>
      <c r="V279" s="4"/>
      <c r="W279" s="11"/>
      <c r="X279" s="11"/>
      <c r="Y279" s="11"/>
      <c r="Z279" s="4"/>
      <c r="AA279" s="4"/>
      <c r="AB279" s="4"/>
      <c r="AC279" s="12"/>
      <c r="AD279" s="12"/>
      <c r="AE279" s="12"/>
      <c r="AF279" s="11"/>
      <c r="AG279" s="11"/>
      <c r="AH279" s="11"/>
      <c r="AI279" s="1"/>
      <c r="AJ279" s="1"/>
      <c r="AK279" s="1"/>
      <c r="AL279" s="10"/>
      <c r="AM279" s="10"/>
      <c r="AN279" s="10"/>
      <c r="AO279" s="7"/>
      <c r="AP279" s="7"/>
      <c r="AQ279" s="7"/>
      <c r="AR279" s="1"/>
      <c r="AS279" s="1"/>
      <c r="AT279" s="1"/>
      <c r="AU279" s="1"/>
      <c r="AV279" s="1"/>
      <c r="AW279" s="1"/>
    </row>
    <row r="280" spans="1:49">
      <c r="A280">
        <f t="shared" si="40"/>
        <v>2234</v>
      </c>
      <c r="B280" s="4"/>
      <c r="C280" s="4"/>
      <c r="D280" s="4"/>
      <c r="E280" s="11"/>
      <c r="F280" s="11"/>
      <c r="G280" s="11"/>
      <c r="H280" s="4"/>
      <c r="I280" s="4"/>
      <c r="J280" s="4"/>
      <c r="K280" s="4"/>
      <c r="L280" s="4"/>
      <c r="M280" s="4"/>
      <c r="N280" s="11"/>
      <c r="O280" s="11"/>
      <c r="P280" s="11"/>
      <c r="Q280" s="4"/>
      <c r="R280" s="4"/>
      <c r="S280" s="4"/>
      <c r="T280" s="4"/>
      <c r="U280" s="4"/>
      <c r="V280" s="4"/>
      <c r="W280" s="11"/>
      <c r="X280" s="11"/>
      <c r="Y280" s="11"/>
      <c r="Z280" s="4"/>
      <c r="AA280" s="4"/>
      <c r="AB280" s="4"/>
      <c r="AC280" s="12"/>
      <c r="AD280" s="12"/>
      <c r="AE280" s="12"/>
      <c r="AF280" s="11"/>
      <c r="AG280" s="11"/>
      <c r="AH280" s="11"/>
      <c r="AI280" s="1"/>
      <c r="AJ280" s="1"/>
      <c r="AK280" s="1"/>
      <c r="AL280" s="10"/>
      <c r="AM280" s="10"/>
      <c r="AN280" s="10"/>
      <c r="AO280" s="7"/>
      <c r="AP280" s="7"/>
      <c r="AQ280" s="7"/>
      <c r="AR280" s="1"/>
      <c r="AS280" s="1"/>
      <c r="AT280" s="1"/>
      <c r="AU280" s="1"/>
      <c r="AV280" s="1"/>
      <c r="AW280" s="1"/>
    </row>
    <row r="281" spans="1:49">
      <c r="A281">
        <f t="shared" si="40"/>
        <v>2235</v>
      </c>
      <c r="B281" s="4"/>
      <c r="C281" s="4"/>
      <c r="D281" s="4"/>
      <c r="E281" s="11"/>
      <c r="F281" s="11"/>
      <c r="G281" s="11"/>
      <c r="H281" s="4"/>
      <c r="I281" s="4"/>
      <c r="J281" s="4"/>
      <c r="K281" s="4"/>
      <c r="L281" s="4"/>
      <c r="M281" s="4"/>
      <c r="N281" s="11"/>
      <c r="O281" s="11"/>
      <c r="P281" s="11"/>
      <c r="Q281" s="4"/>
      <c r="R281" s="4"/>
      <c r="S281" s="4"/>
      <c r="T281" s="4"/>
      <c r="U281" s="4"/>
      <c r="V281" s="4"/>
      <c r="W281" s="11"/>
      <c r="X281" s="11"/>
      <c r="Y281" s="11"/>
      <c r="Z281" s="4"/>
      <c r="AA281" s="4"/>
      <c r="AB281" s="4"/>
      <c r="AC281" s="12"/>
      <c r="AD281" s="12"/>
      <c r="AE281" s="12"/>
      <c r="AF281" s="11"/>
      <c r="AG281" s="11"/>
      <c r="AH281" s="11"/>
      <c r="AI281" s="1"/>
      <c r="AJ281" s="1"/>
      <c r="AK281" s="1"/>
      <c r="AL281" s="10"/>
      <c r="AM281" s="10"/>
      <c r="AN281" s="10"/>
      <c r="AO281" s="7"/>
      <c r="AP281" s="7"/>
      <c r="AQ281" s="7"/>
      <c r="AR281" s="1"/>
      <c r="AS281" s="1"/>
      <c r="AT281" s="1"/>
      <c r="AU281" s="1"/>
      <c r="AV281" s="1"/>
      <c r="AW281" s="1"/>
    </row>
    <row r="282" spans="1:49">
      <c r="A282">
        <f t="shared" si="40"/>
        <v>2236</v>
      </c>
      <c r="B282" s="4"/>
      <c r="C282" s="4"/>
      <c r="D282" s="4"/>
      <c r="E282" s="11"/>
      <c r="F282" s="11"/>
      <c r="G282" s="11"/>
      <c r="H282" s="4"/>
      <c r="I282" s="4"/>
      <c r="J282" s="4"/>
      <c r="K282" s="4"/>
      <c r="L282" s="4"/>
      <c r="M282" s="4"/>
      <c r="N282" s="11"/>
      <c r="O282" s="11"/>
      <c r="P282" s="11"/>
      <c r="Q282" s="4"/>
      <c r="R282" s="4"/>
      <c r="S282" s="4"/>
      <c r="T282" s="4"/>
      <c r="U282" s="4"/>
      <c r="V282" s="4"/>
      <c r="W282" s="11"/>
      <c r="X282" s="11"/>
      <c r="Y282" s="11"/>
      <c r="Z282" s="4"/>
      <c r="AA282" s="4"/>
      <c r="AB282" s="4"/>
      <c r="AC282" s="12"/>
      <c r="AD282" s="12"/>
      <c r="AE282" s="12"/>
      <c r="AF282" s="11"/>
      <c r="AG282" s="11"/>
      <c r="AH282" s="11"/>
      <c r="AI282" s="1"/>
      <c r="AJ282" s="1"/>
      <c r="AK282" s="1"/>
      <c r="AL282" s="10"/>
      <c r="AM282" s="10"/>
      <c r="AN282" s="10"/>
      <c r="AO282" s="7"/>
      <c r="AP282" s="7"/>
      <c r="AQ282" s="7"/>
      <c r="AR282" s="1"/>
      <c r="AS282" s="1"/>
      <c r="AT282" s="1"/>
      <c r="AU282" s="1"/>
      <c r="AV282" s="1"/>
      <c r="AW282" s="1"/>
    </row>
    <row r="283" spans="1:49">
      <c r="A283">
        <f t="shared" si="40"/>
        <v>2237</v>
      </c>
      <c r="B283" s="4"/>
      <c r="C283" s="4"/>
      <c r="D283" s="4"/>
      <c r="E283" s="11"/>
      <c r="F283" s="11"/>
      <c r="G283" s="11"/>
      <c r="H283" s="4"/>
      <c r="I283" s="4"/>
      <c r="J283" s="4"/>
      <c r="K283" s="4"/>
      <c r="L283" s="4"/>
      <c r="M283" s="4"/>
      <c r="N283" s="11"/>
      <c r="O283" s="11"/>
      <c r="P283" s="11"/>
      <c r="Q283" s="4"/>
      <c r="R283" s="4"/>
      <c r="S283" s="4"/>
      <c r="T283" s="4"/>
      <c r="U283" s="4"/>
      <c r="V283" s="4"/>
      <c r="W283" s="11"/>
      <c r="X283" s="11"/>
      <c r="Y283" s="11"/>
      <c r="Z283" s="4"/>
      <c r="AA283" s="4"/>
      <c r="AB283" s="4"/>
      <c r="AC283" s="12"/>
      <c r="AD283" s="12"/>
      <c r="AE283" s="12"/>
      <c r="AF283" s="11"/>
      <c r="AG283" s="11"/>
      <c r="AH283" s="11"/>
      <c r="AI283" s="1"/>
      <c r="AJ283" s="1"/>
      <c r="AK283" s="1"/>
      <c r="AL283" s="10"/>
      <c r="AM283" s="10"/>
      <c r="AN283" s="10"/>
      <c r="AO283" s="7"/>
      <c r="AP283" s="7"/>
      <c r="AQ283" s="7"/>
      <c r="AR283" s="1"/>
      <c r="AS283" s="1"/>
      <c r="AT283" s="1"/>
      <c r="AU283" s="1"/>
      <c r="AV283" s="1"/>
      <c r="AW283" s="1"/>
    </row>
    <row r="284" spans="1:49">
      <c r="A284">
        <f t="shared" si="40"/>
        <v>2238</v>
      </c>
      <c r="B284" s="4"/>
      <c r="C284" s="4"/>
      <c r="D284" s="4"/>
      <c r="E284" s="11"/>
      <c r="F284" s="11"/>
      <c r="G284" s="11"/>
      <c r="H284" s="4"/>
      <c r="I284" s="4"/>
      <c r="J284" s="4"/>
      <c r="K284" s="4"/>
      <c r="L284" s="4"/>
      <c r="M284" s="4"/>
      <c r="N284" s="11"/>
      <c r="O284" s="11"/>
      <c r="P284" s="11"/>
      <c r="Q284" s="4"/>
      <c r="R284" s="4"/>
      <c r="S284" s="4"/>
      <c r="T284" s="4"/>
      <c r="U284" s="4"/>
      <c r="V284" s="4"/>
      <c r="W284" s="11"/>
      <c r="X284" s="11"/>
      <c r="Y284" s="11"/>
      <c r="Z284" s="4"/>
      <c r="AA284" s="4"/>
      <c r="AB284" s="4"/>
      <c r="AC284" s="12"/>
      <c r="AD284" s="12"/>
      <c r="AE284" s="12"/>
      <c r="AF284" s="11"/>
      <c r="AG284" s="11"/>
      <c r="AH284" s="11"/>
      <c r="AI284" s="1"/>
      <c r="AJ284" s="1"/>
      <c r="AK284" s="1"/>
      <c r="AL284" s="10"/>
      <c r="AM284" s="10"/>
      <c r="AN284" s="10"/>
      <c r="AO284" s="7"/>
      <c r="AP284" s="7"/>
      <c r="AQ284" s="7"/>
      <c r="AR284" s="1"/>
      <c r="AS284" s="1"/>
      <c r="AT284" s="1"/>
      <c r="AU284" s="1"/>
      <c r="AV284" s="1"/>
      <c r="AW284" s="1"/>
    </row>
    <row r="285" spans="1:49">
      <c r="A285">
        <f t="shared" si="40"/>
        <v>2239</v>
      </c>
      <c r="B285" s="4"/>
      <c r="C285" s="4"/>
      <c r="D285" s="4"/>
      <c r="E285" s="11"/>
      <c r="F285" s="11"/>
      <c r="G285" s="11"/>
      <c r="H285" s="4"/>
      <c r="I285" s="4"/>
      <c r="J285" s="4"/>
      <c r="K285" s="4"/>
      <c r="L285" s="4"/>
      <c r="M285" s="4"/>
      <c r="N285" s="11"/>
      <c r="O285" s="11"/>
      <c r="P285" s="11"/>
      <c r="Q285" s="4"/>
      <c r="R285" s="4"/>
      <c r="S285" s="4"/>
      <c r="T285" s="4"/>
      <c r="U285" s="4"/>
      <c r="V285" s="4"/>
      <c r="W285" s="11"/>
      <c r="X285" s="11"/>
      <c r="Y285" s="11"/>
      <c r="Z285" s="4"/>
      <c r="AA285" s="4"/>
      <c r="AB285" s="4"/>
      <c r="AC285" s="12"/>
      <c r="AD285" s="12"/>
      <c r="AE285" s="12"/>
      <c r="AF285" s="11"/>
      <c r="AG285" s="11"/>
      <c r="AH285" s="11"/>
      <c r="AI285" s="1"/>
      <c r="AJ285" s="1"/>
      <c r="AK285" s="1"/>
      <c r="AL285" s="10"/>
      <c r="AM285" s="10"/>
      <c r="AN285" s="10"/>
      <c r="AO285" s="7"/>
      <c r="AP285" s="7"/>
      <c r="AQ285" s="7"/>
      <c r="AR285" s="1"/>
      <c r="AS285" s="1"/>
      <c r="AT285" s="1"/>
      <c r="AU285" s="1"/>
      <c r="AV285" s="1"/>
      <c r="AW285" s="1"/>
    </row>
    <row r="286" spans="1:49">
      <c r="A286">
        <f t="shared" si="40"/>
        <v>2240</v>
      </c>
      <c r="B286" s="4"/>
      <c r="C286" s="4"/>
      <c r="D286" s="4"/>
      <c r="E286" s="11"/>
      <c r="F286" s="11"/>
      <c r="G286" s="11"/>
      <c r="H286" s="4"/>
      <c r="I286" s="4"/>
      <c r="J286" s="4"/>
      <c r="K286" s="4"/>
      <c r="L286" s="4"/>
      <c r="M286" s="4"/>
      <c r="N286" s="11"/>
      <c r="O286" s="11"/>
      <c r="P286" s="11"/>
      <c r="Q286" s="4"/>
      <c r="R286" s="4"/>
      <c r="S286" s="4"/>
      <c r="T286" s="4"/>
      <c r="U286" s="4"/>
      <c r="V286" s="4"/>
      <c r="W286" s="11"/>
      <c r="X286" s="11"/>
      <c r="Y286" s="11"/>
      <c r="Z286" s="4"/>
      <c r="AA286" s="4"/>
      <c r="AB286" s="4"/>
      <c r="AC286" s="12"/>
      <c r="AD286" s="12"/>
      <c r="AE286" s="12"/>
      <c r="AF286" s="11"/>
      <c r="AG286" s="11"/>
      <c r="AH286" s="11"/>
      <c r="AI286" s="1"/>
      <c r="AJ286" s="1"/>
      <c r="AK286" s="1"/>
      <c r="AL286" s="10"/>
      <c r="AM286" s="10"/>
      <c r="AN286" s="10"/>
      <c r="AO286" s="7"/>
      <c r="AP286" s="7"/>
      <c r="AQ286" s="7"/>
      <c r="AR286" s="1"/>
      <c r="AS286" s="1"/>
      <c r="AT286" s="1"/>
      <c r="AU286" s="1"/>
      <c r="AV286" s="1"/>
      <c r="AW286" s="1"/>
    </row>
    <row r="287" spans="1:49">
      <c r="A287">
        <f t="shared" si="40"/>
        <v>2241</v>
      </c>
      <c r="B287" s="4"/>
      <c r="C287" s="4"/>
      <c r="D287" s="4"/>
      <c r="E287" s="11"/>
      <c r="F287" s="11"/>
      <c r="G287" s="11"/>
      <c r="H287" s="4"/>
      <c r="I287" s="4"/>
      <c r="J287" s="4"/>
      <c r="K287" s="4"/>
      <c r="L287" s="4"/>
      <c r="M287" s="4"/>
      <c r="N287" s="11"/>
      <c r="O287" s="11"/>
      <c r="P287" s="11"/>
      <c r="Q287" s="4"/>
      <c r="R287" s="4"/>
      <c r="S287" s="4"/>
      <c r="T287" s="4"/>
      <c r="U287" s="4"/>
      <c r="V287" s="4"/>
      <c r="W287" s="11"/>
      <c r="X287" s="11"/>
      <c r="Y287" s="11"/>
      <c r="Z287" s="4"/>
      <c r="AA287" s="4"/>
      <c r="AB287" s="4"/>
      <c r="AC287" s="12"/>
      <c r="AD287" s="12"/>
      <c r="AE287" s="12"/>
      <c r="AF287" s="11"/>
      <c r="AG287" s="11"/>
      <c r="AH287" s="11"/>
      <c r="AI287" s="1"/>
      <c r="AJ287" s="1"/>
      <c r="AK287" s="1"/>
      <c r="AL287" s="10"/>
      <c r="AM287" s="10"/>
      <c r="AN287" s="10"/>
      <c r="AO287" s="7"/>
      <c r="AP287" s="7"/>
      <c r="AQ287" s="7"/>
      <c r="AR287" s="1"/>
      <c r="AS287" s="1"/>
      <c r="AT287" s="1"/>
      <c r="AU287" s="1"/>
      <c r="AV287" s="1"/>
      <c r="AW287" s="1"/>
    </row>
    <row r="288" spans="1:49">
      <c r="A288">
        <f t="shared" si="40"/>
        <v>2242</v>
      </c>
      <c r="B288" s="4"/>
      <c r="C288" s="4"/>
      <c r="D288" s="4"/>
      <c r="E288" s="11"/>
      <c r="F288" s="11"/>
      <c r="G288" s="11"/>
      <c r="H288" s="4"/>
      <c r="I288" s="4"/>
      <c r="J288" s="4"/>
      <c r="K288" s="4"/>
      <c r="L288" s="4"/>
      <c r="M288" s="4"/>
      <c r="N288" s="11"/>
      <c r="O288" s="11"/>
      <c r="P288" s="11"/>
      <c r="Q288" s="4"/>
      <c r="R288" s="4"/>
      <c r="S288" s="4"/>
      <c r="T288" s="4"/>
      <c r="U288" s="4"/>
      <c r="V288" s="4"/>
      <c r="W288" s="11"/>
      <c r="X288" s="11"/>
      <c r="Y288" s="11"/>
      <c r="Z288" s="4"/>
      <c r="AA288" s="4"/>
      <c r="AB288" s="4"/>
      <c r="AC288" s="12"/>
      <c r="AD288" s="12"/>
      <c r="AE288" s="12"/>
      <c r="AF288" s="11"/>
      <c r="AG288" s="11"/>
      <c r="AH288" s="11"/>
      <c r="AI288" s="1"/>
      <c r="AJ288" s="1"/>
      <c r="AK288" s="1"/>
      <c r="AL288" s="10"/>
      <c r="AM288" s="10"/>
      <c r="AN288" s="10"/>
      <c r="AO288" s="7"/>
      <c r="AP288" s="7"/>
      <c r="AQ288" s="7"/>
      <c r="AR288" s="1"/>
      <c r="AS288" s="1"/>
      <c r="AT288" s="1"/>
      <c r="AU288" s="1"/>
      <c r="AV288" s="1"/>
      <c r="AW288" s="1"/>
    </row>
    <row r="289" spans="1:49">
      <c r="A289">
        <f t="shared" si="40"/>
        <v>2243</v>
      </c>
      <c r="B289" s="4"/>
      <c r="C289" s="4"/>
      <c r="D289" s="4"/>
      <c r="E289" s="11"/>
      <c r="F289" s="11"/>
      <c r="G289" s="11"/>
      <c r="H289" s="4"/>
      <c r="I289" s="4"/>
      <c r="J289" s="4"/>
      <c r="K289" s="4"/>
      <c r="L289" s="4"/>
      <c r="M289" s="4"/>
      <c r="N289" s="11"/>
      <c r="O289" s="11"/>
      <c r="P289" s="11"/>
      <c r="Q289" s="4"/>
      <c r="R289" s="4"/>
      <c r="S289" s="4"/>
      <c r="T289" s="4"/>
      <c r="U289" s="4"/>
      <c r="V289" s="4"/>
      <c r="W289" s="11"/>
      <c r="X289" s="11"/>
      <c r="Y289" s="11"/>
      <c r="Z289" s="4"/>
      <c r="AA289" s="4"/>
      <c r="AB289" s="4"/>
      <c r="AC289" s="12"/>
      <c r="AD289" s="12"/>
      <c r="AE289" s="12"/>
      <c r="AF289" s="11"/>
      <c r="AG289" s="11"/>
      <c r="AH289" s="11"/>
      <c r="AI289" s="1"/>
      <c r="AJ289" s="1"/>
      <c r="AK289" s="1"/>
      <c r="AL289" s="10"/>
      <c r="AM289" s="10"/>
      <c r="AN289" s="10"/>
      <c r="AO289" s="7"/>
      <c r="AP289" s="7"/>
      <c r="AQ289" s="7"/>
      <c r="AR289" s="1"/>
      <c r="AS289" s="1"/>
      <c r="AT289" s="1"/>
      <c r="AU289" s="1"/>
      <c r="AV289" s="1"/>
      <c r="AW289" s="1"/>
    </row>
    <row r="290" spans="1:49">
      <c r="A290">
        <f t="shared" si="40"/>
        <v>2244</v>
      </c>
      <c r="B290" s="4"/>
      <c r="C290" s="4"/>
      <c r="D290" s="4"/>
      <c r="E290" s="11"/>
      <c r="F290" s="11"/>
      <c r="G290" s="11"/>
      <c r="H290" s="4"/>
      <c r="I290" s="4"/>
      <c r="J290" s="4"/>
      <c r="K290" s="4"/>
      <c r="L290" s="4"/>
      <c r="M290" s="4"/>
      <c r="N290" s="11"/>
      <c r="O290" s="11"/>
      <c r="P290" s="11"/>
      <c r="Q290" s="4"/>
      <c r="R290" s="4"/>
      <c r="S290" s="4"/>
      <c r="T290" s="4"/>
      <c r="U290" s="4"/>
      <c r="V290" s="4"/>
      <c r="W290" s="11"/>
      <c r="X290" s="11"/>
      <c r="Y290" s="11"/>
      <c r="Z290" s="4"/>
      <c r="AA290" s="4"/>
      <c r="AB290" s="4"/>
      <c r="AC290" s="12"/>
      <c r="AD290" s="12"/>
      <c r="AE290" s="12"/>
      <c r="AF290" s="11"/>
      <c r="AG290" s="11"/>
      <c r="AH290" s="11"/>
      <c r="AI290" s="1"/>
      <c r="AJ290" s="1"/>
      <c r="AK290" s="1"/>
      <c r="AL290" s="10"/>
      <c r="AM290" s="10"/>
      <c r="AN290" s="10"/>
      <c r="AO290" s="7"/>
      <c r="AP290" s="7"/>
      <c r="AQ290" s="7"/>
      <c r="AR290" s="1"/>
      <c r="AS290" s="1"/>
      <c r="AT290" s="1"/>
      <c r="AU290" s="1"/>
      <c r="AV290" s="1"/>
      <c r="AW290" s="1"/>
    </row>
    <row r="291" spans="1:49">
      <c r="A291">
        <f t="shared" si="40"/>
        <v>2245</v>
      </c>
      <c r="B291" s="4"/>
      <c r="C291" s="4"/>
      <c r="D291" s="4"/>
      <c r="E291" s="11"/>
      <c r="F291" s="11"/>
      <c r="G291" s="11"/>
      <c r="H291" s="4"/>
      <c r="I291" s="4"/>
      <c r="J291" s="4"/>
      <c r="K291" s="4"/>
      <c r="L291" s="4"/>
      <c r="M291" s="4"/>
      <c r="N291" s="11"/>
      <c r="O291" s="11"/>
      <c r="P291" s="11"/>
      <c r="Q291" s="4"/>
      <c r="R291" s="4"/>
      <c r="S291" s="4"/>
      <c r="T291" s="4"/>
      <c r="U291" s="4"/>
      <c r="V291" s="4"/>
      <c r="W291" s="11"/>
      <c r="X291" s="11"/>
      <c r="Y291" s="11"/>
      <c r="Z291" s="4"/>
      <c r="AA291" s="4"/>
      <c r="AB291" s="4"/>
      <c r="AC291" s="12"/>
      <c r="AD291" s="12"/>
      <c r="AE291" s="12"/>
      <c r="AF291" s="11"/>
      <c r="AG291" s="11"/>
      <c r="AH291" s="11"/>
      <c r="AI291" s="1"/>
      <c r="AJ291" s="1"/>
      <c r="AK291" s="1"/>
      <c r="AL291" s="10"/>
      <c r="AM291" s="10"/>
      <c r="AN291" s="10"/>
      <c r="AO291" s="7"/>
      <c r="AP291" s="7"/>
      <c r="AQ291" s="7"/>
      <c r="AR291" s="1"/>
      <c r="AS291" s="1"/>
      <c r="AT291" s="1"/>
      <c r="AU291" s="1"/>
      <c r="AV291" s="1"/>
      <c r="AW291" s="1"/>
    </row>
    <row r="292" spans="1:49">
      <c r="A292">
        <f t="shared" si="40"/>
        <v>2246</v>
      </c>
      <c r="B292" s="4"/>
      <c r="C292" s="4"/>
      <c r="D292" s="4"/>
      <c r="E292" s="11"/>
      <c r="F292" s="11"/>
      <c r="G292" s="11"/>
      <c r="H292" s="4"/>
      <c r="I292" s="4"/>
      <c r="J292" s="4"/>
      <c r="K292" s="4"/>
      <c r="L292" s="4"/>
      <c r="M292" s="4"/>
      <c r="N292" s="11"/>
      <c r="O292" s="11"/>
      <c r="P292" s="11"/>
      <c r="Q292" s="4"/>
      <c r="R292" s="4"/>
      <c r="S292" s="4"/>
      <c r="T292" s="4"/>
      <c r="U292" s="4"/>
      <c r="V292" s="4"/>
      <c r="W292" s="11"/>
      <c r="X292" s="11"/>
      <c r="Y292" s="11"/>
      <c r="Z292" s="4"/>
      <c r="AA292" s="4"/>
      <c r="AB292" s="4"/>
      <c r="AC292" s="12"/>
      <c r="AD292" s="12"/>
      <c r="AE292" s="12"/>
      <c r="AF292" s="11"/>
      <c r="AG292" s="11"/>
      <c r="AH292" s="11"/>
      <c r="AI292" s="1"/>
      <c r="AJ292" s="1"/>
      <c r="AK292" s="1"/>
      <c r="AL292" s="10"/>
      <c r="AM292" s="10"/>
      <c r="AN292" s="10"/>
      <c r="AO292" s="7"/>
      <c r="AP292" s="7"/>
      <c r="AQ292" s="7"/>
      <c r="AR292" s="1"/>
      <c r="AS292" s="1"/>
      <c r="AT292" s="1"/>
      <c r="AU292" s="1"/>
      <c r="AV292" s="1"/>
      <c r="AW292" s="1"/>
    </row>
    <row r="293" spans="1:49">
      <c r="A293">
        <f t="shared" si="40"/>
        <v>2247</v>
      </c>
      <c r="B293" s="4"/>
      <c r="C293" s="4"/>
      <c r="D293" s="4"/>
      <c r="E293" s="11"/>
      <c r="F293" s="11"/>
      <c r="G293" s="11"/>
      <c r="H293" s="4"/>
      <c r="I293" s="4"/>
      <c r="J293" s="4"/>
      <c r="K293" s="4"/>
      <c r="L293" s="4"/>
      <c r="M293" s="4"/>
      <c r="N293" s="11"/>
      <c r="O293" s="11"/>
      <c r="P293" s="11"/>
      <c r="Q293" s="4"/>
      <c r="R293" s="4"/>
      <c r="S293" s="4"/>
      <c r="T293" s="4"/>
      <c r="U293" s="4"/>
      <c r="V293" s="4"/>
      <c r="W293" s="11"/>
      <c r="X293" s="11"/>
      <c r="Y293" s="11"/>
      <c r="Z293" s="4"/>
      <c r="AA293" s="4"/>
      <c r="AB293" s="4"/>
      <c r="AC293" s="12"/>
      <c r="AD293" s="12"/>
      <c r="AE293" s="12"/>
      <c r="AF293" s="11"/>
      <c r="AG293" s="11"/>
      <c r="AH293" s="11"/>
      <c r="AI293" s="1"/>
      <c r="AJ293" s="1"/>
      <c r="AK293" s="1"/>
      <c r="AL293" s="10"/>
      <c r="AM293" s="10"/>
      <c r="AN293" s="10"/>
      <c r="AO293" s="7"/>
      <c r="AP293" s="7"/>
      <c r="AQ293" s="7"/>
      <c r="AR293" s="1"/>
      <c r="AS293" s="1"/>
      <c r="AT293" s="1"/>
      <c r="AU293" s="1"/>
      <c r="AV293" s="1"/>
      <c r="AW293" s="1"/>
    </row>
    <row r="294" spans="1:49">
      <c r="A294">
        <f t="shared" si="40"/>
        <v>2248</v>
      </c>
      <c r="B294" s="4"/>
      <c r="C294" s="4"/>
      <c r="D294" s="4"/>
      <c r="E294" s="11"/>
      <c r="F294" s="11"/>
      <c r="G294" s="11"/>
      <c r="H294" s="4"/>
      <c r="I294" s="4"/>
      <c r="J294" s="4"/>
      <c r="K294" s="4"/>
      <c r="L294" s="4"/>
      <c r="M294" s="4"/>
      <c r="N294" s="11"/>
      <c r="O294" s="11"/>
      <c r="P294" s="11"/>
      <c r="Q294" s="4"/>
      <c r="R294" s="4"/>
      <c r="S294" s="4"/>
      <c r="T294" s="4"/>
      <c r="U294" s="4"/>
      <c r="V294" s="4"/>
      <c r="W294" s="11"/>
      <c r="X294" s="11"/>
      <c r="Y294" s="11"/>
      <c r="Z294" s="4"/>
      <c r="AA294" s="4"/>
      <c r="AB294" s="4"/>
      <c r="AC294" s="12"/>
      <c r="AD294" s="12"/>
      <c r="AE294" s="12"/>
      <c r="AF294" s="11"/>
      <c r="AG294" s="11"/>
      <c r="AH294" s="11"/>
      <c r="AI294" s="1"/>
      <c r="AJ294" s="1"/>
      <c r="AK294" s="1"/>
      <c r="AL294" s="10"/>
      <c r="AM294" s="10"/>
      <c r="AN294" s="10"/>
      <c r="AO294" s="7"/>
      <c r="AP294" s="7"/>
      <c r="AQ294" s="7"/>
      <c r="AR294" s="1"/>
      <c r="AS294" s="1"/>
      <c r="AT294" s="1"/>
      <c r="AU294" s="1"/>
      <c r="AV294" s="1"/>
      <c r="AW294" s="1"/>
    </row>
    <row r="295" spans="1:49">
      <c r="A295">
        <f t="shared" si="40"/>
        <v>2249</v>
      </c>
      <c r="B295" s="4"/>
      <c r="C295" s="4"/>
      <c r="D295" s="4"/>
      <c r="E295" s="11"/>
      <c r="F295" s="11"/>
      <c r="G295" s="11"/>
      <c r="H295" s="4"/>
      <c r="I295" s="4"/>
      <c r="J295" s="4"/>
      <c r="K295" s="4"/>
      <c r="L295" s="4"/>
      <c r="M295" s="4"/>
      <c r="N295" s="11"/>
      <c r="O295" s="11"/>
      <c r="P295" s="11"/>
      <c r="Q295" s="4"/>
      <c r="R295" s="4"/>
      <c r="S295" s="4"/>
      <c r="T295" s="4"/>
      <c r="U295" s="4"/>
      <c r="V295" s="4"/>
      <c r="W295" s="11"/>
      <c r="X295" s="11"/>
      <c r="Y295" s="11"/>
      <c r="Z295" s="4"/>
      <c r="AA295" s="4"/>
      <c r="AB295" s="4"/>
      <c r="AC295" s="12"/>
      <c r="AD295" s="12"/>
      <c r="AE295" s="12"/>
      <c r="AF295" s="11"/>
      <c r="AG295" s="11"/>
      <c r="AH295" s="11"/>
      <c r="AI295" s="1"/>
      <c r="AJ295" s="1"/>
      <c r="AK295" s="1"/>
      <c r="AL295" s="10"/>
      <c r="AM295" s="10"/>
      <c r="AN295" s="10"/>
      <c r="AO295" s="7"/>
      <c r="AP295" s="7"/>
      <c r="AQ295" s="7"/>
      <c r="AR295" s="1"/>
      <c r="AS295" s="1"/>
      <c r="AT295" s="1"/>
      <c r="AU295" s="1"/>
      <c r="AV295" s="1"/>
      <c r="AW295" s="1"/>
    </row>
    <row r="296" spans="1:49">
      <c r="A296">
        <f t="shared" si="40"/>
        <v>2250</v>
      </c>
      <c r="B296" s="4"/>
      <c r="C296" s="4"/>
      <c r="D296" s="4"/>
      <c r="E296" s="11"/>
      <c r="F296" s="11"/>
      <c r="G296" s="11"/>
      <c r="H296" s="4"/>
      <c r="I296" s="4"/>
      <c r="J296" s="4"/>
      <c r="K296" s="4"/>
      <c r="L296" s="4"/>
      <c r="M296" s="4"/>
      <c r="N296" s="11"/>
      <c r="O296" s="11"/>
      <c r="P296" s="11"/>
      <c r="Q296" s="4"/>
      <c r="R296" s="4"/>
      <c r="S296" s="4"/>
      <c r="T296" s="4"/>
      <c r="U296" s="4"/>
      <c r="V296" s="4"/>
      <c r="W296" s="11"/>
      <c r="X296" s="11"/>
      <c r="Y296" s="11"/>
      <c r="Z296" s="4"/>
      <c r="AA296" s="4"/>
      <c r="AB296" s="4"/>
      <c r="AC296" s="12"/>
      <c r="AD296" s="12"/>
      <c r="AE296" s="12"/>
      <c r="AF296" s="11"/>
      <c r="AG296" s="11"/>
      <c r="AH296" s="11"/>
      <c r="AI296" s="1"/>
      <c r="AJ296" s="1"/>
      <c r="AK296" s="1"/>
      <c r="AL296" s="10"/>
      <c r="AM296" s="10"/>
      <c r="AN296" s="10"/>
      <c r="AO296" s="7"/>
      <c r="AP296" s="7"/>
      <c r="AQ296" s="7"/>
      <c r="AR296" s="1"/>
      <c r="AS296" s="1"/>
      <c r="AT296" s="1"/>
      <c r="AU296" s="1"/>
      <c r="AV296" s="1"/>
      <c r="AW296" s="1"/>
    </row>
    <row r="297" spans="1:49">
      <c r="A297">
        <f t="shared" si="40"/>
        <v>2251</v>
      </c>
      <c r="B297" s="4"/>
      <c r="C297" s="4"/>
      <c r="D297" s="4"/>
      <c r="E297" s="11"/>
      <c r="F297" s="11"/>
      <c r="G297" s="11"/>
      <c r="H297" s="4"/>
      <c r="I297" s="4"/>
      <c r="J297" s="4"/>
      <c r="K297" s="4"/>
      <c r="L297" s="4"/>
      <c r="M297" s="4"/>
      <c r="N297" s="11"/>
      <c r="O297" s="11"/>
      <c r="P297" s="11"/>
      <c r="Q297" s="4"/>
      <c r="R297" s="4"/>
      <c r="S297" s="4"/>
      <c r="T297" s="4"/>
      <c r="U297" s="4"/>
      <c r="V297" s="4"/>
      <c r="W297" s="11"/>
      <c r="X297" s="11"/>
      <c r="Y297" s="11"/>
      <c r="Z297" s="4"/>
      <c r="AA297" s="4"/>
      <c r="AB297" s="4"/>
      <c r="AC297" s="12"/>
      <c r="AD297" s="12"/>
      <c r="AE297" s="12"/>
      <c r="AF297" s="11"/>
      <c r="AG297" s="11"/>
      <c r="AH297" s="11"/>
      <c r="AI297" s="1"/>
      <c r="AJ297" s="1"/>
      <c r="AK297" s="1"/>
      <c r="AL297" s="10"/>
      <c r="AM297" s="10"/>
      <c r="AN297" s="10"/>
      <c r="AO297" s="7"/>
      <c r="AP297" s="7"/>
      <c r="AQ297" s="7"/>
      <c r="AR297" s="1"/>
      <c r="AS297" s="1"/>
      <c r="AT297" s="1"/>
      <c r="AU297" s="1"/>
      <c r="AV297" s="1"/>
      <c r="AW297" s="1"/>
    </row>
    <row r="298" spans="1:49">
      <c r="A298">
        <f t="shared" si="40"/>
        <v>2252</v>
      </c>
      <c r="B298" s="4"/>
      <c r="C298" s="4"/>
      <c r="D298" s="4"/>
      <c r="E298" s="11"/>
      <c r="F298" s="11"/>
      <c r="G298" s="11"/>
      <c r="H298" s="4"/>
      <c r="I298" s="4"/>
      <c r="J298" s="4"/>
      <c r="K298" s="4"/>
      <c r="L298" s="4"/>
      <c r="M298" s="4"/>
      <c r="N298" s="11"/>
      <c r="O298" s="11"/>
      <c r="P298" s="11"/>
      <c r="Q298" s="4"/>
      <c r="R298" s="4"/>
      <c r="S298" s="4"/>
      <c r="T298" s="4"/>
      <c r="U298" s="4"/>
      <c r="V298" s="4"/>
      <c r="W298" s="11"/>
      <c r="X298" s="11"/>
      <c r="Y298" s="11"/>
      <c r="Z298" s="4"/>
      <c r="AA298" s="4"/>
      <c r="AB298" s="4"/>
      <c r="AC298" s="12"/>
      <c r="AD298" s="12"/>
      <c r="AE298" s="12"/>
      <c r="AF298" s="11"/>
      <c r="AG298" s="11"/>
      <c r="AH298" s="11"/>
      <c r="AI298" s="1"/>
      <c r="AJ298" s="1"/>
      <c r="AK298" s="1"/>
      <c r="AL298" s="10"/>
      <c r="AM298" s="10"/>
      <c r="AN298" s="10"/>
      <c r="AO298" s="7"/>
      <c r="AP298" s="7"/>
      <c r="AQ298" s="7"/>
      <c r="AR298" s="1"/>
      <c r="AS298" s="1"/>
      <c r="AT298" s="1"/>
      <c r="AU298" s="1"/>
      <c r="AV298" s="1"/>
      <c r="AW298" s="1"/>
    </row>
    <row r="299" spans="1:49">
      <c r="A299">
        <f t="shared" si="40"/>
        <v>2253</v>
      </c>
      <c r="B299" s="4"/>
      <c r="C299" s="4"/>
      <c r="D299" s="4"/>
      <c r="E299" s="11"/>
      <c r="F299" s="11"/>
      <c r="G299" s="11"/>
      <c r="H299" s="4"/>
      <c r="I299" s="4"/>
      <c r="J299" s="4"/>
      <c r="K299" s="4"/>
      <c r="L299" s="4"/>
      <c r="M299" s="4"/>
      <c r="N299" s="11"/>
      <c r="O299" s="11"/>
      <c r="P299" s="11"/>
      <c r="Q299" s="4"/>
      <c r="R299" s="4"/>
      <c r="S299" s="4"/>
      <c r="T299" s="4"/>
      <c r="U299" s="4"/>
      <c r="V299" s="4"/>
      <c r="W299" s="11"/>
      <c r="X299" s="11"/>
      <c r="Y299" s="11"/>
      <c r="Z299" s="4"/>
      <c r="AA299" s="4"/>
      <c r="AB299" s="4"/>
      <c r="AC299" s="12"/>
      <c r="AD299" s="12"/>
      <c r="AE299" s="12"/>
      <c r="AF299" s="11"/>
      <c r="AG299" s="11"/>
      <c r="AH299" s="11"/>
      <c r="AI299" s="1"/>
      <c r="AJ299" s="1"/>
      <c r="AK299" s="1"/>
      <c r="AL299" s="10"/>
      <c r="AM299" s="10"/>
      <c r="AN299" s="10"/>
      <c r="AO299" s="7"/>
      <c r="AP299" s="7"/>
      <c r="AQ299" s="7"/>
      <c r="AR299" s="1"/>
      <c r="AS299" s="1"/>
      <c r="AT299" s="1"/>
      <c r="AU299" s="1"/>
      <c r="AV299" s="1"/>
      <c r="AW299" s="1"/>
    </row>
    <row r="300" spans="1:49">
      <c r="A300">
        <f t="shared" si="40"/>
        <v>2254</v>
      </c>
      <c r="B300" s="4"/>
      <c r="C300" s="4"/>
      <c r="D300" s="4"/>
      <c r="E300" s="11"/>
      <c r="F300" s="11"/>
      <c r="G300" s="11"/>
      <c r="H300" s="4"/>
      <c r="I300" s="4"/>
      <c r="J300" s="4"/>
      <c r="K300" s="4"/>
      <c r="L300" s="4"/>
      <c r="M300" s="4"/>
      <c r="N300" s="11"/>
      <c r="O300" s="11"/>
      <c r="P300" s="11"/>
      <c r="Q300" s="4"/>
      <c r="R300" s="4"/>
      <c r="S300" s="4"/>
      <c r="T300" s="4"/>
      <c r="U300" s="4"/>
      <c r="V300" s="4"/>
      <c r="W300" s="11"/>
      <c r="X300" s="11"/>
      <c r="Y300" s="11"/>
      <c r="Z300" s="4"/>
      <c r="AA300" s="4"/>
      <c r="AB300" s="4"/>
      <c r="AC300" s="12"/>
      <c r="AD300" s="12"/>
      <c r="AE300" s="12"/>
      <c r="AF300" s="11"/>
      <c r="AG300" s="11"/>
      <c r="AH300" s="11"/>
      <c r="AI300" s="1"/>
      <c r="AJ300" s="1"/>
      <c r="AK300" s="1"/>
      <c r="AL300" s="10"/>
      <c r="AM300" s="10"/>
      <c r="AN300" s="10"/>
      <c r="AO300" s="7"/>
      <c r="AP300" s="7"/>
      <c r="AQ300" s="7"/>
      <c r="AR300" s="1"/>
      <c r="AS300" s="1"/>
      <c r="AT300" s="1"/>
      <c r="AU300" s="1"/>
      <c r="AV300" s="1"/>
      <c r="AW300" s="1"/>
    </row>
    <row r="301" spans="1:49">
      <c r="A301">
        <f t="shared" si="40"/>
        <v>2255</v>
      </c>
      <c r="B301" s="4"/>
      <c r="C301" s="4"/>
      <c r="D301" s="4"/>
      <c r="E301" s="11"/>
      <c r="F301" s="11"/>
      <c r="G301" s="11"/>
      <c r="H301" s="4"/>
      <c r="I301" s="4"/>
      <c r="J301" s="4"/>
      <c r="K301" s="4"/>
      <c r="L301" s="4"/>
      <c r="M301" s="4"/>
      <c r="N301" s="11"/>
      <c r="O301" s="11"/>
      <c r="P301" s="11"/>
      <c r="Q301" s="4"/>
      <c r="R301" s="4"/>
      <c r="S301" s="4"/>
      <c r="T301" s="4"/>
      <c r="U301" s="4"/>
      <c r="V301" s="4"/>
      <c r="W301" s="11"/>
      <c r="X301" s="11"/>
      <c r="Y301" s="11"/>
      <c r="Z301" s="4"/>
      <c r="AA301" s="4"/>
      <c r="AB301" s="4"/>
      <c r="AC301" s="12"/>
      <c r="AD301" s="12"/>
      <c r="AE301" s="12"/>
      <c r="AF301" s="11"/>
      <c r="AG301" s="11"/>
      <c r="AH301" s="11"/>
      <c r="AI301" s="1"/>
      <c r="AJ301" s="1"/>
      <c r="AK301" s="1"/>
      <c r="AL301" s="10"/>
      <c r="AM301" s="10"/>
      <c r="AN301" s="10"/>
      <c r="AO301" s="7"/>
      <c r="AP301" s="7"/>
      <c r="AQ301" s="7"/>
      <c r="AR301" s="1"/>
      <c r="AS301" s="1"/>
      <c r="AT301" s="1"/>
      <c r="AU301" s="1"/>
      <c r="AV301" s="1"/>
      <c r="AW301" s="1"/>
    </row>
    <row r="302" spans="1:49">
      <c r="A302">
        <f t="shared" si="40"/>
        <v>2256</v>
      </c>
      <c r="B302" s="4"/>
      <c r="C302" s="4"/>
      <c r="D302" s="4"/>
      <c r="E302" s="11"/>
      <c r="F302" s="11"/>
      <c r="G302" s="11"/>
      <c r="H302" s="4"/>
      <c r="I302" s="4"/>
      <c r="J302" s="4"/>
      <c r="K302" s="4"/>
      <c r="L302" s="4"/>
      <c r="M302" s="4"/>
      <c r="N302" s="11"/>
      <c r="O302" s="11"/>
      <c r="P302" s="11"/>
      <c r="Q302" s="4"/>
      <c r="R302" s="4"/>
      <c r="S302" s="4"/>
      <c r="T302" s="4"/>
      <c r="U302" s="4"/>
      <c r="V302" s="4"/>
      <c r="W302" s="11"/>
      <c r="X302" s="11"/>
      <c r="Y302" s="11"/>
      <c r="Z302" s="4"/>
      <c r="AA302" s="4"/>
      <c r="AB302" s="4"/>
      <c r="AC302" s="12"/>
      <c r="AD302" s="12"/>
      <c r="AE302" s="12"/>
      <c r="AF302" s="11"/>
      <c r="AG302" s="11"/>
      <c r="AH302" s="11"/>
      <c r="AI302" s="1"/>
      <c r="AJ302" s="1"/>
      <c r="AK302" s="1"/>
      <c r="AL302" s="10"/>
      <c r="AM302" s="10"/>
      <c r="AN302" s="10"/>
      <c r="AO302" s="7"/>
      <c r="AP302" s="7"/>
      <c r="AQ302" s="7"/>
      <c r="AR302" s="1"/>
      <c r="AS302" s="1"/>
      <c r="AT302" s="1"/>
      <c r="AU302" s="1"/>
      <c r="AV302" s="1"/>
      <c r="AW302" s="1"/>
    </row>
    <row r="303" spans="1:49">
      <c r="A303">
        <f t="shared" si="40"/>
        <v>2257</v>
      </c>
      <c r="B303" s="4"/>
      <c r="C303" s="4"/>
      <c r="D303" s="4"/>
      <c r="E303" s="11"/>
      <c r="F303" s="11"/>
      <c r="G303" s="11"/>
      <c r="H303" s="4"/>
      <c r="I303" s="4"/>
      <c r="J303" s="4"/>
      <c r="K303" s="4"/>
      <c r="L303" s="4"/>
      <c r="M303" s="4"/>
      <c r="N303" s="11"/>
      <c r="O303" s="11"/>
      <c r="P303" s="11"/>
      <c r="Q303" s="4"/>
      <c r="R303" s="4"/>
      <c r="S303" s="4"/>
      <c r="T303" s="4"/>
      <c r="U303" s="4"/>
      <c r="V303" s="4"/>
      <c r="W303" s="11"/>
      <c r="X303" s="11"/>
      <c r="Y303" s="11"/>
      <c r="Z303" s="4"/>
      <c r="AA303" s="4"/>
      <c r="AB303" s="4"/>
      <c r="AC303" s="12"/>
      <c r="AD303" s="12"/>
      <c r="AE303" s="12"/>
      <c r="AF303" s="11"/>
      <c r="AG303" s="11"/>
      <c r="AH303" s="11"/>
      <c r="AI303" s="1"/>
      <c r="AJ303" s="1"/>
      <c r="AK303" s="1"/>
      <c r="AL303" s="10"/>
      <c r="AM303" s="10"/>
      <c r="AN303" s="10"/>
      <c r="AO303" s="7"/>
      <c r="AP303" s="7"/>
      <c r="AQ303" s="7"/>
      <c r="AR303" s="1"/>
      <c r="AS303" s="1"/>
      <c r="AT303" s="1"/>
      <c r="AU303" s="1"/>
      <c r="AV303" s="1"/>
      <c r="AW303" s="1"/>
    </row>
    <row r="304" spans="1:49">
      <c r="A304">
        <f t="shared" si="40"/>
        <v>2258</v>
      </c>
      <c r="B304" s="4"/>
      <c r="C304" s="4"/>
      <c r="D304" s="4"/>
      <c r="E304" s="11"/>
      <c r="F304" s="11"/>
      <c r="G304" s="11"/>
      <c r="H304" s="4"/>
      <c r="I304" s="4"/>
      <c r="J304" s="4"/>
      <c r="K304" s="4"/>
      <c r="L304" s="4"/>
      <c r="M304" s="4"/>
      <c r="N304" s="11"/>
      <c r="O304" s="11"/>
      <c r="P304" s="11"/>
      <c r="Q304" s="4"/>
      <c r="R304" s="4"/>
      <c r="S304" s="4"/>
      <c r="T304" s="4"/>
      <c r="U304" s="4"/>
      <c r="V304" s="4"/>
      <c r="W304" s="11"/>
      <c r="X304" s="11"/>
      <c r="Y304" s="11"/>
      <c r="Z304" s="4"/>
      <c r="AA304" s="4"/>
      <c r="AB304" s="4"/>
      <c r="AC304" s="12"/>
      <c r="AD304" s="12"/>
      <c r="AE304" s="12"/>
      <c r="AF304" s="11"/>
      <c r="AG304" s="11"/>
      <c r="AH304" s="11"/>
      <c r="AI304" s="1"/>
      <c r="AJ304" s="1"/>
      <c r="AK304" s="1"/>
      <c r="AL304" s="10"/>
      <c r="AM304" s="10"/>
      <c r="AN304" s="10"/>
      <c r="AO304" s="7"/>
      <c r="AP304" s="7"/>
      <c r="AQ304" s="7"/>
      <c r="AR304" s="1"/>
      <c r="AS304" s="1"/>
      <c r="AT304" s="1"/>
      <c r="AU304" s="1"/>
      <c r="AV304" s="1"/>
      <c r="AW304" s="1"/>
    </row>
    <row r="305" spans="1:49">
      <c r="A305">
        <f t="shared" si="40"/>
        <v>2259</v>
      </c>
      <c r="B305" s="4"/>
      <c r="C305" s="4"/>
      <c r="D305" s="4"/>
      <c r="E305" s="11"/>
      <c r="F305" s="11"/>
      <c r="G305" s="11"/>
      <c r="H305" s="4"/>
      <c r="I305" s="4"/>
      <c r="J305" s="4"/>
      <c r="K305" s="4"/>
      <c r="L305" s="4"/>
      <c r="M305" s="4"/>
      <c r="N305" s="11"/>
      <c r="O305" s="11"/>
      <c r="P305" s="11"/>
      <c r="Q305" s="4"/>
      <c r="R305" s="4"/>
      <c r="S305" s="4"/>
      <c r="T305" s="4"/>
      <c r="U305" s="4"/>
      <c r="V305" s="4"/>
      <c r="W305" s="11"/>
      <c r="X305" s="11"/>
      <c r="Y305" s="11"/>
      <c r="Z305" s="4"/>
      <c r="AA305" s="4"/>
      <c r="AB305" s="4"/>
      <c r="AC305" s="12"/>
      <c r="AD305" s="12"/>
      <c r="AE305" s="12"/>
      <c r="AF305" s="11"/>
      <c r="AG305" s="11"/>
      <c r="AH305" s="11"/>
      <c r="AI305" s="1"/>
      <c r="AJ305" s="1"/>
      <c r="AK305" s="1"/>
      <c r="AL305" s="10"/>
      <c r="AM305" s="10"/>
      <c r="AN305" s="10"/>
      <c r="AO305" s="7"/>
      <c r="AP305" s="7"/>
      <c r="AQ305" s="7"/>
      <c r="AR305" s="1"/>
      <c r="AS305" s="1"/>
      <c r="AT305" s="1"/>
      <c r="AU305" s="1"/>
      <c r="AV305" s="1"/>
      <c r="AW305" s="1"/>
    </row>
    <row r="306" spans="1:49">
      <c r="A306">
        <f t="shared" si="40"/>
        <v>2260</v>
      </c>
      <c r="B306" s="4"/>
      <c r="C306" s="4"/>
      <c r="D306" s="4"/>
      <c r="E306" s="11"/>
      <c r="F306" s="11"/>
      <c r="G306" s="11"/>
      <c r="H306" s="4"/>
      <c r="I306" s="4"/>
      <c r="J306" s="4"/>
      <c r="K306" s="4"/>
      <c r="L306" s="4"/>
      <c r="M306" s="4"/>
      <c r="N306" s="11"/>
      <c r="O306" s="11"/>
      <c r="P306" s="11"/>
      <c r="Q306" s="4"/>
      <c r="R306" s="4"/>
      <c r="S306" s="4"/>
      <c r="T306" s="4"/>
      <c r="U306" s="4"/>
      <c r="V306" s="4"/>
      <c r="W306" s="11"/>
      <c r="X306" s="11"/>
      <c r="Y306" s="11"/>
      <c r="Z306" s="4"/>
      <c r="AA306" s="4"/>
      <c r="AB306" s="4"/>
      <c r="AC306" s="12"/>
      <c r="AD306" s="12"/>
      <c r="AE306" s="12"/>
      <c r="AF306" s="11"/>
      <c r="AG306" s="11"/>
      <c r="AH306" s="11"/>
      <c r="AI306" s="1"/>
      <c r="AJ306" s="1"/>
      <c r="AK306" s="1"/>
      <c r="AL306" s="10"/>
      <c r="AM306" s="10"/>
      <c r="AN306" s="10"/>
      <c r="AO306" s="7"/>
      <c r="AP306" s="7"/>
      <c r="AQ306" s="7"/>
      <c r="AR306" s="1"/>
      <c r="AS306" s="1"/>
      <c r="AT306" s="1"/>
      <c r="AU306" s="1"/>
      <c r="AV306" s="1"/>
      <c r="AW306" s="1"/>
    </row>
    <row r="307" spans="1:49">
      <c r="A307">
        <f t="shared" si="40"/>
        <v>2261</v>
      </c>
      <c r="B307" s="4"/>
      <c r="C307" s="4"/>
      <c r="D307" s="4"/>
      <c r="E307" s="11"/>
      <c r="F307" s="11"/>
      <c r="G307" s="11"/>
      <c r="H307" s="4"/>
      <c r="I307" s="4"/>
      <c r="J307" s="4"/>
      <c r="K307" s="4"/>
      <c r="L307" s="4"/>
      <c r="M307" s="4"/>
      <c r="N307" s="11"/>
      <c r="O307" s="11"/>
      <c r="P307" s="11"/>
      <c r="Q307" s="4"/>
      <c r="R307" s="4"/>
      <c r="S307" s="4"/>
      <c r="T307" s="4"/>
      <c r="U307" s="4"/>
      <c r="V307" s="4"/>
      <c r="W307" s="11"/>
      <c r="X307" s="11"/>
      <c r="Y307" s="11"/>
      <c r="Z307" s="4"/>
      <c r="AA307" s="4"/>
      <c r="AB307" s="4"/>
      <c r="AC307" s="12"/>
      <c r="AD307" s="12"/>
      <c r="AE307" s="12"/>
      <c r="AF307" s="11"/>
      <c r="AG307" s="11"/>
      <c r="AH307" s="11"/>
      <c r="AI307" s="1"/>
      <c r="AJ307" s="1"/>
      <c r="AK307" s="1"/>
      <c r="AL307" s="10"/>
      <c r="AM307" s="10"/>
      <c r="AN307" s="10"/>
      <c r="AO307" s="7"/>
      <c r="AP307" s="7"/>
      <c r="AQ307" s="7"/>
      <c r="AR307" s="1"/>
      <c r="AS307" s="1"/>
      <c r="AT307" s="1"/>
      <c r="AU307" s="1"/>
      <c r="AV307" s="1"/>
      <c r="AW307" s="1"/>
    </row>
    <row r="308" spans="1:49">
      <c r="A308">
        <f t="shared" si="40"/>
        <v>2262</v>
      </c>
      <c r="B308" s="4"/>
      <c r="C308" s="4"/>
      <c r="D308" s="4"/>
      <c r="E308" s="11"/>
      <c r="F308" s="11"/>
      <c r="G308" s="11"/>
      <c r="H308" s="4"/>
      <c r="I308" s="4"/>
      <c r="J308" s="4"/>
      <c r="K308" s="4"/>
      <c r="L308" s="4"/>
      <c r="M308" s="4"/>
      <c r="N308" s="11"/>
      <c r="O308" s="11"/>
      <c r="P308" s="11"/>
      <c r="Q308" s="4"/>
      <c r="R308" s="4"/>
      <c r="S308" s="4"/>
      <c r="T308" s="4"/>
      <c r="U308" s="4"/>
      <c r="V308" s="4"/>
      <c r="W308" s="11"/>
      <c r="X308" s="11"/>
      <c r="Y308" s="11"/>
      <c r="Z308" s="4"/>
      <c r="AA308" s="4"/>
      <c r="AB308" s="4"/>
      <c r="AC308" s="12"/>
      <c r="AD308" s="12"/>
      <c r="AE308" s="12"/>
      <c r="AF308" s="11"/>
      <c r="AG308" s="11"/>
      <c r="AH308" s="11"/>
      <c r="AI308" s="1"/>
      <c r="AJ308" s="1"/>
      <c r="AK308" s="1"/>
      <c r="AL308" s="10"/>
      <c r="AM308" s="10"/>
      <c r="AN308" s="10"/>
      <c r="AO308" s="7"/>
      <c r="AP308" s="7"/>
      <c r="AQ308" s="7"/>
      <c r="AR308" s="1"/>
      <c r="AS308" s="1"/>
      <c r="AT308" s="1"/>
      <c r="AU308" s="1"/>
      <c r="AV308" s="1"/>
      <c r="AW308" s="1"/>
    </row>
    <row r="309" spans="1:49">
      <c r="A309">
        <f t="shared" si="40"/>
        <v>2263</v>
      </c>
      <c r="B309" s="4"/>
      <c r="C309" s="4"/>
      <c r="D309" s="4"/>
      <c r="E309" s="11"/>
      <c r="F309" s="11"/>
      <c r="G309" s="11"/>
      <c r="H309" s="4"/>
      <c r="I309" s="4"/>
      <c r="J309" s="4"/>
      <c r="K309" s="4"/>
      <c r="L309" s="4"/>
      <c r="M309" s="4"/>
      <c r="N309" s="11"/>
      <c r="O309" s="11"/>
      <c r="P309" s="11"/>
      <c r="Q309" s="4"/>
      <c r="R309" s="4"/>
      <c r="S309" s="4"/>
      <c r="T309" s="4"/>
      <c r="U309" s="4"/>
      <c r="V309" s="4"/>
      <c r="W309" s="11"/>
      <c r="X309" s="11"/>
      <c r="Y309" s="11"/>
      <c r="Z309" s="4"/>
      <c r="AA309" s="4"/>
      <c r="AB309" s="4"/>
      <c r="AC309" s="12"/>
      <c r="AD309" s="12"/>
      <c r="AE309" s="12"/>
      <c r="AF309" s="11"/>
      <c r="AG309" s="11"/>
      <c r="AH309" s="11"/>
      <c r="AI309" s="1"/>
      <c r="AJ309" s="1"/>
      <c r="AK309" s="1"/>
      <c r="AL309" s="10"/>
      <c r="AM309" s="10"/>
      <c r="AN309" s="10"/>
      <c r="AO309" s="7"/>
      <c r="AP309" s="7"/>
      <c r="AQ309" s="7"/>
      <c r="AR309" s="1"/>
      <c r="AS309" s="1"/>
      <c r="AT309" s="1"/>
      <c r="AU309" s="1"/>
      <c r="AV309" s="1"/>
      <c r="AW309" s="1"/>
    </row>
    <row r="310" spans="1:49">
      <c r="A310">
        <f t="shared" si="40"/>
        <v>2264</v>
      </c>
      <c r="B310" s="4"/>
      <c r="C310" s="4"/>
      <c r="D310" s="4"/>
      <c r="E310" s="11"/>
      <c r="F310" s="11"/>
      <c r="G310" s="11"/>
      <c r="H310" s="4"/>
      <c r="I310" s="4"/>
      <c r="J310" s="4"/>
      <c r="K310" s="4"/>
      <c r="L310" s="4"/>
      <c r="M310" s="4"/>
      <c r="N310" s="11"/>
      <c r="O310" s="11"/>
      <c r="P310" s="11"/>
      <c r="Q310" s="4"/>
      <c r="R310" s="4"/>
      <c r="S310" s="4"/>
      <c r="T310" s="4"/>
      <c r="U310" s="4"/>
      <c r="V310" s="4"/>
      <c r="W310" s="11"/>
      <c r="X310" s="11"/>
      <c r="Y310" s="11"/>
      <c r="Z310" s="4"/>
      <c r="AA310" s="4"/>
      <c r="AB310" s="4"/>
      <c r="AC310" s="12"/>
      <c r="AD310" s="12"/>
      <c r="AE310" s="12"/>
      <c r="AF310" s="11"/>
      <c r="AG310" s="11"/>
      <c r="AH310" s="11"/>
      <c r="AI310" s="1"/>
      <c r="AJ310" s="1"/>
      <c r="AK310" s="1"/>
      <c r="AL310" s="10"/>
      <c r="AM310" s="10"/>
      <c r="AN310" s="10"/>
      <c r="AO310" s="7"/>
      <c r="AP310" s="7"/>
      <c r="AQ310" s="7"/>
      <c r="AR310" s="1"/>
      <c r="AS310" s="1"/>
      <c r="AT310" s="1"/>
      <c r="AU310" s="1"/>
      <c r="AV310" s="1"/>
      <c r="AW310" s="1"/>
    </row>
    <row r="311" spans="1:49">
      <c r="A311">
        <f t="shared" si="40"/>
        <v>2265</v>
      </c>
      <c r="B311" s="4"/>
      <c r="C311" s="4"/>
      <c r="D311" s="4"/>
      <c r="E311" s="11"/>
      <c r="F311" s="11"/>
      <c r="G311" s="11"/>
      <c r="H311" s="4"/>
      <c r="I311" s="4"/>
      <c r="J311" s="4"/>
      <c r="K311" s="4"/>
      <c r="L311" s="4"/>
      <c r="M311" s="4"/>
      <c r="N311" s="11"/>
      <c r="O311" s="11"/>
      <c r="P311" s="11"/>
      <c r="Q311" s="4"/>
      <c r="R311" s="4"/>
      <c r="S311" s="4"/>
      <c r="T311" s="4"/>
      <c r="U311" s="4"/>
      <c r="V311" s="4"/>
      <c r="W311" s="11"/>
      <c r="X311" s="11"/>
      <c r="Y311" s="11"/>
      <c r="Z311" s="4"/>
      <c r="AA311" s="4"/>
      <c r="AB311" s="4"/>
      <c r="AC311" s="12"/>
      <c r="AD311" s="12"/>
      <c r="AE311" s="12"/>
      <c r="AF311" s="11"/>
      <c r="AG311" s="11"/>
      <c r="AH311" s="11"/>
      <c r="AI311" s="1"/>
      <c r="AJ311" s="1"/>
      <c r="AK311" s="1"/>
      <c r="AL311" s="10"/>
      <c r="AM311" s="10"/>
      <c r="AN311" s="10"/>
      <c r="AO311" s="7"/>
      <c r="AP311" s="7"/>
      <c r="AQ311" s="7"/>
      <c r="AR311" s="1"/>
      <c r="AS311" s="1"/>
      <c r="AT311" s="1"/>
      <c r="AU311" s="1"/>
      <c r="AV311" s="1"/>
      <c r="AW311" s="1"/>
    </row>
    <row r="312" spans="1:49">
      <c r="A312">
        <f t="shared" si="40"/>
        <v>2266</v>
      </c>
      <c r="B312" s="4"/>
      <c r="C312" s="4"/>
      <c r="D312" s="4"/>
      <c r="E312" s="11"/>
      <c r="F312" s="11"/>
      <c r="G312" s="11"/>
      <c r="H312" s="4"/>
      <c r="I312" s="4"/>
      <c r="J312" s="4"/>
      <c r="K312" s="4"/>
      <c r="L312" s="4"/>
      <c r="M312" s="4"/>
      <c r="N312" s="11"/>
      <c r="O312" s="11"/>
      <c r="P312" s="11"/>
      <c r="Q312" s="4"/>
      <c r="R312" s="4"/>
      <c r="S312" s="4"/>
      <c r="T312" s="4"/>
      <c r="U312" s="4"/>
      <c r="V312" s="4"/>
      <c r="W312" s="11"/>
      <c r="X312" s="11"/>
      <c r="Y312" s="11"/>
      <c r="Z312" s="4"/>
      <c r="AA312" s="4"/>
      <c r="AB312" s="4"/>
      <c r="AC312" s="12"/>
      <c r="AD312" s="12"/>
      <c r="AE312" s="12"/>
      <c r="AF312" s="11"/>
      <c r="AG312" s="11"/>
      <c r="AH312" s="11"/>
      <c r="AI312" s="1"/>
      <c r="AJ312" s="1"/>
      <c r="AK312" s="1"/>
      <c r="AL312" s="10"/>
      <c r="AM312" s="10"/>
      <c r="AN312" s="10"/>
      <c r="AO312" s="7"/>
      <c r="AP312" s="7"/>
      <c r="AQ312" s="7"/>
      <c r="AR312" s="1"/>
      <c r="AS312" s="1"/>
      <c r="AT312" s="1"/>
      <c r="AU312" s="1"/>
      <c r="AV312" s="1"/>
      <c r="AW312" s="1"/>
    </row>
    <row r="313" spans="1:49">
      <c r="A313">
        <f t="shared" si="40"/>
        <v>2267</v>
      </c>
      <c r="B313" s="4"/>
      <c r="C313" s="4"/>
      <c r="D313" s="4"/>
      <c r="E313" s="11"/>
      <c r="F313" s="11"/>
      <c r="G313" s="11"/>
      <c r="H313" s="4"/>
      <c r="I313" s="4"/>
      <c r="J313" s="4"/>
      <c r="K313" s="4"/>
      <c r="L313" s="4"/>
      <c r="M313" s="4"/>
      <c r="N313" s="11"/>
      <c r="O313" s="11"/>
      <c r="P313" s="11"/>
      <c r="Q313" s="4"/>
      <c r="R313" s="4"/>
      <c r="S313" s="4"/>
      <c r="T313" s="4"/>
      <c r="U313" s="4"/>
      <c r="V313" s="4"/>
      <c r="W313" s="11"/>
      <c r="X313" s="11"/>
      <c r="Y313" s="11"/>
      <c r="Z313" s="4"/>
      <c r="AA313" s="4"/>
      <c r="AB313" s="4"/>
      <c r="AC313" s="12"/>
      <c r="AD313" s="12"/>
      <c r="AE313" s="12"/>
      <c r="AF313" s="11"/>
      <c r="AG313" s="11"/>
      <c r="AH313" s="11"/>
      <c r="AI313" s="1"/>
      <c r="AJ313" s="1"/>
      <c r="AK313" s="1"/>
      <c r="AL313" s="10"/>
      <c r="AM313" s="10"/>
      <c r="AN313" s="10"/>
      <c r="AO313" s="7"/>
      <c r="AP313" s="7"/>
      <c r="AQ313" s="7"/>
      <c r="AR313" s="1"/>
      <c r="AS313" s="1"/>
      <c r="AT313" s="1"/>
      <c r="AU313" s="1"/>
      <c r="AV313" s="1"/>
      <c r="AW313" s="1"/>
    </row>
    <row r="314" spans="1:49">
      <c r="A314">
        <f t="shared" ref="A314:A346" si="41">1+A313</f>
        <v>2268</v>
      </c>
      <c r="B314" s="4"/>
      <c r="C314" s="4"/>
      <c r="D314" s="4"/>
      <c r="E314" s="11"/>
      <c r="F314" s="11"/>
      <c r="G314" s="11"/>
      <c r="H314" s="4"/>
      <c r="I314" s="4"/>
      <c r="J314" s="4"/>
      <c r="K314" s="4"/>
      <c r="L314" s="4"/>
      <c r="M314" s="4"/>
      <c r="N314" s="11"/>
      <c r="O314" s="11"/>
      <c r="P314" s="11"/>
      <c r="Q314" s="4"/>
      <c r="R314" s="4"/>
      <c r="S314" s="4"/>
      <c r="T314" s="4"/>
      <c r="U314" s="4"/>
      <c r="V314" s="4"/>
      <c r="W314" s="11"/>
      <c r="X314" s="11"/>
      <c r="Y314" s="11"/>
      <c r="Z314" s="4"/>
      <c r="AA314" s="4"/>
      <c r="AB314" s="4"/>
      <c r="AC314" s="12"/>
      <c r="AD314" s="12"/>
      <c r="AE314" s="12"/>
      <c r="AF314" s="11"/>
      <c r="AG314" s="11"/>
      <c r="AH314" s="11"/>
      <c r="AI314" s="1"/>
      <c r="AJ314" s="1"/>
      <c r="AK314" s="1"/>
      <c r="AL314" s="10"/>
      <c r="AM314" s="10"/>
      <c r="AN314" s="10"/>
      <c r="AO314" s="7"/>
      <c r="AP314" s="7"/>
      <c r="AQ314" s="7"/>
      <c r="AR314" s="1"/>
      <c r="AS314" s="1"/>
      <c r="AT314" s="1"/>
      <c r="AU314" s="1"/>
      <c r="AV314" s="1"/>
      <c r="AW314" s="1"/>
    </row>
    <row r="315" spans="1:49">
      <c r="A315">
        <f t="shared" si="41"/>
        <v>2269</v>
      </c>
      <c r="B315" s="4"/>
      <c r="C315" s="4"/>
      <c r="D315" s="4"/>
      <c r="E315" s="11"/>
      <c r="F315" s="11"/>
      <c r="G315" s="11"/>
      <c r="H315" s="4"/>
      <c r="I315" s="4"/>
      <c r="J315" s="4"/>
      <c r="K315" s="4"/>
      <c r="L315" s="4"/>
      <c r="M315" s="4"/>
      <c r="N315" s="11"/>
      <c r="O315" s="11"/>
      <c r="P315" s="11"/>
      <c r="Q315" s="4"/>
      <c r="R315" s="4"/>
      <c r="S315" s="4"/>
      <c r="T315" s="4"/>
      <c r="U315" s="4"/>
      <c r="V315" s="4"/>
      <c r="W315" s="11"/>
      <c r="X315" s="11"/>
      <c r="Y315" s="11"/>
      <c r="Z315" s="4"/>
      <c r="AA315" s="4"/>
      <c r="AB315" s="4"/>
      <c r="AC315" s="12"/>
      <c r="AD315" s="12"/>
      <c r="AE315" s="12"/>
      <c r="AF315" s="11"/>
      <c r="AG315" s="11"/>
      <c r="AH315" s="11"/>
      <c r="AI315" s="1"/>
      <c r="AJ315" s="1"/>
      <c r="AK315" s="1"/>
      <c r="AL315" s="10"/>
      <c r="AM315" s="10"/>
      <c r="AN315" s="10"/>
      <c r="AO315" s="7"/>
      <c r="AP315" s="7"/>
      <c r="AQ315" s="7"/>
      <c r="AR315" s="1"/>
      <c r="AS315" s="1"/>
      <c r="AT315" s="1"/>
      <c r="AU315" s="1"/>
      <c r="AV315" s="1"/>
      <c r="AW315" s="1"/>
    </row>
    <row r="316" spans="1:49">
      <c r="A316">
        <f t="shared" si="41"/>
        <v>2270</v>
      </c>
      <c r="B316" s="4"/>
      <c r="C316" s="4"/>
      <c r="D316" s="4"/>
      <c r="E316" s="11"/>
      <c r="F316" s="11"/>
      <c r="G316" s="11"/>
      <c r="H316" s="4"/>
      <c r="I316" s="4"/>
      <c r="J316" s="4"/>
      <c r="K316" s="4"/>
      <c r="L316" s="4"/>
      <c r="M316" s="4"/>
      <c r="N316" s="11"/>
      <c r="O316" s="11"/>
      <c r="P316" s="11"/>
      <c r="Q316" s="4"/>
      <c r="R316" s="4"/>
      <c r="S316" s="4"/>
      <c r="T316" s="4"/>
      <c r="U316" s="4"/>
      <c r="V316" s="4"/>
      <c r="W316" s="11"/>
      <c r="X316" s="11"/>
      <c r="Y316" s="11"/>
      <c r="Z316" s="4"/>
      <c r="AA316" s="4"/>
      <c r="AB316" s="4"/>
      <c r="AC316" s="12"/>
      <c r="AD316" s="12"/>
      <c r="AE316" s="12"/>
      <c r="AF316" s="11"/>
      <c r="AG316" s="11"/>
      <c r="AH316" s="11"/>
      <c r="AI316" s="1"/>
      <c r="AJ316" s="1"/>
      <c r="AK316" s="1"/>
      <c r="AL316" s="10"/>
      <c r="AM316" s="10"/>
      <c r="AN316" s="10"/>
      <c r="AO316" s="7"/>
      <c r="AP316" s="7"/>
      <c r="AQ316" s="7"/>
      <c r="AR316" s="1"/>
      <c r="AS316" s="1"/>
      <c r="AT316" s="1"/>
      <c r="AU316" s="1"/>
      <c r="AV316" s="1"/>
      <c r="AW316" s="1"/>
    </row>
    <row r="317" spans="1:49">
      <c r="A317">
        <f t="shared" si="41"/>
        <v>2271</v>
      </c>
      <c r="B317" s="4"/>
      <c r="C317" s="4"/>
      <c r="D317" s="4"/>
      <c r="E317" s="11"/>
      <c r="F317" s="11"/>
      <c r="G317" s="11"/>
      <c r="H317" s="4"/>
      <c r="I317" s="4"/>
      <c r="J317" s="4"/>
      <c r="K317" s="4"/>
      <c r="L317" s="4"/>
      <c r="M317" s="4"/>
      <c r="N317" s="11"/>
      <c r="O317" s="11"/>
      <c r="P317" s="11"/>
      <c r="Q317" s="4"/>
      <c r="R317" s="4"/>
      <c r="S317" s="4"/>
      <c r="T317" s="4"/>
      <c r="U317" s="4"/>
      <c r="V317" s="4"/>
      <c r="W317" s="11"/>
      <c r="X317" s="11"/>
      <c r="Y317" s="11"/>
      <c r="Z317" s="4"/>
      <c r="AA317" s="4"/>
      <c r="AB317" s="4"/>
      <c r="AC317" s="12"/>
      <c r="AD317" s="12"/>
      <c r="AE317" s="12"/>
      <c r="AF317" s="11"/>
      <c r="AG317" s="11"/>
      <c r="AH317" s="11"/>
      <c r="AI317" s="1"/>
      <c r="AJ317" s="1"/>
      <c r="AK317" s="1"/>
      <c r="AL317" s="10"/>
      <c r="AM317" s="10"/>
      <c r="AN317" s="10"/>
      <c r="AO317" s="7"/>
      <c r="AP317" s="7"/>
      <c r="AQ317" s="7"/>
      <c r="AR317" s="1"/>
      <c r="AS317" s="1"/>
      <c r="AT317" s="1"/>
      <c r="AU317" s="1"/>
      <c r="AV317" s="1"/>
      <c r="AW317" s="1"/>
    </row>
    <row r="318" spans="1:49">
      <c r="A318">
        <f t="shared" si="41"/>
        <v>2272</v>
      </c>
      <c r="B318" s="4"/>
      <c r="C318" s="4"/>
      <c r="D318" s="4"/>
      <c r="E318" s="11"/>
      <c r="F318" s="11"/>
      <c r="G318" s="11"/>
      <c r="H318" s="4"/>
      <c r="I318" s="4"/>
      <c r="J318" s="4"/>
      <c r="K318" s="4"/>
      <c r="L318" s="4"/>
      <c r="M318" s="4"/>
      <c r="N318" s="11"/>
      <c r="O318" s="11"/>
      <c r="P318" s="11"/>
      <c r="Q318" s="4"/>
      <c r="R318" s="4"/>
      <c r="S318" s="4"/>
      <c r="T318" s="4"/>
      <c r="U318" s="4"/>
      <c r="V318" s="4"/>
      <c r="W318" s="11"/>
      <c r="X318" s="11"/>
      <c r="Y318" s="11"/>
      <c r="Z318" s="4"/>
      <c r="AA318" s="4"/>
      <c r="AB318" s="4"/>
      <c r="AC318" s="12"/>
      <c r="AD318" s="12"/>
      <c r="AE318" s="12"/>
      <c r="AF318" s="11"/>
      <c r="AG318" s="11"/>
      <c r="AH318" s="11"/>
      <c r="AI318" s="1"/>
      <c r="AJ318" s="1"/>
      <c r="AK318" s="1"/>
      <c r="AL318" s="10"/>
      <c r="AM318" s="10"/>
      <c r="AN318" s="10"/>
      <c r="AO318" s="7"/>
      <c r="AP318" s="7"/>
      <c r="AQ318" s="7"/>
      <c r="AR318" s="1"/>
      <c r="AS318" s="1"/>
      <c r="AT318" s="1"/>
      <c r="AU318" s="1"/>
      <c r="AV318" s="1"/>
      <c r="AW318" s="1"/>
    </row>
    <row r="319" spans="1:49">
      <c r="A319">
        <f t="shared" si="41"/>
        <v>2273</v>
      </c>
      <c r="B319" s="4"/>
      <c r="C319" s="4"/>
      <c r="D319" s="4"/>
      <c r="E319" s="11"/>
      <c r="F319" s="11"/>
      <c r="G319" s="11"/>
      <c r="H319" s="4"/>
      <c r="I319" s="4"/>
      <c r="J319" s="4"/>
      <c r="K319" s="4"/>
      <c r="L319" s="4"/>
      <c r="M319" s="4"/>
      <c r="N319" s="11"/>
      <c r="O319" s="11"/>
      <c r="P319" s="11"/>
      <c r="Q319" s="4"/>
      <c r="R319" s="4"/>
      <c r="S319" s="4"/>
      <c r="T319" s="4"/>
      <c r="U319" s="4"/>
      <c r="V319" s="4"/>
      <c r="W319" s="11"/>
      <c r="X319" s="11"/>
      <c r="Y319" s="11"/>
      <c r="Z319" s="4"/>
      <c r="AA319" s="4"/>
      <c r="AB319" s="4"/>
      <c r="AC319" s="12"/>
      <c r="AD319" s="12"/>
      <c r="AE319" s="12"/>
      <c r="AF319" s="11"/>
      <c r="AG319" s="11"/>
      <c r="AH319" s="11"/>
      <c r="AI319" s="1"/>
      <c r="AJ319" s="1"/>
      <c r="AK319" s="1"/>
      <c r="AL319" s="10"/>
      <c r="AM319" s="10"/>
      <c r="AN319" s="10"/>
      <c r="AO319" s="7"/>
      <c r="AP319" s="7"/>
      <c r="AQ319" s="7"/>
      <c r="AR319" s="1"/>
      <c r="AS319" s="1"/>
      <c r="AT319" s="1"/>
      <c r="AU319" s="1"/>
      <c r="AV319" s="1"/>
      <c r="AW319" s="1"/>
    </row>
    <row r="320" spans="1:49">
      <c r="A320">
        <f t="shared" si="41"/>
        <v>2274</v>
      </c>
      <c r="B320" s="4"/>
      <c r="C320" s="4"/>
      <c r="D320" s="4"/>
      <c r="E320" s="11"/>
      <c r="F320" s="11"/>
      <c r="G320" s="11"/>
      <c r="H320" s="4"/>
      <c r="I320" s="4"/>
      <c r="J320" s="4"/>
      <c r="K320" s="4"/>
      <c r="L320" s="4"/>
      <c r="M320" s="4"/>
      <c r="N320" s="11"/>
      <c r="O320" s="11"/>
      <c r="P320" s="11"/>
      <c r="Q320" s="4"/>
      <c r="R320" s="4"/>
      <c r="S320" s="4"/>
      <c r="T320" s="4"/>
      <c r="U320" s="4"/>
      <c r="V320" s="4"/>
      <c r="W320" s="11"/>
      <c r="X320" s="11"/>
      <c r="Y320" s="11"/>
      <c r="Z320" s="4"/>
      <c r="AA320" s="4"/>
      <c r="AB320" s="4"/>
      <c r="AC320" s="12"/>
      <c r="AD320" s="12"/>
      <c r="AE320" s="12"/>
      <c r="AF320" s="11"/>
      <c r="AG320" s="11"/>
      <c r="AH320" s="11"/>
      <c r="AI320" s="1"/>
      <c r="AJ320" s="1"/>
      <c r="AK320" s="1"/>
      <c r="AL320" s="10"/>
      <c r="AM320" s="10"/>
      <c r="AN320" s="10"/>
      <c r="AO320" s="7"/>
      <c r="AP320" s="7"/>
      <c r="AQ320" s="7"/>
      <c r="AR320" s="1"/>
      <c r="AS320" s="1"/>
      <c r="AT320" s="1"/>
      <c r="AU320" s="1"/>
      <c r="AV320" s="1"/>
      <c r="AW320" s="1"/>
    </row>
    <row r="321" spans="1:49">
      <c r="A321">
        <f t="shared" si="41"/>
        <v>2275</v>
      </c>
      <c r="B321" s="4"/>
      <c r="C321" s="4"/>
      <c r="D321" s="4"/>
      <c r="E321" s="11"/>
      <c r="F321" s="11"/>
      <c r="G321" s="11"/>
      <c r="H321" s="4"/>
      <c r="I321" s="4"/>
      <c r="J321" s="4"/>
      <c r="K321" s="4"/>
      <c r="L321" s="4"/>
      <c r="M321" s="4"/>
      <c r="N321" s="11"/>
      <c r="O321" s="11"/>
      <c r="P321" s="11"/>
      <c r="Q321" s="4"/>
      <c r="R321" s="4"/>
      <c r="S321" s="4"/>
      <c r="T321" s="4"/>
      <c r="U321" s="4"/>
      <c r="V321" s="4"/>
      <c r="W321" s="11"/>
      <c r="X321" s="11"/>
      <c r="Y321" s="11"/>
      <c r="Z321" s="4"/>
      <c r="AA321" s="4"/>
      <c r="AB321" s="4"/>
      <c r="AC321" s="12"/>
      <c r="AD321" s="12"/>
      <c r="AE321" s="12"/>
      <c r="AF321" s="11"/>
      <c r="AG321" s="11"/>
      <c r="AH321" s="11"/>
      <c r="AI321" s="1"/>
      <c r="AJ321" s="1"/>
      <c r="AK321" s="1"/>
      <c r="AL321" s="10"/>
      <c r="AM321" s="10"/>
      <c r="AN321" s="10"/>
      <c r="AO321" s="7"/>
      <c r="AP321" s="7"/>
      <c r="AQ321" s="7"/>
      <c r="AR321" s="1"/>
      <c r="AS321" s="1"/>
      <c r="AT321" s="1"/>
      <c r="AU321" s="1"/>
      <c r="AV321" s="1"/>
      <c r="AW321" s="1"/>
    </row>
    <row r="322" spans="1:49">
      <c r="A322">
        <f t="shared" si="41"/>
        <v>2276</v>
      </c>
      <c r="B322" s="4"/>
      <c r="C322" s="4"/>
      <c r="D322" s="4"/>
      <c r="E322" s="11"/>
      <c r="F322" s="11"/>
      <c r="G322" s="11"/>
      <c r="H322" s="4"/>
      <c r="I322" s="4"/>
      <c r="J322" s="4"/>
      <c r="K322" s="4"/>
      <c r="L322" s="4"/>
      <c r="M322" s="4"/>
      <c r="N322" s="11"/>
      <c r="O322" s="11"/>
      <c r="P322" s="11"/>
      <c r="Q322" s="4"/>
      <c r="R322" s="4"/>
      <c r="S322" s="4"/>
      <c r="T322" s="4"/>
      <c r="U322" s="4"/>
      <c r="V322" s="4"/>
      <c r="W322" s="11"/>
      <c r="X322" s="11"/>
      <c r="Y322" s="11"/>
      <c r="Z322" s="4"/>
      <c r="AA322" s="4"/>
      <c r="AB322" s="4"/>
      <c r="AC322" s="12"/>
      <c r="AD322" s="12"/>
      <c r="AE322" s="12"/>
      <c r="AF322" s="11"/>
      <c r="AG322" s="11"/>
      <c r="AH322" s="11"/>
      <c r="AI322" s="1"/>
      <c r="AJ322" s="1"/>
      <c r="AK322" s="1"/>
      <c r="AL322" s="10"/>
      <c r="AM322" s="10"/>
      <c r="AN322" s="10"/>
      <c r="AO322" s="7"/>
      <c r="AP322" s="7"/>
      <c r="AQ322" s="7"/>
      <c r="AR322" s="1"/>
      <c r="AS322" s="1"/>
      <c r="AT322" s="1"/>
      <c r="AU322" s="1"/>
      <c r="AV322" s="1"/>
      <c r="AW322" s="1"/>
    </row>
    <row r="323" spans="1:49">
      <c r="A323">
        <f t="shared" si="41"/>
        <v>2277</v>
      </c>
      <c r="B323" s="4"/>
      <c r="C323" s="4"/>
      <c r="D323" s="4"/>
      <c r="E323" s="11"/>
      <c r="F323" s="11"/>
      <c r="G323" s="11"/>
      <c r="H323" s="4"/>
      <c r="I323" s="4"/>
      <c r="J323" s="4"/>
      <c r="K323" s="4"/>
      <c r="L323" s="4"/>
      <c r="M323" s="4"/>
      <c r="N323" s="11"/>
      <c r="O323" s="11"/>
      <c r="P323" s="11"/>
      <c r="Q323" s="4"/>
      <c r="R323" s="4"/>
      <c r="S323" s="4"/>
      <c r="T323" s="4"/>
      <c r="U323" s="4"/>
      <c r="V323" s="4"/>
      <c r="W323" s="11"/>
      <c r="X323" s="11"/>
      <c r="Y323" s="11"/>
      <c r="Z323" s="4"/>
      <c r="AA323" s="4"/>
      <c r="AB323" s="4"/>
      <c r="AC323" s="12"/>
      <c r="AD323" s="12"/>
      <c r="AE323" s="12"/>
      <c r="AF323" s="11"/>
      <c r="AG323" s="11"/>
      <c r="AH323" s="11"/>
      <c r="AI323" s="1"/>
      <c r="AJ323" s="1"/>
      <c r="AK323" s="1"/>
      <c r="AL323" s="10"/>
      <c r="AM323" s="10"/>
      <c r="AN323" s="10"/>
      <c r="AO323" s="7"/>
      <c r="AP323" s="7"/>
      <c r="AQ323" s="7"/>
      <c r="AR323" s="1"/>
      <c r="AS323" s="1"/>
      <c r="AT323" s="1"/>
      <c r="AU323" s="1"/>
      <c r="AV323" s="1"/>
      <c r="AW323" s="1"/>
    </row>
    <row r="324" spans="1:49">
      <c r="A324">
        <f t="shared" si="41"/>
        <v>2278</v>
      </c>
      <c r="B324" s="4"/>
      <c r="C324" s="4"/>
      <c r="D324" s="4"/>
      <c r="E324" s="11"/>
      <c r="F324" s="11"/>
      <c r="G324" s="11"/>
      <c r="H324" s="4"/>
      <c r="I324" s="4"/>
      <c r="J324" s="4"/>
      <c r="K324" s="4"/>
      <c r="L324" s="4"/>
      <c r="M324" s="4"/>
      <c r="N324" s="11"/>
      <c r="O324" s="11"/>
      <c r="P324" s="11"/>
      <c r="Q324" s="4"/>
      <c r="R324" s="4"/>
      <c r="S324" s="4"/>
      <c r="T324" s="4"/>
      <c r="U324" s="4"/>
      <c r="V324" s="4"/>
      <c r="W324" s="11"/>
      <c r="X324" s="11"/>
      <c r="Y324" s="11"/>
      <c r="Z324" s="4"/>
      <c r="AA324" s="4"/>
      <c r="AB324" s="4"/>
      <c r="AC324" s="12"/>
      <c r="AD324" s="12"/>
      <c r="AE324" s="12"/>
      <c r="AF324" s="11"/>
      <c r="AG324" s="11"/>
      <c r="AH324" s="11"/>
      <c r="AI324" s="1"/>
      <c r="AJ324" s="1"/>
      <c r="AK324" s="1"/>
      <c r="AL324" s="10"/>
      <c r="AM324" s="10"/>
      <c r="AN324" s="10"/>
      <c r="AO324" s="7"/>
      <c r="AP324" s="7"/>
      <c r="AQ324" s="7"/>
      <c r="AR324" s="1"/>
      <c r="AS324" s="1"/>
      <c r="AT324" s="1"/>
      <c r="AU324" s="1"/>
      <c r="AV324" s="1"/>
      <c r="AW324" s="1"/>
    </row>
    <row r="325" spans="1:49">
      <c r="A325">
        <f t="shared" si="41"/>
        <v>2279</v>
      </c>
      <c r="B325" s="4"/>
      <c r="C325" s="4"/>
      <c r="D325" s="4"/>
      <c r="E325" s="11"/>
      <c r="F325" s="11"/>
      <c r="G325" s="11"/>
      <c r="H325" s="4"/>
      <c r="I325" s="4"/>
      <c r="J325" s="4"/>
      <c r="K325" s="4"/>
      <c r="L325" s="4"/>
      <c r="M325" s="4"/>
      <c r="N325" s="11"/>
      <c r="O325" s="11"/>
      <c r="P325" s="11"/>
      <c r="Q325" s="4"/>
      <c r="R325" s="4"/>
      <c r="S325" s="4"/>
      <c r="T325" s="4"/>
      <c r="U325" s="4"/>
      <c r="V325" s="4"/>
      <c r="W325" s="11"/>
      <c r="X325" s="11"/>
      <c r="Y325" s="11"/>
      <c r="Z325" s="4"/>
      <c r="AA325" s="4"/>
      <c r="AB325" s="4"/>
      <c r="AC325" s="12"/>
      <c r="AD325" s="12"/>
      <c r="AE325" s="12"/>
      <c r="AF325" s="11"/>
      <c r="AG325" s="11"/>
      <c r="AH325" s="11"/>
      <c r="AI325" s="1"/>
      <c r="AJ325" s="1"/>
      <c r="AK325" s="1"/>
      <c r="AL325" s="10"/>
      <c r="AM325" s="10"/>
      <c r="AN325" s="10"/>
      <c r="AO325" s="7"/>
      <c r="AP325" s="7"/>
      <c r="AQ325" s="7"/>
      <c r="AR325" s="1"/>
      <c r="AS325" s="1"/>
      <c r="AT325" s="1"/>
      <c r="AU325" s="1"/>
      <c r="AV325" s="1"/>
      <c r="AW325" s="1"/>
    </row>
    <row r="326" spans="1:49">
      <c r="A326">
        <f t="shared" si="41"/>
        <v>2280</v>
      </c>
      <c r="B326" s="4"/>
      <c r="C326" s="4"/>
      <c r="D326" s="4"/>
      <c r="E326" s="11"/>
      <c r="F326" s="11"/>
      <c r="G326" s="11"/>
      <c r="H326" s="4"/>
      <c r="I326" s="4"/>
      <c r="J326" s="4"/>
      <c r="K326" s="4"/>
      <c r="L326" s="4"/>
      <c r="M326" s="4"/>
      <c r="N326" s="11"/>
      <c r="O326" s="11"/>
      <c r="P326" s="11"/>
      <c r="Q326" s="4"/>
      <c r="R326" s="4"/>
      <c r="S326" s="4"/>
      <c r="T326" s="4"/>
      <c r="U326" s="4"/>
      <c r="V326" s="4"/>
      <c r="W326" s="11"/>
      <c r="X326" s="11"/>
      <c r="Y326" s="11"/>
      <c r="Z326" s="4"/>
      <c r="AA326" s="4"/>
      <c r="AB326" s="4"/>
      <c r="AC326" s="12"/>
      <c r="AD326" s="12"/>
      <c r="AE326" s="12"/>
      <c r="AF326" s="11"/>
      <c r="AG326" s="11"/>
      <c r="AH326" s="11"/>
      <c r="AI326" s="1"/>
      <c r="AJ326" s="1"/>
      <c r="AK326" s="1"/>
      <c r="AL326" s="10"/>
      <c r="AM326" s="10"/>
      <c r="AN326" s="10"/>
      <c r="AO326" s="7"/>
      <c r="AP326" s="7"/>
      <c r="AQ326" s="7"/>
      <c r="AR326" s="1"/>
      <c r="AS326" s="1"/>
      <c r="AT326" s="1"/>
      <c r="AU326" s="1"/>
      <c r="AV326" s="1"/>
      <c r="AW326" s="1"/>
    </row>
    <row r="327" spans="1:49">
      <c r="A327">
        <f t="shared" si="41"/>
        <v>2281</v>
      </c>
      <c r="B327" s="4"/>
      <c r="C327" s="4"/>
      <c r="D327" s="4"/>
      <c r="E327" s="11"/>
      <c r="F327" s="11"/>
      <c r="G327" s="11"/>
      <c r="H327" s="4"/>
      <c r="I327" s="4"/>
      <c r="J327" s="4"/>
      <c r="K327" s="4"/>
      <c r="L327" s="4"/>
      <c r="M327" s="4"/>
      <c r="N327" s="11"/>
      <c r="O327" s="11"/>
      <c r="P327" s="11"/>
      <c r="Q327" s="4"/>
      <c r="R327" s="4"/>
      <c r="S327" s="4"/>
      <c r="T327" s="4"/>
      <c r="U327" s="4"/>
      <c r="V327" s="4"/>
      <c r="W327" s="11"/>
      <c r="X327" s="11"/>
      <c r="Y327" s="11"/>
      <c r="Z327" s="4"/>
      <c r="AA327" s="4"/>
      <c r="AB327" s="4"/>
      <c r="AC327" s="12"/>
      <c r="AD327" s="12"/>
      <c r="AE327" s="12"/>
      <c r="AF327" s="11"/>
      <c r="AG327" s="11"/>
      <c r="AH327" s="11"/>
      <c r="AI327" s="1"/>
      <c r="AJ327" s="1"/>
      <c r="AK327" s="1"/>
      <c r="AL327" s="10"/>
      <c r="AM327" s="10"/>
      <c r="AN327" s="10"/>
      <c r="AO327" s="7"/>
      <c r="AP327" s="7"/>
      <c r="AQ327" s="7"/>
      <c r="AR327" s="1"/>
      <c r="AS327" s="1"/>
      <c r="AT327" s="1"/>
      <c r="AU327" s="1"/>
      <c r="AV327" s="1"/>
      <c r="AW327" s="1"/>
    </row>
    <row r="328" spans="1:49">
      <c r="A328">
        <f t="shared" si="41"/>
        <v>2282</v>
      </c>
      <c r="B328" s="4"/>
      <c r="C328" s="4"/>
      <c r="D328" s="4"/>
      <c r="E328" s="11"/>
      <c r="F328" s="11"/>
      <c r="G328" s="11"/>
      <c r="H328" s="4"/>
      <c r="I328" s="4"/>
      <c r="J328" s="4"/>
      <c r="K328" s="4"/>
      <c r="L328" s="4"/>
      <c r="M328" s="4"/>
      <c r="N328" s="11"/>
      <c r="O328" s="11"/>
      <c r="P328" s="11"/>
      <c r="Q328" s="4"/>
      <c r="R328" s="4"/>
      <c r="S328" s="4"/>
      <c r="T328" s="4"/>
      <c r="U328" s="4"/>
      <c r="V328" s="4"/>
      <c r="W328" s="11"/>
      <c r="X328" s="11"/>
      <c r="Y328" s="11"/>
      <c r="Z328" s="4"/>
      <c r="AA328" s="4"/>
      <c r="AB328" s="4"/>
      <c r="AC328" s="12"/>
      <c r="AD328" s="12"/>
      <c r="AE328" s="12"/>
      <c r="AF328" s="11"/>
      <c r="AG328" s="11"/>
      <c r="AH328" s="11"/>
      <c r="AI328" s="1"/>
      <c r="AJ328" s="1"/>
      <c r="AK328" s="1"/>
      <c r="AL328" s="10"/>
      <c r="AM328" s="10"/>
      <c r="AN328" s="10"/>
      <c r="AO328" s="7"/>
      <c r="AP328" s="7"/>
      <c r="AQ328" s="7"/>
      <c r="AR328" s="1"/>
      <c r="AS328" s="1"/>
      <c r="AT328" s="1"/>
      <c r="AU328" s="1"/>
      <c r="AV328" s="1"/>
      <c r="AW328" s="1"/>
    </row>
    <row r="329" spans="1:49">
      <c r="A329">
        <f t="shared" si="41"/>
        <v>2283</v>
      </c>
      <c r="B329" s="4"/>
      <c r="C329" s="4"/>
      <c r="D329" s="4"/>
      <c r="E329" s="11"/>
      <c r="F329" s="11"/>
      <c r="G329" s="11"/>
      <c r="H329" s="4"/>
      <c r="I329" s="4"/>
      <c r="J329" s="4"/>
      <c r="K329" s="4"/>
      <c r="L329" s="4"/>
      <c r="M329" s="4"/>
      <c r="N329" s="11"/>
      <c r="O329" s="11"/>
      <c r="P329" s="11"/>
      <c r="Q329" s="4"/>
      <c r="R329" s="4"/>
      <c r="S329" s="4"/>
      <c r="T329" s="4"/>
      <c r="U329" s="4"/>
      <c r="V329" s="4"/>
      <c r="W329" s="11"/>
      <c r="X329" s="11"/>
      <c r="Y329" s="11"/>
      <c r="Z329" s="4"/>
      <c r="AA329" s="4"/>
      <c r="AB329" s="4"/>
      <c r="AC329" s="12"/>
      <c r="AD329" s="12"/>
      <c r="AE329" s="12"/>
      <c r="AF329" s="11"/>
      <c r="AG329" s="11"/>
      <c r="AH329" s="11"/>
      <c r="AI329" s="1"/>
      <c r="AJ329" s="1"/>
      <c r="AK329" s="1"/>
      <c r="AL329" s="10"/>
      <c r="AM329" s="10"/>
      <c r="AN329" s="10"/>
      <c r="AO329" s="7"/>
      <c r="AP329" s="7"/>
      <c r="AQ329" s="7"/>
      <c r="AR329" s="1"/>
      <c r="AS329" s="1"/>
      <c r="AT329" s="1"/>
      <c r="AU329" s="1"/>
      <c r="AV329" s="1"/>
      <c r="AW329" s="1"/>
    </row>
    <row r="330" spans="1:49">
      <c r="A330">
        <f t="shared" si="41"/>
        <v>2284</v>
      </c>
      <c r="B330" s="4"/>
      <c r="C330" s="4"/>
      <c r="D330" s="4"/>
      <c r="E330" s="11"/>
      <c r="F330" s="11"/>
      <c r="G330" s="11"/>
      <c r="H330" s="4"/>
      <c r="I330" s="4"/>
      <c r="J330" s="4"/>
      <c r="K330" s="4"/>
      <c r="L330" s="4"/>
      <c r="M330" s="4"/>
      <c r="N330" s="11"/>
      <c r="O330" s="11"/>
      <c r="P330" s="11"/>
      <c r="Q330" s="4"/>
      <c r="R330" s="4"/>
      <c r="S330" s="4"/>
      <c r="T330" s="4"/>
      <c r="U330" s="4"/>
      <c r="V330" s="4"/>
      <c r="W330" s="11"/>
      <c r="X330" s="11"/>
      <c r="Y330" s="11"/>
      <c r="Z330" s="4"/>
      <c r="AA330" s="4"/>
      <c r="AB330" s="4"/>
      <c r="AC330" s="12"/>
      <c r="AD330" s="12"/>
      <c r="AE330" s="12"/>
      <c r="AF330" s="11"/>
      <c r="AG330" s="11"/>
      <c r="AH330" s="11"/>
      <c r="AI330" s="1"/>
      <c r="AJ330" s="1"/>
      <c r="AK330" s="1"/>
      <c r="AL330" s="10"/>
      <c r="AM330" s="10"/>
      <c r="AN330" s="10"/>
      <c r="AO330" s="7"/>
      <c r="AP330" s="7"/>
      <c r="AQ330" s="7"/>
      <c r="AR330" s="1"/>
      <c r="AS330" s="1"/>
      <c r="AT330" s="1"/>
      <c r="AU330" s="1"/>
      <c r="AV330" s="1"/>
      <c r="AW330" s="1"/>
    </row>
    <row r="331" spans="1:49">
      <c r="A331">
        <f t="shared" si="41"/>
        <v>2285</v>
      </c>
      <c r="B331" s="4"/>
      <c r="C331" s="4"/>
      <c r="D331" s="4"/>
      <c r="E331" s="11"/>
      <c r="F331" s="11"/>
      <c r="G331" s="11"/>
      <c r="H331" s="4"/>
      <c r="I331" s="4"/>
      <c r="J331" s="4"/>
      <c r="K331" s="4"/>
      <c r="L331" s="4"/>
      <c r="M331" s="4"/>
      <c r="N331" s="11"/>
      <c r="O331" s="11"/>
      <c r="P331" s="11"/>
      <c r="Q331" s="4"/>
      <c r="R331" s="4"/>
      <c r="S331" s="4"/>
      <c r="T331" s="4"/>
      <c r="U331" s="4"/>
      <c r="V331" s="4"/>
      <c r="W331" s="11"/>
      <c r="X331" s="11"/>
      <c r="Y331" s="11"/>
      <c r="Z331" s="4"/>
      <c r="AA331" s="4"/>
      <c r="AB331" s="4"/>
      <c r="AC331" s="12"/>
      <c r="AD331" s="12"/>
      <c r="AE331" s="12"/>
      <c r="AF331" s="11"/>
      <c r="AG331" s="11"/>
      <c r="AH331" s="11"/>
      <c r="AI331" s="1"/>
      <c r="AJ331" s="1"/>
      <c r="AK331" s="1"/>
      <c r="AL331" s="10"/>
      <c r="AM331" s="10"/>
      <c r="AN331" s="10"/>
      <c r="AO331" s="7"/>
      <c r="AP331" s="7"/>
      <c r="AQ331" s="7"/>
      <c r="AR331" s="1"/>
      <c r="AS331" s="1"/>
      <c r="AT331" s="1"/>
      <c r="AU331" s="1"/>
      <c r="AV331" s="1"/>
      <c r="AW331" s="1"/>
    </row>
    <row r="332" spans="1:49">
      <c r="A332">
        <f t="shared" si="41"/>
        <v>2286</v>
      </c>
      <c r="B332" s="4"/>
      <c r="C332" s="4"/>
      <c r="D332" s="4"/>
      <c r="E332" s="11"/>
      <c r="F332" s="11"/>
      <c r="G332" s="11"/>
      <c r="H332" s="4"/>
      <c r="I332" s="4"/>
      <c r="J332" s="4"/>
      <c r="K332" s="4"/>
      <c r="L332" s="4"/>
      <c r="M332" s="4"/>
      <c r="N332" s="11"/>
      <c r="O332" s="11"/>
      <c r="P332" s="11"/>
      <c r="Q332" s="4"/>
      <c r="R332" s="4"/>
      <c r="S332" s="4"/>
      <c r="T332" s="4"/>
      <c r="U332" s="4"/>
      <c r="V332" s="4"/>
      <c r="W332" s="11"/>
      <c r="X332" s="11"/>
      <c r="Y332" s="11"/>
      <c r="Z332" s="4"/>
      <c r="AA332" s="4"/>
      <c r="AB332" s="4"/>
      <c r="AC332" s="12"/>
      <c r="AD332" s="12"/>
      <c r="AE332" s="12"/>
      <c r="AF332" s="11"/>
      <c r="AG332" s="11"/>
      <c r="AH332" s="11"/>
      <c r="AI332" s="1"/>
      <c r="AJ332" s="1"/>
      <c r="AK332" s="1"/>
      <c r="AL332" s="10"/>
      <c r="AM332" s="10"/>
      <c r="AN332" s="10"/>
      <c r="AO332" s="7"/>
      <c r="AP332" s="7"/>
      <c r="AQ332" s="7"/>
      <c r="AR332" s="1"/>
      <c r="AS332" s="1"/>
      <c r="AT332" s="1"/>
      <c r="AU332" s="1"/>
      <c r="AV332" s="1"/>
      <c r="AW332" s="1"/>
    </row>
    <row r="333" spans="1:49">
      <c r="A333">
        <f t="shared" si="41"/>
        <v>2287</v>
      </c>
      <c r="B333" s="4"/>
      <c r="C333" s="4"/>
      <c r="D333" s="4"/>
      <c r="E333" s="11"/>
      <c r="F333" s="11"/>
      <c r="G333" s="11"/>
      <c r="H333" s="4"/>
      <c r="I333" s="4"/>
      <c r="J333" s="4"/>
      <c r="K333" s="4"/>
      <c r="L333" s="4"/>
      <c r="M333" s="4"/>
      <c r="N333" s="11"/>
      <c r="O333" s="11"/>
      <c r="P333" s="11"/>
      <c r="Q333" s="4"/>
      <c r="R333" s="4"/>
      <c r="S333" s="4"/>
      <c r="T333" s="4"/>
      <c r="U333" s="4"/>
      <c r="V333" s="4"/>
      <c r="W333" s="11"/>
      <c r="X333" s="11"/>
      <c r="Y333" s="11"/>
      <c r="Z333" s="4"/>
      <c r="AA333" s="4"/>
      <c r="AB333" s="4"/>
      <c r="AC333" s="12"/>
      <c r="AD333" s="12"/>
      <c r="AE333" s="12"/>
      <c r="AF333" s="11"/>
      <c r="AG333" s="11"/>
      <c r="AH333" s="11"/>
      <c r="AI333" s="1"/>
      <c r="AJ333" s="1"/>
      <c r="AK333" s="1"/>
      <c r="AL333" s="10"/>
      <c r="AM333" s="10"/>
      <c r="AN333" s="10"/>
      <c r="AO333" s="7"/>
      <c r="AP333" s="7"/>
      <c r="AQ333" s="7"/>
      <c r="AR333" s="1"/>
      <c r="AS333" s="1"/>
      <c r="AT333" s="1"/>
      <c r="AU333" s="1"/>
      <c r="AV333" s="1"/>
      <c r="AW333" s="1"/>
    </row>
    <row r="334" spans="1:49">
      <c r="A334">
        <f t="shared" si="41"/>
        <v>2288</v>
      </c>
      <c r="B334" s="4"/>
      <c r="C334" s="4"/>
      <c r="D334" s="4"/>
      <c r="E334" s="11"/>
      <c r="F334" s="11"/>
      <c r="G334" s="11"/>
      <c r="H334" s="4"/>
      <c r="I334" s="4"/>
      <c r="J334" s="4"/>
      <c r="K334" s="4"/>
      <c r="L334" s="4"/>
      <c r="M334" s="4"/>
      <c r="N334" s="11"/>
      <c r="O334" s="11"/>
      <c r="P334" s="11"/>
      <c r="Q334" s="4"/>
      <c r="R334" s="4"/>
      <c r="S334" s="4"/>
      <c r="T334" s="4"/>
      <c r="U334" s="4"/>
      <c r="V334" s="4"/>
      <c r="W334" s="11"/>
      <c r="X334" s="11"/>
      <c r="Y334" s="11"/>
      <c r="Z334" s="4"/>
      <c r="AA334" s="4"/>
      <c r="AB334" s="4"/>
      <c r="AC334" s="12"/>
      <c r="AD334" s="12"/>
      <c r="AE334" s="12"/>
      <c r="AF334" s="11"/>
      <c r="AG334" s="11"/>
      <c r="AH334" s="11"/>
      <c r="AI334" s="1"/>
      <c r="AJ334" s="1"/>
      <c r="AK334" s="1"/>
      <c r="AL334" s="10"/>
      <c r="AM334" s="10"/>
      <c r="AN334" s="10"/>
      <c r="AO334" s="7"/>
      <c r="AP334" s="7"/>
      <c r="AQ334" s="7"/>
      <c r="AR334" s="1"/>
      <c r="AS334" s="1"/>
      <c r="AT334" s="1"/>
      <c r="AU334" s="1"/>
      <c r="AV334" s="1"/>
      <c r="AW334" s="1"/>
    </row>
    <row r="335" spans="1:49">
      <c r="A335">
        <f t="shared" si="41"/>
        <v>2289</v>
      </c>
      <c r="B335" s="4"/>
      <c r="C335" s="4"/>
      <c r="D335" s="4"/>
      <c r="E335" s="11"/>
      <c r="F335" s="11"/>
      <c r="G335" s="11"/>
      <c r="H335" s="4"/>
      <c r="I335" s="4"/>
      <c r="J335" s="4"/>
      <c r="K335" s="4"/>
      <c r="L335" s="4"/>
      <c r="M335" s="4"/>
      <c r="N335" s="11"/>
      <c r="O335" s="11"/>
      <c r="P335" s="11"/>
      <c r="Q335" s="4"/>
      <c r="R335" s="4"/>
      <c r="S335" s="4"/>
      <c r="T335" s="4"/>
      <c r="U335" s="4"/>
      <c r="V335" s="4"/>
      <c r="W335" s="11"/>
      <c r="X335" s="11"/>
      <c r="Y335" s="11"/>
      <c r="Z335" s="4"/>
      <c r="AA335" s="4"/>
      <c r="AB335" s="4"/>
      <c r="AC335" s="12"/>
      <c r="AD335" s="12"/>
      <c r="AE335" s="12"/>
      <c r="AF335" s="11"/>
      <c r="AG335" s="11"/>
      <c r="AH335" s="11"/>
      <c r="AI335" s="1"/>
      <c r="AJ335" s="1"/>
      <c r="AK335" s="1"/>
      <c r="AL335" s="10"/>
      <c r="AM335" s="10"/>
      <c r="AN335" s="10"/>
      <c r="AO335" s="7"/>
      <c r="AP335" s="7"/>
      <c r="AQ335" s="7"/>
      <c r="AR335" s="1"/>
      <c r="AS335" s="1"/>
      <c r="AT335" s="1"/>
      <c r="AU335" s="1"/>
      <c r="AV335" s="1"/>
      <c r="AW335" s="1"/>
    </row>
    <row r="336" spans="1:49">
      <c r="A336">
        <f t="shared" si="41"/>
        <v>2290</v>
      </c>
      <c r="B336" s="4"/>
      <c r="C336" s="4"/>
      <c r="D336" s="4"/>
      <c r="E336" s="11"/>
      <c r="F336" s="11"/>
      <c r="G336" s="11"/>
      <c r="H336" s="4"/>
      <c r="I336" s="4"/>
      <c r="J336" s="4"/>
      <c r="K336" s="4"/>
      <c r="L336" s="4"/>
      <c r="M336" s="4"/>
      <c r="N336" s="11"/>
      <c r="O336" s="11"/>
      <c r="P336" s="11"/>
      <c r="Q336" s="4"/>
      <c r="R336" s="4"/>
      <c r="S336" s="4"/>
      <c r="T336" s="4"/>
      <c r="U336" s="4"/>
      <c r="V336" s="4"/>
      <c r="W336" s="11"/>
      <c r="X336" s="11"/>
      <c r="Y336" s="11"/>
      <c r="Z336" s="4"/>
      <c r="AA336" s="4"/>
      <c r="AB336" s="4"/>
      <c r="AC336" s="12"/>
      <c r="AD336" s="12"/>
      <c r="AE336" s="12"/>
      <c r="AF336" s="11"/>
      <c r="AG336" s="11"/>
      <c r="AH336" s="11"/>
      <c r="AI336" s="1"/>
      <c r="AJ336" s="1"/>
      <c r="AK336" s="1"/>
      <c r="AL336" s="10"/>
      <c r="AM336" s="10"/>
      <c r="AN336" s="10"/>
      <c r="AO336" s="7"/>
      <c r="AP336" s="7"/>
      <c r="AQ336" s="7"/>
      <c r="AR336" s="1"/>
      <c r="AS336" s="1"/>
      <c r="AT336" s="1"/>
      <c r="AU336" s="1"/>
      <c r="AV336" s="1"/>
      <c r="AW336" s="1"/>
    </row>
    <row r="337" spans="1:49">
      <c r="A337">
        <f t="shared" si="41"/>
        <v>2291</v>
      </c>
      <c r="B337" s="4"/>
      <c r="C337" s="4"/>
      <c r="D337" s="4"/>
      <c r="E337" s="11"/>
      <c r="F337" s="11"/>
      <c r="G337" s="11"/>
      <c r="H337" s="4"/>
      <c r="I337" s="4"/>
      <c r="J337" s="4"/>
      <c r="K337" s="4"/>
      <c r="L337" s="4"/>
      <c r="M337" s="4"/>
      <c r="N337" s="11"/>
      <c r="O337" s="11"/>
      <c r="P337" s="11"/>
      <c r="Q337" s="4"/>
      <c r="R337" s="4"/>
      <c r="S337" s="4"/>
      <c r="T337" s="4"/>
      <c r="U337" s="4"/>
      <c r="V337" s="4"/>
      <c r="W337" s="11"/>
      <c r="X337" s="11"/>
      <c r="Y337" s="11"/>
      <c r="Z337" s="4"/>
      <c r="AA337" s="4"/>
      <c r="AB337" s="4"/>
      <c r="AC337" s="12"/>
      <c r="AD337" s="12"/>
      <c r="AE337" s="12"/>
      <c r="AF337" s="11"/>
      <c r="AG337" s="11"/>
      <c r="AH337" s="11"/>
      <c r="AI337" s="1"/>
      <c r="AJ337" s="1"/>
      <c r="AK337" s="1"/>
      <c r="AL337" s="10"/>
      <c r="AM337" s="10"/>
      <c r="AN337" s="10"/>
      <c r="AO337" s="7"/>
      <c r="AP337" s="7"/>
      <c r="AQ337" s="7"/>
      <c r="AR337" s="1"/>
      <c r="AS337" s="1"/>
      <c r="AT337" s="1"/>
      <c r="AU337" s="1"/>
      <c r="AV337" s="1"/>
      <c r="AW337" s="1"/>
    </row>
    <row r="338" spans="1:49">
      <c r="A338">
        <f t="shared" si="41"/>
        <v>2292</v>
      </c>
      <c r="B338" s="4"/>
      <c r="C338" s="4"/>
      <c r="D338" s="4"/>
      <c r="E338" s="11"/>
      <c r="F338" s="11"/>
      <c r="G338" s="11"/>
      <c r="H338" s="4"/>
      <c r="I338" s="4"/>
      <c r="J338" s="4"/>
      <c r="K338" s="4"/>
      <c r="L338" s="4"/>
      <c r="M338" s="4"/>
      <c r="N338" s="11"/>
      <c r="O338" s="11"/>
      <c r="P338" s="11"/>
      <c r="Q338" s="4"/>
      <c r="R338" s="4"/>
      <c r="S338" s="4"/>
      <c r="T338" s="4"/>
      <c r="U338" s="4"/>
      <c r="V338" s="4"/>
      <c r="W338" s="11"/>
      <c r="X338" s="11"/>
      <c r="Y338" s="11"/>
      <c r="Z338" s="4"/>
      <c r="AA338" s="4"/>
      <c r="AB338" s="4"/>
      <c r="AC338" s="12"/>
      <c r="AD338" s="12"/>
      <c r="AE338" s="12"/>
      <c r="AF338" s="11"/>
      <c r="AG338" s="11"/>
      <c r="AH338" s="11"/>
      <c r="AI338" s="1"/>
      <c r="AJ338" s="1"/>
      <c r="AK338" s="1"/>
      <c r="AL338" s="10"/>
      <c r="AM338" s="10"/>
      <c r="AN338" s="10"/>
      <c r="AO338" s="7"/>
      <c r="AP338" s="7"/>
      <c r="AQ338" s="7"/>
      <c r="AR338" s="1"/>
      <c r="AS338" s="1"/>
      <c r="AT338" s="1"/>
      <c r="AU338" s="1"/>
      <c r="AV338" s="1"/>
      <c r="AW338" s="1"/>
    </row>
    <row r="339" spans="1:49">
      <c r="A339">
        <f t="shared" si="41"/>
        <v>2293</v>
      </c>
      <c r="B339" s="4"/>
      <c r="C339" s="4"/>
      <c r="D339" s="4"/>
      <c r="E339" s="11"/>
      <c r="F339" s="11"/>
      <c r="G339" s="11"/>
      <c r="H339" s="4"/>
      <c r="I339" s="4"/>
      <c r="J339" s="4"/>
      <c r="K339" s="4"/>
      <c r="L339" s="4"/>
      <c r="M339" s="4"/>
      <c r="N339" s="11"/>
      <c r="O339" s="11"/>
      <c r="P339" s="11"/>
      <c r="Q339" s="4"/>
      <c r="R339" s="4"/>
      <c r="S339" s="4"/>
      <c r="T339" s="4"/>
      <c r="U339" s="4"/>
      <c r="V339" s="4"/>
      <c r="W339" s="11"/>
      <c r="X339" s="11"/>
      <c r="Y339" s="11"/>
      <c r="Z339" s="4"/>
      <c r="AA339" s="4"/>
      <c r="AB339" s="4"/>
      <c r="AC339" s="12"/>
      <c r="AD339" s="12"/>
      <c r="AE339" s="12"/>
      <c r="AF339" s="11"/>
      <c r="AG339" s="11"/>
      <c r="AH339" s="11"/>
      <c r="AI339" s="1"/>
      <c r="AJ339" s="1"/>
      <c r="AK339" s="1"/>
      <c r="AL339" s="10"/>
      <c r="AM339" s="10"/>
      <c r="AN339" s="10"/>
      <c r="AO339" s="7"/>
      <c r="AP339" s="7"/>
      <c r="AQ339" s="7"/>
      <c r="AR339" s="1"/>
      <c r="AS339" s="1"/>
      <c r="AT339" s="1"/>
      <c r="AU339" s="1"/>
      <c r="AV339" s="1"/>
      <c r="AW339" s="1"/>
    </row>
    <row r="340" spans="1:49">
      <c r="A340">
        <f t="shared" si="41"/>
        <v>2294</v>
      </c>
      <c r="B340" s="4"/>
      <c r="C340" s="4"/>
      <c r="D340" s="4"/>
      <c r="E340" s="11"/>
      <c r="F340" s="11"/>
      <c r="G340" s="11"/>
      <c r="H340" s="4"/>
      <c r="I340" s="4"/>
      <c r="J340" s="4"/>
      <c r="K340" s="4"/>
      <c r="L340" s="4"/>
      <c r="M340" s="4"/>
      <c r="N340" s="11"/>
      <c r="O340" s="11"/>
      <c r="P340" s="11"/>
      <c r="Q340" s="4"/>
      <c r="R340" s="4"/>
      <c r="S340" s="4"/>
      <c r="T340" s="4"/>
      <c r="U340" s="4"/>
      <c r="V340" s="4"/>
      <c r="W340" s="11"/>
      <c r="X340" s="11"/>
      <c r="Y340" s="11"/>
      <c r="Z340" s="4"/>
      <c r="AA340" s="4"/>
      <c r="AB340" s="4"/>
      <c r="AC340" s="12"/>
      <c r="AD340" s="12"/>
      <c r="AE340" s="12"/>
      <c r="AF340" s="11"/>
      <c r="AG340" s="11"/>
      <c r="AH340" s="11"/>
      <c r="AI340" s="1"/>
      <c r="AJ340" s="1"/>
      <c r="AK340" s="1"/>
      <c r="AL340" s="10"/>
      <c r="AM340" s="10"/>
      <c r="AN340" s="10"/>
      <c r="AO340" s="7"/>
      <c r="AP340" s="7"/>
      <c r="AQ340" s="7"/>
      <c r="AR340" s="1"/>
      <c r="AS340" s="1"/>
      <c r="AT340" s="1"/>
      <c r="AU340" s="1"/>
      <c r="AV340" s="1"/>
      <c r="AW340" s="1"/>
    </row>
    <row r="341" spans="1:49">
      <c r="A341">
        <f t="shared" si="41"/>
        <v>2295</v>
      </c>
      <c r="B341" s="4"/>
      <c r="C341" s="4"/>
      <c r="D341" s="4"/>
      <c r="E341" s="11"/>
      <c r="F341" s="11"/>
      <c r="G341" s="11"/>
      <c r="H341" s="4"/>
      <c r="I341" s="4"/>
      <c r="J341" s="4"/>
      <c r="K341" s="4"/>
      <c r="L341" s="4"/>
      <c r="M341" s="4"/>
      <c r="N341" s="11"/>
      <c r="O341" s="11"/>
      <c r="P341" s="11"/>
      <c r="Q341" s="4"/>
      <c r="R341" s="4"/>
      <c r="S341" s="4"/>
      <c r="T341" s="4"/>
      <c r="U341" s="4"/>
      <c r="V341" s="4"/>
      <c r="W341" s="11"/>
      <c r="X341" s="11"/>
      <c r="Y341" s="11"/>
      <c r="Z341" s="4"/>
      <c r="AA341" s="4"/>
      <c r="AB341" s="4"/>
      <c r="AC341" s="12"/>
      <c r="AD341" s="12"/>
      <c r="AE341" s="12"/>
      <c r="AF341" s="11"/>
      <c r="AG341" s="11"/>
      <c r="AH341" s="11"/>
      <c r="AI341" s="1"/>
      <c r="AJ341" s="1"/>
      <c r="AK341" s="1"/>
      <c r="AL341" s="10"/>
      <c r="AM341" s="10"/>
      <c r="AN341" s="10"/>
      <c r="AO341" s="7"/>
      <c r="AP341" s="7"/>
      <c r="AQ341" s="7"/>
      <c r="AR341" s="1"/>
      <c r="AS341" s="1"/>
      <c r="AT341" s="1"/>
      <c r="AU341" s="1"/>
      <c r="AV341" s="1"/>
      <c r="AW341" s="1"/>
    </row>
    <row r="342" spans="1:49">
      <c r="A342">
        <f t="shared" si="41"/>
        <v>2296</v>
      </c>
      <c r="B342" s="4"/>
      <c r="C342" s="4"/>
      <c r="D342" s="4"/>
      <c r="E342" s="11"/>
      <c r="F342" s="11"/>
      <c r="G342" s="11"/>
      <c r="H342" s="4"/>
      <c r="I342" s="4"/>
      <c r="J342" s="4"/>
      <c r="K342" s="4"/>
      <c r="L342" s="4"/>
      <c r="M342" s="4"/>
      <c r="N342" s="11"/>
      <c r="O342" s="11"/>
      <c r="P342" s="11"/>
      <c r="Q342" s="4"/>
      <c r="R342" s="4"/>
      <c r="S342" s="4"/>
      <c r="T342" s="4"/>
      <c r="U342" s="4"/>
      <c r="V342" s="4"/>
      <c r="W342" s="11"/>
      <c r="X342" s="11"/>
      <c r="Y342" s="11"/>
      <c r="Z342" s="4"/>
      <c r="AA342" s="4"/>
      <c r="AB342" s="4"/>
      <c r="AC342" s="12"/>
      <c r="AD342" s="12"/>
      <c r="AE342" s="12"/>
      <c r="AF342" s="11"/>
      <c r="AG342" s="11"/>
      <c r="AH342" s="11"/>
      <c r="AI342" s="1"/>
      <c r="AJ342" s="1"/>
      <c r="AK342" s="1"/>
      <c r="AL342" s="10"/>
      <c r="AM342" s="10"/>
      <c r="AN342" s="10"/>
      <c r="AO342" s="7"/>
      <c r="AP342" s="7"/>
      <c r="AQ342" s="7"/>
      <c r="AR342" s="1"/>
      <c r="AS342" s="1"/>
      <c r="AT342" s="1"/>
      <c r="AU342" s="1"/>
      <c r="AV342" s="1"/>
      <c r="AW342" s="1"/>
    </row>
    <row r="343" spans="1:49">
      <c r="A343">
        <f t="shared" si="41"/>
        <v>2297</v>
      </c>
      <c r="B343" s="4"/>
      <c r="C343" s="4"/>
      <c r="D343" s="4"/>
      <c r="E343" s="11"/>
      <c r="F343" s="11"/>
      <c r="G343" s="11"/>
      <c r="H343" s="4"/>
      <c r="I343" s="4"/>
      <c r="J343" s="4"/>
      <c r="K343" s="4"/>
      <c r="L343" s="4"/>
      <c r="M343" s="4"/>
      <c r="N343" s="11"/>
      <c r="O343" s="11"/>
      <c r="P343" s="11"/>
      <c r="Q343" s="4"/>
      <c r="R343" s="4"/>
      <c r="S343" s="4"/>
      <c r="T343" s="4"/>
      <c r="U343" s="4"/>
      <c r="V343" s="4"/>
      <c r="W343" s="11"/>
      <c r="X343" s="11"/>
      <c r="Y343" s="11"/>
      <c r="Z343" s="4"/>
      <c r="AA343" s="4"/>
      <c r="AB343" s="4"/>
      <c r="AC343" s="12"/>
      <c r="AD343" s="12"/>
      <c r="AE343" s="12"/>
      <c r="AF343" s="11"/>
      <c r="AG343" s="11"/>
      <c r="AH343" s="11"/>
      <c r="AI343" s="1"/>
      <c r="AJ343" s="1"/>
      <c r="AK343" s="1"/>
      <c r="AL343" s="10"/>
      <c r="AM343" s="10"/>
      <c r="AN343" s="10"/>
      <c r="AO343" s="7"/>
      <c r="AP343" s="7"/>
      <c r="AQ343" s="7"/>
      <c r="AR343" s="1"/>
      <c r="AS343" s="1"/>
      <c r="AT343" s="1"/>
      <c r="AU343" s="1"/>
      <c r="AV343" s="1"/>
      <c r="AW343" s="1"/>
    </row>
    <row r="344" spans="1:49">
      <c r="A344">
        <f t="shared" si="41"/>
        <v>2298</v>
      </c>
      <c r="B344" s="4"/>
      <c r="C344" s="4"/>
      <c r="D344" s="4"/>
      <c r="E344" s="11"/>
      <c r="F344" s="11"/>
      <c r="G344" s="11"/>
      <c r="H344" s="4"/>
      <c r="I344" s="4"/>
      <c r="J344" s="4"/>
      <c r="K344" s="4"/>
      <c r="L344" s="4"/>
      <c r="M344" s="4"/>
      <c r="N344" s="11"/>
      <c r="O344" s="11"/>
      <c r="P344" s="11"/>
      <c r="Q344" s="4"/>
      <c r="R344" s="4"/>
      <c r="S344" s="4"/>
      <c r="T344" s="4"/>
      <c r="U344" s="4"/>
      <c r="V344" s="4"/>
      <c r="W344" s="11"/>
      <c r="X344" s="11"/>
      <c r="Y344" s="11"/>
      <c r="Z344" s="4"/>
      <c r="AA344" s="4"/>
      <c r="AB344" s="4"/>
      <c r="AC344" s="12"/>
      <c r="AD344" s="12"/>
      <c r="AE344" s="12"/>
      <c r="AF344" s="11"/>
      <c r="AG344" s="11"/>
      <c r="AH344" s="11"/>
      <c r="AI344" s="1"/>
      <c r="AJ344" s="1"/>
      <c r="AK344" s="1"/>
      <c r="AL344" s="10"/>
      <c r="AM344" s="10"/>
      <c r="AN344" s="10"/>
      <c r="AO344" s="7"/>
      <c r="AP344" s="7"/>
      <c r="AQ344" s="7"/>
      <c r="AR344" s="1"/>
      <c r="AS344" s="1"/>
      <c r="AT344" s="1"/>
      <c r="AU344" s="1"/>
      <c r="AV344" s="1"/>
      <c r="AW344" s="1"/>
    </row>
    <row r="345" spans="1:49">
      <c r="A345">
        <f t="shared" si="41"/>
        <v>2299</v>
      </c>
      <c r="B345" s="4"/>
      <c r="C345" s="4"/>
      <c r="D345" s="4"/>
      <c r="E345" s="11"/>
      <c r="F345" s="11"/>
      <c r="G345" s="11"/>
      <c r="H345" s="4"/>
      <c r="I345" s="4"/>
      <c r="J345" s="4"/>
      <c r="K345" s="4"/>
      <c r="L345" s="4"/>
      <c r="M345" s="4"/>
      <c r="N345" s="11"/>
      <c r="O345" s="11"/>
      <c r="P345" s="11"/>
      <c r="Q345" s="4"/>
      <c r="R345" s="4"/>
      <c r="S345" s="4"/>
      <c r="T345" s="4"/>
      <c r="U345" s="4"/>
      <c r="V345" s="4"/>
      <c r="W345" s="11"/>
      <c r="X345" s="11"/>
      <c r="Y345" s="11"/>
      <c r="Z345" s="4"/>
      <c r="AA345" s="4"/>
      <c r="AB345" s="4"/>
      <c r="AC345" s="12"/>
      <c r="AD345" s="12"/>
      <c r="AE345" s="12"/>
      <c r="AF345" s="11"/>
      <c r="AG345" s="11"/>
      <c r="AH345" s="11"/>
      <c r="AI345" s="1"/>
      <c r="AJ345" s="1"/>
      <c r="AK345" s="1"/>
      <c r="AL345" s="10"/>
      <c r="AM345" s="10"/>
      <c r="AN345" s="10"/>
      <c r="AO345" s="7"/>
      <c r="AP345" s="7"/>
      <c r="AQ345" s="7"/>
      <c r="AR345" s="1"/>
      <c r="AS345" s="1"/>
      <c r="AT345" s="1"/>
      <c r="AU345" s="1"/>
      <c r="AV345" s="1"/>
      <c r="AW345" s="1"/>
    </row>
    <row r="346" spans="1:49">
      <c r="A346">
        <f t="shared" si="41"/>
        <v>2300</v>
      </c>
      <c r="B346" s="4"/>
      <c r="C346" s="4"/>
      <c r="D346" s="4"/>
      <c r="E346" s="11"/>
      <c r="F346" s="11"/>
      <c r="G346" s="11"/>
      <c r="H346" s="4"/>
      <c r="I346" s="4"/>
      <c r="J346" s="4"/>
      <c r="K346" s="4"/>
      <c r="L346" s="4"/>
      <c r="M346" s="4"/>
      <c r="N346" s="11"/>
      <c r="O346" s="11"/>
      <c r="P346" s="11"/>
      <c r="Q346" s="4"/>
      <c r="R346" s="4"/>
      <c r="S346" s="4"/>
      <c r="T346" s="4"/>
      <c r="U346" s="4"/>
      <c r="V346" s="4"/>
      <c r="W346" s="11"/>
      <c r="X346" s="11"/>
      <c r="Y346" s="11"/>
      <c r="Z346" s="4"/>
      <c r="AA346" s="4"/>
      <c r="AB346" s="4"/>
      <c r="AC346" s="12"/>
      <c r="AD346" s="12"/>
      <c r="AE346" s="12"/>
      <c r="AF346" s="11"/>
      <c r="AG346" s="11"/>
      <c r="AH346" s="11"/>
      <c r="AI346" s="1"/>
      <c r="AJ346" s="1"/>
      <c r="AK346" s="1"/>
      <c r="AL346" s="10"/>
      <c r="AM346" s="10"/>
      <c r="AN346" s="10"/>
      <c r="AO346" s="7"/>
      <c r="AP346" s="7"/>
      <c r="AQ346" s="7"/>
      <c r="AR346" s="1"/>
      <c r="AS346" s="1"/>
      <c r="AT346" s="1"/>
      <c r="AU346" s="1"/>
      <c r="AV346" s="1"/>
      <c r="AW3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carboncycle</vt:lpstr>
      <vt:lpstr>climate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2022-10-13T19:02:47Z</dcterms:modified>
</cp:coreProperties>
</file>