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tol\Google Drive\Papers\Consensus\"/>
    </mc:Choice>
  </mc:AlternateContent>
  <xr:revisionPtr revIDLastSave="0" documentId="13_ncr:1_{D7F8AA1E-3DD8-4B17-BA04-DC724FCFD4AE}" xr6:coauthVersionLast="45" xr6:coauthVersionMax="45" xr10:uidLastSave="{00000000-0000-0000-0000-000000000000}"/>
  <bookViews>
    <workbookView xWindow="576" yWindow="72" windowWidth="20616" windowHeight="12288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83" i="1" l="1"/>
  <c r="R183" i="1"/>
  <c r="S182" i="1"/>
  <c r="R182" i="1"/>
  <c r="S181" i="1"/>
  <c r="R181" i="1"/>
  <c r="S180" i="1"/>
  <c r="R180" i="1"/>
  <c r="S179" i="1"/>
  <c r="R179" i="1"/>
  <c r="S178" i="1"/>
  <c r="R178" i="1"/>
  <c r="S177" i="1"/>
  <c r="R177" i="1"/>
  <c r="S176" i="1"/>
  <c r="R176" i="1"/>
  <c r="S175" i="1"/>
  <c r="R175" i="1"/>
  <c r="S174" i="1"/>
  <c r="R174" i="1"/>
  <c r="S173" i="1"/>
  <c r="R173" i="1"/>
  <c r="S172" i="1"/>
  <c r="R172" i="1"/>
  <c r="S171" i="1"/>
  <c r="R171" i="1"/>
  <c r="S170" i="1"/>
  <c r="R170" i="1"/>
  <c r="S169" i="1"/>
  <c r="R169" i="1"/>
  <c r="S168" i="1"/>
  <c r="R168" i="1"/>
  <c r="S167" i="1"/>
  <c r="R167" i="1"/>
  <c r="S166" i="1"/>
  <c r="R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S155" i="1"/>
  <c r="R155" i="1"/>
  <c r="S154" i="1"/>
  <c r="R154" i="1"/>
  <c r="S153" i="1"/>
  <c r="R153" i="1"/>
  <c r="S152" i="1"/>
  <c r="R152" i="1"/>
  <c r="S151" i="1"/>
  <c r="R151" i="1"/>
  <c r="S150" i="1"/>
  <c r="R150" i="1"/>
  <c r="S149" i="1"/>
  <c r="R149" i="1"/>
  <c r="S148" i="1"/>
  <c r="R148" i="1"/>
  <c r="S147" i="1"/>
  <c r="R147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S129" i="1"/>
  <c r="R129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S16" i="1"/>
  <c r="R16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O183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82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<sst xmlns="http://schemas.openxmlformats.org/spreadsheetml/2006/main" count="745" uniqueCount="495">
  <si>
    <t>ECS</t>
  </si>
  <si>
    <t>TCR</t>
  </si>
  <si>
    <t>Aldrin et al. 2012</t>
  </si>
  <si>
    <t>Bender et al. 2010</t>
  </si>
  <si>
    <t>Johansson et al. 2015</t>
  </si>
  <si>
    <t>Lewis 2013</t>
  </si>
  <si>
    <t>Olson et al. 2012</t>
  </si>
  <si>
    <t>Otto et al. 2013</t>
  </si>
  <si>
    <t>Schwartz 2012</t>
  </si>
  <si>
    <t>Tomassini et al. 2007</t>
  </si>
  <si>
    <t>Sexton et al. 2012</t>
  </si>
  <si>
    <t>CMIP5</t>
  </si>
  <si>
    <t>Chylek and Lohmann 2008</t>
  </si>
  <si>
    <t>Hargreaves et al. 2012</t>
  </si>
  <si>
    <t>Holden et al. 2010</t>
  </si>
  <si>
    <t>Köhler et al. 2010</t>
  </si>
  <si>
    <t>Libardoni and Forest 2013</t>
  </si>
  <si>
    <t>Andronova and Schlesinger 2001</t>
  </si>
  <si>
    <t>Gregory et al. 2002</t>
  </si>
  <si>
    <t>Knutti et al. 2002</t>
  </si>
  <si>
    <t>Storelvmo et al. 2016</t>
  </si>
  <si>
    <t>Skeie et al. 2014</t>
  </si>
  <si>
    <t>Schwartz et al. 2014</t>
  </si>
  <si>
    <t>Bengtsson and Schwartz 2013</t>
  </si>
  <si>
    <t>Sansó and Forest 2009</t>
  </si>
  <si>
    <t>Meinshausen et al. 2009</t>
  </si>
  <si>
    <t>Sansó et al. 2008</t>
  </si>
  <si>
    <t>Knutti and Tomassini 2008</t>
  </si>
  <si>
    <t>Forster and Gregory 2006</t>
  </si>
  <si>
    <t>Forest et al. 2008</t>
  </si>
  <si>
    <t>Forest et al. 2006</t>
  </si>
  <si>
    <t>Forest et al. 2002</t>
  </si>
  <si>
    <t>Frame et al. 2006</t>
  </si>
  <si>
    <t xml:space="preserve">Gillett et al. 2012 </t>
  </si>
  <si>
    <t>Millar et al. 2015</t>
  </si>
  <si>
    <t>Jones et al. 2016</t>
  </si>
  <si>
    <t>Lovejoy 2014</t>
  </si>
  <si>
    <t>Ragone et al. 2016</t>
  </si>
  <si>
    <t xml:space="preserve">Chylek et al. 2007 </t>
  </si>
  <si>
    <t>Lindzen and Choi 2009</t>
  </si>
  <si>
    <t xml:space="preserve">Murphy et al. 2009 </t>
  </si>
  <si>
    <t>Lin et al. 2010</t>
  </si>
  <si>
    <t>Monckton et al. 2015</t>
  </si>
  <si>
    <t xml:space="preserve">Loeb et al. 2016 </t>
  </si>
  <si>
    <t>Forster 2016</t>
  </si>
  <si>
    <t>van Hateren 2013</t>
  </si>
  <si>
    <t>Huber and Knutti 2011</t>
  </si>
  <si>
    <t>Richardson et al. 2016</t>
  </si>
  <si>
    <t>Merlis et al. 2014</t>
  </si>
  <si>
    <t>Ollila et al. 2016</t>
  </si>
  <si>
    <t>Harris et al. 2013</t>
  </si>
  <si>
    <t>Hawkins et al. 2014</t>
  </si>
  <si>
    <t>Caldwell et al. 2016</t>
  </si>
  <si>
    <t>Zelinka et al. 2016</t>
  </si>
  <si>
    <t>Sanderson 2015</t>
  </si>
  <si>
    <t>Knutti et al. 2006</t>
  </si>
  <si>
    <t>Masson and Knutti 2013</t>
  </si>
  <si>
    <t>Sanderson 2013</t>
  </si>
  <si>
    <t>Piani et al. 2005</t>
  </si>
  <si>
    <t>Sanderson et al. 2011</t>
  </si>
  <si>
    <t xml:space="preserve">Lea 2004 </t>
  </si>
  <si>
    <t xml:space="preserve">Annan et al. 2005 </t>
  </si>
  <si>
    <t xml:space="preserve">Schneider von Deimling et al. 2006 </t>
  </si>
  <si>
    <t xml:space="preserve">Edwards et al. 2007 </t>
  </si>
  <si>
    <t xml:space="preserve">Annan and Hargreaves 2015 </t>
  </si>
  <si>
    <t>Friedrich et al. 2016</t>
  </si>
  <si>
    <t>Hargreaves and Annan 2016</t>
  </si>
  <si>
    <t xml:space="preserve">Royer et al. 2007 </t>
  </si>
  <si>
    <t xml:space="preserve">Kutzbach et al. 2013 </t>
  </si>
  <si>
    <t xml:space="preserve">Köhler et al. 2015 </t>
  </si>
  <si>
    <t>Shaffer et al. 2016</t>
  </si>
  <si>
    <t xml:space="preserve">Martínez-Botí et al. 2015 </t>
  </si>
  <si>
    <t>Anagnostou et al. 2016</t>
  </si>
  <si>
    <t>Tett et al. 2013</t>
  </si>
  <si>
    <t xml:space="preserve">Richardson et al. 2015 </t>
  </si>
  <si>
    <t>Urban et al. 2014</t>
  </si>
  <si>
    <t>Stevens et al. 2016</t>
  </si>
  <si>
    <t>Charney et al. 1979</t>
  </si>
  <si>
    <t>1.5-4.5</t>
  </si>
  <si>
    <t>Shindell 2014</t>
  </si>
  <si>
    <t>AR5</t>
  </si>
  <si>
    <t>Rypdal and Rypdal 2014</t>
  </si>
  <si>
    <t>1.2-2.2</t>
  </si>
  <si>
    <t>Geoffroy et al. 2013a</t>
  </si>
  <si>
    <t>Geoffroy et al. 2013b</t>
  </si>
  <si>
    <t>Marvel et al. 2015</t>
  </si>
  <si>
    <t>Padilla et al. 2011</t>
  </si>
  <si>
    <t>Kummer and Dessler 2014</t>
  </si>
  <si>
    <t>Annan and Hargreaves 2006</t>
  </si>
  <si>
    <t>Knutti and Hegerl 2008</t>
  </si>
  <si>
    <t>1.9-5.4 (mean state) 1.8-7.8 (cold state) 2-4 (warm state) all range of 4 models</t>
  </si>
  <si>
    <t>Gregory and Forster 2008</t>
  </si>
  <si>
    <t>CMIP3</t>
  </si>
  <si>
    <t xml:space="preserve">CMIP3 </t>
  </si>
  <si>
    <t>Heydt et al. 2016</t>
  </si>
  <si>
    <t>Heydt et al. 2014</t>
  </si>
  <si>
    <t>Huber et al. 2011</t>
  </si>
  <si>
    <t>Forster et al. 2013</t>
  </si>
  <si>
    <t>1.6-4.7 full model parameter range</t>
  </si>
  <si>
    <t>Andrews et al. 2015</t>
  </si>
  <si>
    <t>Andrews et al. 2012</t>
  </si>
  <si>
    <t>Fasullo and Trenberth 2012</t>
  </si>
  <si>
    <t>2 (1.2-3.4, 95%) or 3 (2-5.3, 95%) for the lowest and highest value, for different datasets, name full range in their discussion</t>
  </si>
  <si>
    <t>1.78 (1.52-2.04, 66%) for cold phases and 4.88 (4.29-5.44, 66%) for warm phases</t>
  </si>
  <si>
    <t>Zhai et al. 2015</t>
  </si>
  <si>
    <t>Tian 2015</t>
  </si>
  <si>
    <t>about 4</t>
  </si>
  <si>
    <t>Su et al. 2014</t>
  </si>
  <si>
    <t>Sherwood et al. 2014</t>
  </si>
  <si>
    <t>most likely 4, higher than 3 (3-4.8, full plausible model range)</t>
  </si>
  <si>
    <t>Rohling et al. 2012</t>
  </si>
  <si>
    <t>3 (2 - 4.5 66%)</t>
  </si>
  <si>
    <t>1.073-1.776 just range</t>
  </si>
  <si>
    <t>3.1 median (1.5–5.2, 90%) as such cited in Bodman et al. 2016</t>
  </si>
  <si>
    <t>Bodman et al. 2013 in 2016</t>
  </si>
  <si>
    <t>Murphy et al. 2004</t>
  </si>
  <si>
    <t>Frame et al. 2005</t>
  </si>
  <si>
    <t>0.82-10.25 full range of estimates, without the uncertainy (otherwise even bigger)</t>
  </si>
  <si>
    <t>3.36 best estimate (1.52-5.09, 95%)</t>
  </si>
  <si>
    <t>ready from Fig.2</t>
  </si>
  <si>
    <t>2.7 mean (1.92-5.0, 90%, for CAM cube) and 2.5 mean (2.11-3.01, 90%, for CPDN)</t>
  </si>
  <si>
    <t>greater than multi model mean 3.4</t>
  </si>
  <si>
    <t>null hypothesis of at least 3</t>
  </si>
  <si>
    <t>Dunkelye Jones et al. 2010</t>
  </si>
  <si>
    <t>cites Lund submitted, maybe leave out</t>
  </si>
  <si>
    <t>3.22 mean (1.9-4.5, 90%)</t>
  </si>
  <si>
    <t>1.98 median (1.19-5.15, 90%)</t>
  </si>
  <si>
    <t>battle Monckton et al. 2015, but doesn't give a number</t>
  </si>
  <si>
    <t xml:space="preserve">Bates 2016 </t>
  </si>
  <si>
    <t>from their Fig.4; slightly other ranges in Edwards 2007</t>
  </si>
  <si>
    <t>4.1 mean (2.1–8.9, 90%) with uniform prior and 2.9 (1.9–4.7, 90%) with expert prior</t>
  </si>
  <si>
    <t>2.7 mean=median (1.7-4.1, 95%)</t>
  </si>
  <si>
    <t>Harvey and Kaufmann 2002</t>
  </si>
  <si>
    <t>Manabe and Wetherald 1967</t>
  </si>
  <si>
    <t>IPCC TAR Houghton 2001</t>
  </si>
  <si>
    <t>Andreae et al. 2005</t>
  </si>
  <si>
    <t>1.7-4.2 likely</t>
  </si>
  <si>
    <t xml:space="preserve">1.5-4.5 </t>
  </si>
  <si>
    <t>Stainforth et al. 2005</t>
  </si>
  <si>
    <t>3.4 cluster (1.9-11.5, model version range)</t>
  </si>
  <si>
    <t>IPCC FAR, Houghton 1990</t>
  </si>
  <si>
    <t>IPCC SAR, Houghton 1995</t>
  </si>
  <si>
    <t xml:space="preserve">ECS comes from abrupt scenarios, even though they also look at the historical </t>
  </si>
  <si>
    <t>Räisänen 2005</t>
  </si>
  <si>
    <t>Lorius et al. 1990</t>
  </si>
  <si>
    <t>1.5-5.5</t>
  </si>
  <si>
    <t>from their Table 1</t>
  </si>
  <si>
    <t>from their Table 1, also in Maslin et al. 2012, but with little different data</t>
  </si>
  <si>
    <t>from their abstract and Table 4</t>
  </si>
  <si>
    <t>about 2 (1.25-2.36 for different humidity assumptions)</t>
  </si>
  <si>
    <t>from their Table 1 last column</t>
  </si>
  <si>
    <t>Manabe and Wetherald 1975</t>
  </si>
  <si>
    <t>Plass 1956</t>
  </si>
  <si>
    <t>Ramanathan et al. 1979</t>
  </si>
  <si>
    <t>2.93-3.32 for different models</t>
  </si>
  <si>
    <t>Northern Hemispheric Temperature</t>
  </si>
  <si>
    <t xml:space="preserve">Arrhenius 1896 </t>
  </si>
  <si>
    <t>their Table. VII</t>
  </si>
  <si>
    <t>4.95-6.05 depending on regino on Earth</t>
  </si>
  <si>
    <t>from their Table IV: from ppm increase 282-360 the warming is 0.5K, i.e. doubling from 280ppm to 560ppm would mean 3.6K, this is different from Maslin who reports 2K</t>
  </si>
  <si>
    <t>Callendar 1938</t>
  </si>
  <si>
    <t xml:space="preserve">Skinner et al. 2012 </t>
  </si>
  <si>
    <t>IPCC AR4, Solomon et al. 2007</t>
  </si>
  <si>
    <t>Hegerl et al. 2006</t>
  </si>
  <si>
    <t xml:space="preserve">5.1 mean (4.3-5.9, standard error) </t>
  </si>
  <si>
    <t>5.44 mean (4.39-6.45, std dev) or 6.00 (5.11-6.89, std dev) for the two most different ensembles; uncertainty based on model simulations</t>
  </si>
  <si>
    <t>Crucifix 2006</t>
  </si>
  <si>
    <t>2.1–3.9 (ECS for their models), but LGM sensitivity is 1.3W/m2K, i.e. with F=3.7W/m2 ECS_LGM = 2.84</t>
  </si>
  <si>
    <t>2.5 median (1-4.2, 5-95% and 1.8-4.4, model range of 7 models)</t>
  </si>
  <si>
    <t xml:space="preserve">2.3 median (1.7-2.6, 66%; 1.4-2.8, 90%)   </t>
  </si>
  <si>
    <t>more estimates for ocean vs land</t>
  </si>
  <si>
    <t>from their Fig.4 with dynamic oceans</t>
  </si>
  <si>
    <t xml:space="preserve">2.0-3.5 </t>
  </si>
  <si>
    <t>2.4 most likely (1.4-5.2, 5-95%)</t>
  </si>
  <si>
    <t>3.7 mean (2.5-5.5, 68% probability range warm Pleistocene) and 2.5 mean (2.0-3.5, 68% probability range cold Pleistocene)</t>
  </si>
  <si>
    <t xml:space="preserve">4.4 central value (3.3–5.6, for pre-PETM) and 5.2 central value (3.7–6.5, for PETM) </t>
  </si>
  <si>
    <t>their Fig.3</t>
  </si>
  <si>
    <t>1.9–3.7 best estimate, see paper for uncertainties</t>
  </si>
  <si>
    <t>1.37 median (0.65-2.2, 5-95%)</t>
  </si>
  <si>
    <t>1.66 median (0.7-3.2, 5-95%)</t>
  </si>
  <si>
    <t>from their Table 8</t>
  </si>
  <si>
    <t>1 mean (0.8-1.3 consistent model parameter)</t>
  </si>
  <si>
    <t>is very similar to the 2013 paper (?)</t>
  </si>
  <si>
    <t>3.08 mean (2.5-3.66, one std error)</t>
  </si>
  <si>
    <t xml:space="preserve">from their Fig.6 </t>
  </si>
  <si>
    <t>2 mode (1.2-3.9, 5-95%, for last decade which they call most reliable), 1970-2009: 1.9 mode (0.9-5, 5-95%)</t>
  </si>
  <si>
    <t>1.5 best estimate (1.2-1.8, 1-sigma uncertainty)</t>
  </si>
  <si>
    <t>2.0 mean (1.7-2.3, standard error)</t>
  </si>
  <si>
    <t>1.5 mean (1.3-1.7, standard error)</t>
  </si>
  <si>
    <r>
      <t>2.3 central value (1.6-4.1, 5-95% for epsilon = 1);</t>
    </r>
    <r>
      <rPr>
        <b/>
        <sz val="14"/>
        <rFont val="Calibri"/>
        <family val="2"/>
        <scheme val="minor"/>
      </rPr>
      <t xml:space="preserve"> </t>
    </r>
    <r>
      <rPr>
        <sz val="14"/>
        <rFont val="Calibri"/>
        <family val="2"/>
        <scheme val="minor"/>
      </rPr>
      <t>3 (1.9-6.8, for epsilon=1.3), 3.5 (2.1-10.2 for epsilon = 1.5)</t>
    </r>
  </si>
  <si>
    <t>from their Table 2</t>
  </si>
  <si>
    <t>Libardoni and Forest 2011/13</t>
  </si>
  <si>
    <t>their Fig.7b and conclusions</t>
  </si>
  <si>
    <t>3.4 median (2.9-4.0, likely range = 66%)</t>
  </si>
  <si>
    <t>Lindzen and Choi 2011</t>
  </si>
  <si>
    <t xml:space="preserve">0.7 mean (0.5-1.1, 95% range) </t>
  </si>
  <si>
    <t xml:space="preserve">0.45 mean (0.4-0.51, standard error) </t>
  </si>
  <si>
    <t xml:space="preserve">from their Fig.3 lowest panel </t>
  </si>
  <si>
    <t>3.1 best estimate (2.8-3.7, see paper for uncertainty)</t>
  </si>
  <si>
    <t>2.8 mode (2.1-7.1, 90%)</t>
  </si>
  <si>
    <t>their Table 7?</t>
  </si>
  <si>
    <t>3.12 mean (1.75-5.68, 5-95%) these numbers are from Sanso 2009</t>
  </si>
  <si>
    <t>2.5 mean (1.1-5.2, 5-95%) or 7.2 mean (1.9-13.9) or 3.95 mean (2.29-6.1) from different proiors</t>
  </si>
  <si>
    <t>we report only one prior</t>
  </si>
  <si>
    <t>from their Fig.6</t>
  </si>
  <si>
    <t>3 mean (2.1-5, 5-95%)</t>
  </si>
  <si>
    <t>from their Fig.4, this is called effective climate sensitivity (the others reported here are effective as well)</t>
  </si>
  <si>
    <t>2.8 mean (1.5-7.2, 5-95%)</t>
  </si>
  <si>
    <t>1.8 mean (1.3-2.3, 95%)</t>
  </si>
  <si>
    <t>1.3-10 supported range/can't be ruled out</t>
  </si>
  <si>
    <t>range reported in Edwards et al. 2007 (1.2–11.8, 90%)</t>
  </si>
  <si>
    <t xml:space="preserve">2.3 median (1.2-5.2, 5-95%) abstract and conclusions differ a little  </t>
  </si>
  <si>
    <t>3.5 median (2.4–5.4, 5-95%)</t>
  </si>
  <si>
    <t>3.5 mean (1.4–7.7, 95%) with uniform prior and2.5 mean ( 1.3–4.2 90%) with expert prior</t>
  </si>
  <si>
    <t xml:space="preserve">2 most likely (1-3 foavored) </t>
  </si>
  <si>
    <t>Kaufmann and Stern 2002</t>
  </si>
  <si>
    <t>2-2.8 supported range</t>
  </si>
  <si>
    <t>Northern Hemisphere 2.3-3.5, Southern Hemisphere 1.7-2.2, averaged the hemispheres</t>
  </si>
  <si>
    <t>from conclusions</t>
  </si>
  <si>
    <t>8.1 (7.8-8.3, 2 std dev)</t>
  </si>
  <si>
    <t xml:space="preserve">3.31 mean (2.07-4.58, range of all cmip5 models) </t>
  </si>
  <si>
    <t>1.82 mean (1.19-2.45, 90%)</t>
  </si>
  <si>
    <t>2.9 most likely (1.7-4.6, 5-95%)</t>
  </si>
  <si>
    <t>from their Table 1, divided by 2</t>
  </si>
  <si>
    <t>from their Table 3, divided by 2</t>
  </si>
  <si>
    <t>3.25 mean (2.15-4.55, full model range; 0.8 std dev)</t>
  </si>
  <si>
    <t>3.5 mean (1.95-5.55, full model range; 1.05 std dev)</t>
  </si>
  <si>
    <t>3.37 mean (2.1-4.7, full cmip5 model range; 0.83stdev)</t>
  </si>
  <si>
    <t>3.3 best estimate (2.2-6.8 5-95%)</t>
  </si>
  <si>
    <t xml:space="preserve">3.1 median  (1.9-4.8, full range) 1.5-4.5 likely </t>
  </si>
  <si>
    <t>3.15 median (2.1-4.4, full model range)</t>
  </si>
  <si>
    <t>3.9 mean (3.45-4.35, standard deviation)</t>
  </si>
  <si>
    <t>from Fig.4, "ALL" range</t>
  </si>
  <si>
    <t>3.4 mean (2.9-3.95, 90 % confidence)</t>
  </si>
  <si>
    <t>no number or likelyhood, argues that reasonable weighting would lead to higher than 3.4</t>
  </si>
  <si>
    <t>from their Fig.4</t>
  </si>
  <si>
    <t>3.3-4.5 model range</t>
  </si>
  <si>
    <t>3.6 mean (1.7-6.5, 5-95%)</t>
  </si>
  <si>
    <t>from their Fig.7</t>
  </si>
  <si>
    <t>3.4 median (1.5-6.4,5- 95%) and different priors in the paper</t>
  </si>
  <si>
    <t xml:space="preserve">4.8 median (2.0-9.2, 5-95%) </t>
  </si>
  <si>
    <t>(1.5-4.5, 3-97%), i.e. excludes higher values, doesn't say anything about likelyhoods within the range</t>
  </si>
  <si>
    <t>from his Fig.3b</t>
  </si>
  <si>
    <t>1.95 mean (1.05-5.3, 5-95%)</t>
  </si>
  <si>
    <t>2.5 best estimate (0.5-4, 90%)</t>
  </si>
  <si>
    <t xml:space="preserve">3 best estimate (0.6-6.5, "ballpark"); 2.8 (2-3.4, 5-95%) </t>
  </si>
  <si>
    <t>from their Fig. 3</t>
  </si>
  <si>
    <t xml:space="preserve">0-12 </t>
  </si>
  <si>
    <t>2.9 maximum likelyhood (1.7-4.9, %)</t>
  </si>
  <si>
    <t>"in the neighborhood of 1"</t>
  </si>
  <si>
    <t>IPCC AR5, Stocker et al. 2013</t>
  </si>
  <si>
    <t>Lewis and Curry 2015</t>
  </si>
  <si>
    <t>Masters 2014</t>
  </si>
  <si>
    <t>Schmittner at al. 2011</t>
  </si>
  <si>
    <t>from their Fig.4b</t>
  </si>
  <si>
    <t>1.45 mean (0.9-3.2, 5-95%)  range taken from two different realizations (0.9-2.7 and 0.9-3.2)</t>
  </si>
  <si>
    <t>from their Fig.4c lowest range "ALL"</t>
  </si>
  <si>
    <t>1.95 best estimate (1.7-2.25, 90%)</t>
  </si>
  <si>
    <t>1.09 best estimate (?) (0.96-1.23, 95%)</t>
  </si>
  <si>
    <t>2 best estimate (1.1-2.9, 95%)</t>
  </si>
  <si>
    <t>from Fig. 13b</t>
  </si>
  <si>
    <t xml:space="preserve">1.3-2.3 </t>
  </si>
  <si>
    <t>according to Gregory and Forster 2008</t>
  </si>
  <si>
    <t>1.58 median (1.11-2.34 5-95%)</t>
  </si>
  <si>
    <t>from their Fig.3c</t>
  </si>
  <si>
    <t xml:space="preserve">(1.3-1.8, 5-95% for obs 1850-2010) or (1.8-2.5, 5-95% for obs 1900-2000) </t>
  </si>
  <si>
    <t>1.7 best estimate (1.3-3.2, 95%)</t>
  </si>
  <si>
    <t>from their Fig.15d</t>
  </si>
  <si>
    <t>1.6 most likely (1.3-2.6, 90%)</t>
  </si>
  <si>
    <t>(0.8-2.3, 95%)</t>
  </si>
  <si>
    <t xml:space="preserve">(0.9–2.6, 5-95%) </t>
  </si>
  <si>
    <t>2.74 best estimate (2.23-3.43, likely 66-100%)</t>
  </si>
  <si>
    <t>1.03 median (0.8-1.32, 25-75%)</t>
  </si>
  <si>
    <t>1-2.5 likely; 1.1-2.6 full range;  1.2-2.4 (5-95%)</t>
  </si>
  <si>
    <t>1.1–3.1</t>
  </si>
  <si>
    <t>Collins et al. 2006</t>
  </si>
  <si>
    <t>1.5–2.6</t>
  </si>
  <si>
    <t>Tung et al. 2008</t>
  </si>
  <si>
    <t>2.5-3.6</t>
  </si>
  <si>
    <t>Raper et al. 2002</t>
  </si>
  <si>
    <t>1.3-2.3</t>
  </si>
  <si>
    <t>Knutti et al. 2005</t>
  </si>
  <si>
    <t>no real number, sensitivity range of 1.4-1.9 from Fig.3b</t>
  </si>
  <si>
    <t>7.2 best estimate</t>
  </si>
  <si>
    <t>1.1-2.4 best estimate</t>
  </si>
  <si>
    <t>1.66 best estimate (1.0–3.3, 5-95%)</t>
  </si>
  <si>
    <t>1.9 mode (1.2-2.8, full range)</t>
  </si>
  <si>
    <t>NTCR*0.7 = TCR, from Fig.2</t>
  </si>
  <si>
    <t>1.89 mode (1.05-2.63, 5-95%)</t>
  </si>
  <si>
    <t>(1.1-2, 5-95%)</t>
  </si>
  <si>
    <t>from AR5 Fig.12.2</t>
  </si>
  <si>
    <t>(1.2-2.5, likely )</t>
  </si>
  <si>
    <t>Harrison et al. 2015</t>
  </si>
  <si>
    <t>1.4-4.4</t>
  </si>
  <si>
    <t>Stott et al. 2006b</t>
  </si>
  <si>
    <t>2.1 mean (1.54-2.8 5-95%)</t>
  </si>
  <si>
    <t>Gillett et al. 2013</t>
  </si>
  <si>
    <t>1.6 mean (0.9-2.3, 5-95%)</t>
  </si>
  <si>
    <t>from around Fig.7</t>
  </si>
  <si>
    <t>1.6 mean (1.0-3.3, 5-95%)</t>
  </si>
  <si>
    <t>van der Werf and Dolman</t>
  </si>
  <si>
    <t>Stern 2006</t>
  </si>
  <si>
    <t>Hulburt 1931</t>
  </si>
  <si>
    <t>Tan et al. 2016</t>
  </si>
  <si>
    <t>5-5.3</t>
  </si>
  <si>
    <t>3.4-5.3</t>
  </si>
  <si>
    <t>Covey et al. 1996</t>
  </si>
  <si>
    <t>Brient and Schneider 2016</t>
  </si>
  <si>
    <t>1 best estimate</t>
  </si>
  <si>
    <t>4 most likely (2.3-5.0 5-95%)</t>
  </si>
  <si>
    <t>Armour et al. 2017</t>
  </si>
  <si>
    <t>2.9 best estimate (1.7-7.1, 90%)</t>
  </si>
  <si>
    <t xml:space="preserve">3 mean (2.2-4, 5-95%) for one century, scaled down to 0.7 </t>
  </si>
  <si>
    <t>Specht et al. 2016</t>
  </si>
  <si>
    <t>0.4 best estimate</t>
  </si>
  <si>
    <t>Augustsson and Ramanathan 1977</t>
  </si>
  <si>
    <t>1.98-3.2 range of different experiments</t>
  </si>
  <si>
    <t>Idso 1998</t>
  </si>
  <si>
    <t>0.4 best estimate, likely lower</t>
  </si>
  <si>
    <t>0.6 best estimate</t>
  </si>
  <si>
    <t>Roe and Armour 2011</t>
  </si>
  <si>
    <t>Tsushima et al. 2005</t>
  </si>
  <si>
    <t>3.77 (3.1-4.73, standard error)</t>
  </si>
  <si>
    <t>calculated from their feedback parameter with F = 3.7W/m2</t>
  </si>
  <si>
    <t>Dessler 2013</t>
  </si>
  <si>
    <t>2.94 best estimate (2.16-4.56 standard deviation of the ensemble)</t>
  </si>
  <si>
    <t>Forster and Taylor 2006</t>
  </si>
  <si>
    <t>calculated from their feedback parameter 1.42 W/m2K, see also Forster 2016</t>
  </si>
  <si>
    <t>2.7 mean (2.1-3.36, standard deviation)</t>
  </si>
  <si>
    <t>Soden and Held 2006</t>
  </si>
  <si>
    <t>2.92 mean (2.25-4.2, entire model range)</t>
  </si>
  <si>
    <t>calculated from their feedback parameters in Table 1</t>
  </si>
  <si>
    <t>calculated from their feedback parameter</t>
  </si>
  <si>
    <t>calculated from their feedback parameter of A1B scenarios, more estimates based on observational data and control simulations in the paper</t>
  </si>
  <si>
    <t>calculated using F (=3.7)*their feedback parameter</t>
  </si>
  <si>
    <t xml:space="preserve">transformed with F = 3.7; 0.37-8.8K 95% interval of gray shading Fig.1 </t>
  </si>
  <si>
    <t>2.2-7.0 range of best estimates of reviewed studies</t>
  </si>
  <si>
    <t>from last paragraph; discuss state dependency as well</t>
  </si>
  <si>
    <t>Caballero and Huber 2013</t>
  </si>
  <si>
    <t>Möller 1963</t>
  </si>
  <si>
    <t>from his abstract</t>
  </si>
  <si>
    <t>Donohoe et al. 2014</t>
  </si>
  <si>
    <t>Tsushima and Manabe 2013</t>
  </si>
  <si>
    <t>from Forster 2016, please check</t>
  </si>
  <si>
    <t>(1.2-4.3, 95%)   1.2–5.3°C (90% -- range from Edewards 2007) please check</t>
  </si>
  <si>
    <t>from abstract and their Fig.9</t>
  </si>
  <si>
    <t>Myhre et al. 2015</t>
  </si>
  <si>
    <t>lambda (0.27K/Wm2) multiplied by F=3.7W/m2</t>
  </si>
  <si>
    <t>Olivier et al. 2012</t>
  </si>
  <si>
    <t>2.33 mean (1.81-3.5, full model range)</t>
  </si>
  <si>
    <t>from their Table 4</t>
  </si>
  <si>
    <t>Siler et al. 2017</t>
  </si>
  <si>
    <t>calculated from their feedback parameter, with F=3.7W/m2</t>
  </si>
  <si>
    <t>from their Fig.2</t>
  </si>
  <si>
    <t>from Hegerl's AR5, since this was an update 2.3 (0.8-4, 95%) and 3 (0.6-4.5 95%)</t>
  </si>
  <si>
    <t>from Hegerl's AR5</t>
  </si>
  <si>
    <t>blurry, probably more something like Earth System Sensitivity</t>
  </si>
  <si>
    <t>personal communication Knutti</t>
  </si>
  <si>
    <t xml:space="preserve">in Hegerl's AR5 plot estimates based on several priors are shown </t>
  </si>
  <si>
    <t>Hegerl's AR5 plot contains the update of 3.2 mean (1.3-5.8, 5-95%)</t>
  </si>
  <si>
    <t>slightly different numbers from Knutti's AR4 plot</t>
  </si>
  <si>
    <t>from Fig. 2</t>
  </si>
  <si>
    <t>from Knutti's AR4 plot 3.35 mean (2.15-6.95, 5-95%)</t>
  </si>
  <si>
    <t>from Hegerl's AR5 update</t>
  </si>
  <si>
    <t>3.6 mode (2.6–4.4, likely 66%; 2-5 5-95%)</t>
  </si>
  <si>
    <t>Table 4 assumption 7 for 90% range</t>
  </si>
  <si>
    <t>3.68 most likely (2.38 - 4.98, 90%)</t>
  </si>
  <si>
    <t xml:space="preserve">1.6 median (1.4-1.8, 5-95% for HadCRUT; we report an upper value of 2.0 based on the 95th percentile from ERA-40 </t>
  </si>
  <si>
    <t>see paper for estimates for different datasets</t>
  </si>
  <si>
    <t>2.22 - 5.92 for F=3.7W/m2, or 2.22-10 for more realistic F=6.8W/m2</t>
  </si>
  <si>
    <t>from their Fig.3, see forcing levels discussed in the paper</t>
  </si>
  <si>
    <t>Loutre et al. 2011</t>
  </si>
  <si>
    <t>1.6-4.8 range for different parameter settings</t>
  </si>
  <si>
    <t>0.7-1.5 range for different parameter settings</t>
  </si>
  <si>
    <t>Chung and Soden 2015</t>
  </si>
  <si>
    <t>1.5 - 3.4 range of all models</t>
  </si>
  <si>
    <t>2.1 mode; 6.1 median (1.6-infinity, 5%)</t>
  </si>
  <si>
    <t>para 61 of the paper</t>
  </si>
  <si>
    <t>1.8 median (1.2-2.4, 5-95%)</t>
  </si>
  <si>
    <t>2.8 best fit (1.5-6.2, 90%) parameter range</t>
  </si>
  <si>
    <t>3.0 median (1.5 - 12.1, 5-95%)</t>
  </si>
  <si>
    <t>from their Fig. 1 caption</t>
  </si>
  <si>
    <t>from their Figure 2</t>
  </si>
  <si>
    <t>Loehle 2014</t>
  </si>
  <si>
    <t>Cawley 2015 correcting Loehle 2014</t>
  </si>
  <si>
    <t>Cawley 2015 corrects Loehle 2014</t>
  </si>
  <si>
    <t>1.99 best estimate (1.75-2.32, 95% = 2.5-97.5)</t>
  </si>
  <si>
    <t>Loehle 2015</t>
  </si>
  <si>
    <t>1.5 best estimate</t>
  </si>
  <si>
    <t xml:space="preserve">1.21 best estimate </t>
  </si>
  <si>
    <t>from page 185, left column</t>
  </si>
  <si>
    <t xml:space="preserve">3.4 median (2.1-5.3, 90%) </t>
  </si>
  <si>
    <t xml:space="preserve">for log-normal; alternatively 3.5 median (2-5, 90%) for normal distribution </t>
  </si>
  <si>
    <t>1.7 median (1.1-2.5, 5-95%)</t>
  </si>
  <si>
    <t xml:space="preserve">for log-normal; alternatively 1.7 median (1.0-2.7, 90%) for normal distribution </t>
  </si>
  <si>
    <t xml:space="preserve">excluding time scales beyond 1000yrs, see paper for definitions </t>
  </si>
  <si>
    <t>from page 1819; see more discussion on state dependency in the paper</t>
  </si>
  <si>
    <t>1.98 mean (1.07-4.28, 95%; 1.15-3.45, 90%)</t>
  </si>
  <si>
    <t>1.84 mean (0.92-3.18, 90% confidence interval)</t>
  </si>
  <si>
    <t>1.4 mean (0.79 - 2.2, 90%)</t>
  </si>
  <si>
    <t>their section 3.3</t>
  </si>
  <si>
    <t>3.6 mean (2.1-4.6, 5-95%)</t>
  </si>
  <si>
    <t xml:space="preserve">this is the average of two different treatments of one proxy: 3.8 mode (2.6-4.6; 66%) or 3.3 mode (2.1-3.6, 66%) </t>
  </si>
  <si>
    <t>2.5 mode (2-3.2, until 2011), 3 mode  (2-5.2, until 2001), 2.2 mode (1.5-3.9, until 1996) all 90%</t>
  </si>
  <si>
    <t>see paper for other periods</t>
  </si>
  <si>
    <t>Ollila et al. 2014</t>
  </si>
  <si>
    <t>1.6 median (1-3, 5-95% or 1.2-2.2, 90%)</t>
  </si>
  <si>
    <t>Lewis 2016</t>
  </si>
  <si>
    <t>updated since the paper was published, see Lewis and Grunwald 2017 SI or ask the author</t>
  </si>
  <si>
    <t>1.34 median (0.9-2.45, 5-95%)</t>
  </si>
  <si>
    <t>Lewis and Grünwald 2017</t>
  </si>
  <si>
    <t>1.87 median (1.1-4.05, 5-95%) paleobased and 2.14 median (1.3-3.85, 5-95%) instrumental based</t>
  </si>
  <si>
    <t>1.6 median (1.0–4.1, 95%)</t>
  </si>
  <si>
    <t>2.0 median (1-9.3, 90%)</t>
  </si>
  <si>
    <t xml:space="preserve">3.25 mean (2.3-4.3 5-95%) or 5, 50, 95 percentiles are in the range of 2.2–2.4, 3.2–3.3, and 4.1–4.5K, respectively </t>
  </si>
  <si>
    <t>their Table 3 and abstract</t>
  </si>
  <si>
    <t>Rogelj et al. 2014</t>
  </si>
  <si>
    <t xml:space="preserve">1.715 median (1.084 -2.591, 5-95%) for AR5 ECS uncertainty statement; 1.736 median (1.173-2.445, 5-95%) for AR4 ECS uncertainty statement </t>
  </si>
  <si>
    <t>Supplementary Figure S1, cases a and e</t>
  </si>
  <si>
    <t>2.96K best value/estimate (0.93-92.5 full range of estimates)</t>
  </si>
  <si>
    <t>calculated from their feedback parameter in Table 1;  note that the authors did not aim at estimating ECS. The paper reports a short time scale feedback.</t>
  </si>
  <si>
    <t xml:space="preserve">from their Table S3 </t>
  </si>
  <si>
    <t>from the SI Table 3</t>
  </si>
  <si>
    <t>3.1 median (1.1-15.0, 5-95%); See more estimates in the paper.</t>
  </si>
  <si>
    <t>1.6 mean  (1.0-3.1, 5-95%); See more estimates in the paper.</t>
  </si>
  <si>
    <t>this is the effective climate sensitivity estimate (not the equilibrium); see paper for details</t>
  </si>
  <si>
    <t>ask author for derivation of TCR values not mentioned in the paper</t>
  </si>
  <si>
    <t>1.64 median (1.05-4.05, 5-95%) until 2011; 1.75 median (1.1-4.5, 5-95%) until 2015</t>
  </si>
  <si>
    <t>from Hegerl's approved slides</t>
  </si>
  <si>
    <t xml:space="preserve">1-2.5 likely; &gt;3 extremely unlikely </t>
  </si>
  <si>
    <t>3.15 mean (1.66-4.99 see paper for uncertainty measures), or 3.88 mean  with aerosol forcing included (2.4 - 5.735)</t>
  </si>
  <si>
    <t>from p. 53 and 54 and supplement table</t>
  </si>
  <si>
    <t>Palaeosens 2012</t>
  </si>
  <si>
    <t xml:space="preserve">2.2-4.8 (abstract); 3 mean (1.1 - 7.1 5-95%) </t>
  </si>
  <si>
    <t>Based on range of total forcing as given by AR5 at 5 and 95% confidence limits, together with observational  constraints on historical global temperature change and heating rate.</t>
  </si>
  <si>
    <t>1.1 mean (0.6-1.5, 1-sigma) updated to 1.9 mean (0.9-2.9, 1-sigma) in doi:10.1029/2008JD009872</t>
  </si>
  <si>
    <t>1.3 median (0.9-2, 5-95%), for the last decade which they call most reliable; 1.4 (0.7-2.5, for 1970-2009)</t>
  </si>
  <si>
    <t>3.6 mean (2.2-6, full cmip5 model range) for year 21-150; 3 mean (1.9-4.3, full model range, 0.66 std dev)</t>
  </si>
  <si>
    <t>calculated from Table 1, Fig.2, personal communication</t>
  </si>
  <si>
    <t>&lt; 5.2 (95%) 3.0–4.4 (68%); see paper Fig.5e and g for Pliocene and Pleistocene values</t>
  </si>
  <si>
    <t>Schwartz 2007/08</t>
  </si>
  <si>
    <t>3 (1.9-4.55,5- 95%) from Gabi's AR5 plot or 2.8 mode 4.1  (1.8-4.9, 95%) from abstract</t>
  </si>
  <si>
    <t>from their Fig.1</t>
  </si>
  <si>
    <t>Harde 2017</t>
  </si>
  <si>
    <t>0.7 best estimate</t>
  </si>
  <si>
    <t>from new LBL-RT calculations and own Advanced two layer model; this superseeds the estimate of 0.5K in Harde 2014</t>
  </si>
  <si>
    <t>2 best estimate lower bound (1.5-2.5, 1-sigma uncertainty; &gt;1.16K at 95%)</t>
  </si>
  <si>
    <t>range consistent with observations and forcing estimates; Table 2, kappa method</t>
  </si>
  <si>
    <t>(1.16–4.90)</t>
  </si>
  <si>
    <t>(1.2-2.9 very likely)</t>
  </si>
  <si>
    <t>0.85-1.89</t>
  </si>
  <si>
    <t>Lucarini et al. 2017</t>
  </si>
  <si>
    <t>4.8 best estimate</t>
  </si>
  <si>
    <t>4.1 best estimate</t>
  </si>
  <si>
    <t xml:space="preserve">(1.778 - 4.38, 95% range)  </t>
  </si>
  <si>
    <t>(0.978 - 2.41, 95% Bayesian Highest Posterior Density (HPD) credible interval)  is correction of Loehle 2014; 1.66 mode (1.309-2.016, 95% HPD) is their own estimate</t>
  </si>
  <si>
    <t>section 3, starting on page 23; see also correction http://www.sciencedirect.com/science/article/pii/S0304380015002008?via%3Dihub</t>
  </si>
  <si>
    <t>Hegerl AR5 update: 2.7 median (1.8-4.4, 5-95%)</t>
  </si>
  <si>
    <t>1.4 median (1.1-2.1 5-95%); see paper for different dataset</t>
  </si>
  <si>
    <t>3.4 median (1.2-8.6, 5-95%); 2.5 median (1.8–5.1, 90%) (1.5-6.2 5-95%)</t>
  </si>
  <si>
    <t>Proistosescu and Huybers 2017</t>
  </si>
  <si>
    <t>3.4 median (2.2 - 6.1, 5-95%)</t>
  </si>
  <si>
    <t>from their Fig.3 caption</t>
  </si>
  <si>
    <t>3.1 median (2.1-4.6, 5-95%); 3.2 mean (2.5-3.9, 66% interval)</t>
  </si>
  <si>
    <t>mean from Fig.3, range from text; median and 5-95% range from personal communication</t>
  </si>
  <si>
    <t>3.3 median (2.4-4.3, 90%)</t>
  </si>
  <si>
    <t>2 median (1.57-2.48, 5-95%)</t>
  </si>
  <si>
    <t>from the abstract; see paper for uncertainty discussion</t>
  </si>
  <si>
    <t xml:space="preserve">1.37 best estimate (0.99-2.58, 5-95%) </t>
  </si>
  <si>
    <t>from their Fig. 4b inset with F=3.7W/m2, for AR5 forcing; see paper for more uncertainty on temperature and e.g. RCP type forcing</t>
  </si>
  <si>
    <t>calculated from their feedback and forcing parameter in Table 1</t>
  </si>
  <si>
    <t>very likely &gt;1, very unlikely &gt;3, i.e. 10-90%</t>
  </si>
  <si>
    <t>from Hegerl's approved slides or AR4 page 801</t>
  </si>
  <si>
    <t xml:space="preserve">1.5 to 4.5 likely, i.e. 66%, &lt;1.5  extremely unlikely, &gt;6 very unlikely </t>
  </si>
  <si>
    <t>2 - 4.5 likely, i.e. 66%, &lt;1.5  very unlikely, best estimate about 3</t>
  </si>
  <si>
    <t>number from Forster 2016, not the paper itself, please check</t>
  </si>
  <si>
    <t>Goelzer et al. 2011</t>
  </si>
  <si>
    <t>Harde 2014</t>
  </si>
  <si>
    <t>3.4 best estimate (2.7-4.2, 2.5-97.5%)</t>
  </si>
  <si>
    <t>their abstract and Table 2</t>
  </si>
  <si>
    <t>mean</t>
  </si>
  <si>
    <t>mode</t>
  </si>
  <si>
    <t>median</t>
  </si>
  <si>
    <t>central</t>
  </si>
  <si>
    <t>lower</t>
  </si>
  <si>
    <t>upper</t>
  </si>
  <si>
    <t>symmetric</t>
  </si>
  <si>
    <t>p25</t>
  </si>
  <si>
    <t>p50</t>
  </si>
  <si>
    <t>p17</t>
  </si>
  <si>
    <t>p73</t>
  </si>
  <si>
    <t>p95</t>
  </si>
  <si>
    <t>p975</t>
  </si>
  <si>
    <t>distl</t>
  </si>
  <si>
    <t>distu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</si>
</sst>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16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/>
    </xf>
    <xf numFmtId="16" fontId="3" fillId="0" borderId="0" xfId="0" applyNumberFormat="1" applyFont="1" applyFill="1" applyBorder="1"/>
    <xf numFmtId="0" fontId="6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Fill="1"/>
  </cellXfs>
  <cellStyles count="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0"/>
  <sheetViews>
    <sheetView tabSelected="1" topLeftCell="E1" zoomScale="95" workbookViewId="0">
      <pane ySplit="1" topLeftCell="A2" activePane="bottomLeft" state="frozen"/>
      <selection pane="bottomLeft" activeCell="S2" sqref="S2"/>
    </sheetView>
  </sheetViews>
  <sheetFormatPr defaultColWidth="10.796875" defaultRowHeight="18" x14ac:dyDescent="0.35"/>
  <cols>
    <col min="1" max="1" width="3.8984375" style="1" customWidth="1"/>
    <col min="2" max="2" width="3.59765625" style="1" customWidth="1"/>
    <col min="3" max="3" width="6.5" style="2" customWidth="1"/>
    <col min="4" max="4" width="91.796875" style="1" customWidth="1"/>
    <col min="5" max="5" width="4.5" style="1" customWidth="1"/>
    <col min="6" max="14" width="4.8984375" style="1" customWidth="1"/>
    <col min="15" max="16384" width="10.796875" style="1"/>
  </cols>
  <sheetData>
    <row r="1" spans="1:20" x14ac:dyDescent="0.35">
      <c r="F1" s="1" t="s">
        <v>480</v>
      </c>
      <c r="G1" s="1" t="s">
        <v>481</v>
      </c>
      <c r="H1" s="1" t="s">
        <v>482</v>
      </c>
      <c r="I1" s="1" t="s">
        <v>487</v>
      </c>
      <c r="J1" s="1" t="s">
        <v>488</v>
      </c>
      <c r="K1" s="1" t="s">
        <v>489</v>
      </c>
      <c r="L1" s="1" t="s">
        <v>490</v>
      </c>
      <c r="M1" s="1" t="s">
        <v>491</v>
      </c>
      <c r="N1" s="1" t="s">
        <v>492</v>
      </c>
      <c r="O1" s="1" t="s">
        <v>483</v>
      </c>
      <c r="P1" s="1" t="s">
        <v>484</v>
      </c>
      <c r="Q1" s="1" t="s">
        <v>485</v>
      </c>
      <c r="R1" s="1" t="s">
        <v>493</v>
      </c>
      <c r="S1" s="1" t="s">
        <v>494</v>
      </c>
      <c r="T1" s="1" t="s">
        <v>486</v>
      </c>
    </row>
    <row r="2" spans="1:20" x14ac:dyDescent="0.35">
      <c r="A2" s="1" t="s">
        <v>0</v>
      </c>
      <c r="B2" s="1" t="s">
        <v>2</v>
      </c>
      <c r="C2" s="2">
        <v>2012</v>
      </c>
      <c r="D2" s="1" t="s">
        <v>397</v>
      </c>
      <c r="E2" s="1" t="s">
        <v>190</v>
      </c>
      <c r="F2" s="1">
        <v>1.98</v>
      </c>
      <c r="I2" s="1">
        <v>1.07</v>
      </c>
      <c r="J2" s="1">
        <v>1.1499999999999999</v>
      </c>
      <c r="M2" s="1">
        <v>3.45</v>
      </c>
      <c r="N2" s="1">
        <v>4.28</v>
      </c>
      <c r="O2" s="1">
        <f t="shared" ref="O2:O65" si="0">IF(COUNT(F2:H2)&gt;0,AVERAGE(F2:H2),"NaN")</f>
        <v>1.98</v>
      </c>
      <c r="P2" s="1">
        <f>IF(COUNT(I2:K2)&gt;0,MIN(I2:K2),"NaN")</f>
        <v>1.07</v>
      </c>
      <c r="Q2" s="1">
        <f>IF(COUNT(L2:N2)&gt;0,MAX(L2:N2),"NaN")</f>
        <v>4.28</v>
      </c>
      <c r="R2" s="1">
        <f t="shared" ref="R2:R15" si="1">IF(AND(COUNT(F2:H2)&gt;0,COUNT(L2:N2)&gt;0),O2-P2,IF(COUNT(L2:N2)&gt;0,(Q2-P2)/2,"NaN"))</f>
        <v>0.90999999999999992</v>
      </c>
      <c r="S2" s="1">
        <f t="shared" ref="S2:S15" si="2">IF(AND(COUNT(F2:H2)&gt;0,COUNT(L2:N2)&gt;0),Q2-O2,IF(COUNT(L2:N2)&gt;0,(Q2-P2)/2,"NaN"))</f>
        <v>2.3000000000000003</v>
      </c>
      <c r="T2" s="1" t="b">
        <f>R2=S2</f>
        <v>0</v>
      </c>
    </row>
    <row r="3" spans="1:20" x14ac:dyDescent="0.35">
      <c r="A3" s="1" t="s">
        <v>0</v>
      </c>
      <c r="B3" s="1" t="s">
        <v>72</v>
      </c>
      <c r="C3" s="2">
        <v>2016</v>
      </c>
      <c r="D3" s="1" t="s">
        <v>401</v>
      </c>
      <c r="E3" s="1" t="s">
        <v>402</v>
      </c>
      <c r="F3" s="1">
        <v>3.6</v>
      </c>
      <c r="J3" s="1">
        <v>2.1</v>
      </c>
      <c r="M3" s="1">
        <v>4.5999999999999996</v>
      </c>
      <c r="O3" s="1">
        <f t="shared" si="0"/>
        <v>3.6</v>
      </c>
      <c r="P3" s="1">
        <f t="shared" ref="P3:P66" si="3">IF(COUNT(I3:K3)&gt;0,MIN(I3:K3),"NaN")</f>
        <v>2.1</v>
      </c>
      <c r="Q3" s="1">
        <f t="shared" ref="Q3:Q66" si="4">IF(COUNT(L3:N3)&gt;0,MAX(L3:N3),"NaN")</f>
        <v>4.5999999999999996</v>
      </c>
      <c r="R3" s="1">
        <f t="shared" si="1"/>
        <v>1.5</v>
      </c>
      <c r="S3" s="1">
        <f t="shared" si="2"/>
        <v>0.99999999999999956</v>
      </c>
      <c r="T3" s="1" t="b">
        <f t="shared" ref="T3:T66" si="5">R3=S3</f>
        <v>0</v>
      </c>
    </row>
    <row r="4" spans="1:20" x14ac:dyDescent="0.35">
      <c r="A4" s="1" t="s">
        <v>0</v>
      </c>
      <c r="B4" s="1" t="s">
        <v>135</v>
      </c>
      <c r="C4" s="2">
        <v>2005</v>
      </c>
      <c r="D4" s="1" t="s">
        <v>209</v>
      </c>
      <c r="I4" s="1">
        <v>1.3</v>
      </c>
      <c r="N4" s="1">
        <v>10</v>
      </c>
      <c r="O4" s="1" t="str">
        <f t="shared" si="0"/>
        <v>NaN</v>
      </c>
      <c r="P4" s="1">
        <f t="shared" si="3"/>
        <v>1.3</v>
      </c>
      <c r="Q4" s="1">
        <f t="shared" si="4"/>
        <v>10</v>
      </c>
      <c r="R4" s="1">
        <f t="shared" si="1"/>
        <v>4.3499999999999996</v>
      </c>
      <c r="S4" s="1">
        <f t="shared" si="2"/>
        <v>4.3499999999999996</v>
      </c>
      <c r="T4" s="1" t="b">
        <f t="shared" si="5"/>
        <v>1</v>
      </c>
    </row>
    <row r="5" spans="1:20" x14ac:dyDescent="0.35">
      <c r="A5" s="1" t="s">
        <v>0</v>
      </c>
      <c r="B5" s="1" t="s">
        <v>100</v>
      </c>
      <c r="C5" s="2">
        <v>2012</v>
      </c>
      <c r="D5" s="1" t="s">
        <v>227</v>
      </c>
      <c r="F5" s="1">
        <v>3.37</v>
      </c>
      <c r="I5" s="1">
        <v>2.1</v>
      </c>
      <c r="N5" s="1">
        <v>4.7</v>
      </c>
      <c r="O5" s="1">
        <f t="shared" si="0"/>
        <v>3.37</v>
      </c>
      <c r="P5" s="1">
        <f t="shared" si="3"/>
        <v>2.1</v>
      </c>
      <c r="Q5" s="1">
        <f t="shared" si="4"/>
        <v>4.7</v>
      </c>
      <c r="R5" s="1">
        <f t="shared" si="1"/>
        <v>1.27</v>
      </c>
      <c r="S5" s="1">
        <f t="shared" si="2"/>
        <v>1.33</v>
      </c>
      <c r="T5" s="1" t="b">
        <f t="shared" si="5"/>
        <v>0</v>
      </c>
    </row>
    <row r="6" spans="1:20" x14ac:dyDescent="0.35">
      <c r="A6" s="1" t="s">
        <v>0</v>
      </c>
      <c r="B6" s="1" t="s">
        <v>99</v>
      </c>
      <c r="C6" s="2">
        <v>2015</v>
      </c>
      <c r="D6" s="1" t="s">
        <v>437</v>
      </c>
      <c r="E6" s="1" t="s">
        <v>438</v>
      </c>
      <c r="F6" s="1">
        <v>3.6</v>
      </c>
      <c r="I6" s="1">
        <v>2.2000000000000002</v>
      </c>
      <c r="N6" s="1">
        <v>6</v>
      </c>
      <c r="O6" s="1">
        <f t="shared" si="0"/>
        <v>3.6</v>
      </c>
      <c r="P6" s="1">
        <f t="shared" si="3"/>
        <v>2.2000000000000002</v>
      </c>
      <c r="Q6" s="1">
        <f t="shared" si="4"/>
        <v>6</v>
      </c>
      <c r="R6" s="1">
        <f t="shared" si="1"/>
        <v>1.4</v>
      </c>
      <c r="S6" s="1">
        <f t="shared" si="2"/>
        <v>2.4</v>
      </c>
      <c r="T6" s="1" t="b">
        <f t="shared" si="5"/>
        <v>0</v>
      </c>
    </row>
    <row r="7" spans="1:20" x14ac:dyDescent="0.35">
      <c r="F7" s="1">
        <v>3</v>
      </c>
      <c r="I7" s="1">
        <v>1.9</v>
      </c>
      <c r="N7" s="1">
        <v>4.3</v>
      </c>
      <c r="O7" s="1">
        <f t="shared" si="0"/>
        <v>3</v>
      </c>
      <c r="P7" s="1">
        <f t="shared" si="3"/>
        <v>1.9</v>
      </c>
      <c r="Q7" s="1">
        <f t="shared" si="4"/>
        <v>4.3</v>
      </c>
      <c r="R7" s="1">
        <f t="shared" si="1"/>
        <v>1.1000000000000001</v>
      </c>
      <c r="S7" s="1">
        <f t="shared" si="2"/>
        <v>1.2999999999999998</v>
      </c>
      <c r="T7" s="1" t="b">
        <f t="shared" si="5"/>
        <v>0</v>
      </c>
    </row>
    <row r="8" spans="1:20" x14ac:dyDescent="0.35">
      <c r="A8" s="1" t="s">
        <v>0</v>
      </c>
      <c r="B8" s="1" t="s">
        <v>17</v>
      </c>
      <c r="C8" s="2">
        <v>2001</v>
      </c>
      <c r="D8" s="1" t="s">
        <v>413</v>
      </c>
      <c r="E8" s="1" t="s">
        <v>218</v>
      </c>
      <c r="H8" s="1">
        <v>2</v>
      </c>
      <c r="J8" s="1">
        <v>1</v>
      </c>
      <c r="M8" s="1">
        <v>9.3000000000000007</v>
      </c>
      <c r="O8" s="1">
        <f t="shared" si="0"/>
        <v>2</v>
      </c>
      <c r="P8" s="1">
        <f t="shared" si="3"/>
        <v>1</v>
      </c>
      <c r="Q8" s="1">
        <f t="shared" si="4"/>
        <v>9.3000000000000007</v>
      </c>
      <c r="R8" s="1">
        <f t="shared" si="1"/>
        <v>1</v>
      </c>
      <c r="S8" s="1">
        <f t="shared" si="2"/>
        <v>7.3000000000000007</v>
      </c>
      <c r="T8" s="1" t="b">
        <f t="shared" si="5"/>
        <v>0</v>
      </c>
    </row>
    <row r="9" spans="1:20" x14ac:dyDescent="0.35">
      <c r="A9" s="1" t="s">
        <v>0</v>
      </c>
      <c r="B9" s="1" t="s">
        <v>88</v>
      </c>
      <c r="C9" s="2">
        <v>2006</v>
      </c>
      <c r="D9" s="1" t="s">
        <v>248</v>
      </c>
      <c r="G9" s="1">
        <v>2.9</v>
      </c>
      <c r="J9" s="1">
        <v>1.7</v>
      </c>
      <c r="M9" s="1">
        <v>4.9000000000000004</v>
      </c>
      <c r="O9" s="1">
        <f t="shared" si="0"/>
        <v>2.9</v>
      </c>
      <c r="P9" s="1">
        <f t="shared" si="3"/>
        <v>1.7</v>
      </c>
      <c r="Q9" s="1">
        <f t="shared" si="4"/>
        <v>4.9000000000000004</v>
      </c>
      <c r="R9" s="1">
        <f t="shared" si="1"/>
        <v>1.2</v>
      </c>
      <c r="S9" s="1">
        <f t="shared" si="2"/>
        <v>2.0000000000000004</v>
      </c>
      <c r="T9" s="1" t="b">
        <f t="shared" si="5"/>
        <v>0</v>
      </c>
    </row>
    <row r="10" spans="1:20" x14ac:dyDescent="0.35">
      <c r="A10" s="1" t="s">
        <v>0</v>
      </c>
      <c r="B10" s="1" t="s">
        <v>64</v>
      </c>
      <c r="C10" s="2">
        <v>2015</v>
      </c>
      <c r="D10" s="1" t="s">
        <v>244</v>
      </c>
      <c r="G10" s="1">
        <v>2.5</v>
      </c>
      <c r="J10" s="1">
        <v>0.5</v>
      </c>
      <c r="M10" s="1">
        <v>4</v>
      </c>
      <c r="O10" s="1">
        <f t="shared" si="0"/>
        <v>2.5</v>
      </c>
      <c r="P10" s="1">
        <f t="shared" si="3"/>
        <v>0.5</v>
      </c>
      <c r="Q10" s="1">
        <f t="shared" si="4"/>
        <v>4</v>
      </c>
      <c r="R10" s="1">
        <f t="shared" si="1"/>
        <v>2</v>
      </c>
      <c r="S10" s="1">
        <f t="shared" si="2"/>
        <v>1.5</v>
      </c>
      <c r="T10" s="1" t="b">
        <f t="shared" si="5"/>
        <v>0</v>
      </c>
    </row>
    <row r="11" spans="1:20" x14ac:dyDescent="0.35">
      <c r="A11" s="1" t="s">
        <v>0</v>
      </c>
      <c r="B11" s="1" t="s">
        <v>61</v>
      </c>
      <c r="C11" s="2">
        <v>2005</v>
      </c>
      <c r="D11" s="1" t="s">
        <v>165</v>
      </c>
      <c r="F11" s="1">
        <v>5.44</v>
      </c>
      <c r="K11" s="1">
        <v>4.3899999999999997</v>
      </c>
      <c r="L11" s="1">
        <v>6.45</v>
      </c>
      <c r="O11" s="1">
        <f t="shared" si="0"/>
        <v>5.44</v>
      </c>
      <c r="P11" s="1">
        <f t="shared" si="3"/>
        <v>4.3899999999999997</v>
      </c>
      <c r="Q11" s="1">
        <f t="shared" si="4"/>
        <v>6.45</v>
      </c>
      <c r="R11" s="1">
        <f t="shared" si="1"/>
        <v>1.0500000000000007</v>
      </c>
      <c r="S11" s="1">
        <f t="shared" si="2"/>
        <v>1.0099999999999998</v>
      </c>
      <c r="T11" s="1" t="b">
        <f t="shared" si="5"/>
        <v>0</v>
      </c>
    </row>
    <row r="12" spans="1:20" x14ac:dyDescent="0.35">
      <c r="F12" s="1">
        <v>6</v>
      </c>
      <c r="K12" s="1">
        <v>5.1100000000000003</v>
      </c>
      <c r="L12" s="1">
        <v>6.89</v>
      </c>
      <c r="O12" s="1">
        <f t="shared" si="0"/>
        <v>6</v>
      </c>
      <c r="P12" s="1">
        <f t="shared" si="3"/>
        <v>5.1100000000000003</v>
      </c>
      <c r="Q12" s="1">
        <f t="shared" si="4"/>
        <v>6.89</v>
      </c>
      <c r="R12" s="1">
        <f t="shared" si="1"/>
        <v>0.88999999999999968</v>
      </c>
      <c r="S12" s="1">
        <f t="shared" si="2"/>
        <v>0.88999999999999968</v>
      </c>
      <c r="T12" s="1" t="b">
        <f t="shared" si="5"/>
        <v>1</v>
      </c>
    </row>
    <row r="13" spans="1:20" x14ac:dyDescent="0.35">
      <c r="A13" s="1" t="s">
        <v>0</v>
      </c>
      <c r="B13" s="1" t="s">
        <v>310</v>
      </c>
      <c r="C13" s="2">
        <v>2017</v>
      </c>
      <c r="D13" s="1" t="s">
        <v>311</v>
      </c>
      <c r="F13" s="1">
        <v>2.9</v>
      </c>
      <c r="J13" s="1">
        <v>1.7</v>
      </c>
      <c r="M13" s="1">
        <v>7.1</v>
      </c>
      <c r="O13" s="1">
        <f t="shared" si="0"/>
        <v>2.9</v>
      </c>
      <c r="P13" s="1">
        <f t="shared" si="3"/>
        <v>1.7</v>
      </c>
      <c r="Q13" s="1">
        <f t="shared" si="4"/>
        <v>7.1</v>
      </c>
      <c r="R13" s="1">
        <f t="shared" si="1"/>
        <v>1.2</v>
      </c>
      <c r="S13" s="1">
        <f t="shared" si="2"/>
        <v>4.1999999999999993</v>
      </c>
      <c r="T13" s="1" t="b">
        <f t="shared" si="5"/>
        <v>0</v>
      </c>
    </row>
    <row r="14" spans="1:20" x14ac:dyDescent="0.35">
      <c r="A14" s="1" t="s">
        <v>0</v>
      </c>
      <c r="B14" s="1" t="s">
        <v>315</v>
      </c>
      <c r="C14" s="2">
        <v>1977</v>
      </c>
      <c r="D14" s="1" t="s">
        <v>316</v>
      </c>
      <c r="I14" s="1">
        <v>1.98</v>
      </c>
      <c r="N14" s="1">
        <v>3.2</v>
      </c>
      <c r="O14" s="1" t="str">
        <f t="shared" si="0"/>
        <v>NaN</v>
      </c>
      <c r="P14" s="1">
        <f t="shared" si="3"/>
        <v>1.98</v>
      </c>
      <c r="Q14" s="1">
        <f t="shared" si="4"/>
        <v>3.2</v>
      </c>
      <c r="R14" s="1">
        <f t="shared" si="1"/>
        <v>0.6100000000000001</v>
      </c>
      <c r="S14" s="1">
        <f t="shared" si="2"/>
        <v>0.6100000000000001</v>
      </c>
      <c r="T14" s="1" t="b">
        <f t="shared" si="5"/>
        <v>1</v>
      </c>
    </row>
    <row r="15" spans="1:20" x14ac:dyDescent="0.35">
      <c r="A15" s="1" t="s">
        <v>0</v>
      </c>
      <c r="B15" s="1" t="s">
        <v>156</v>
      </c>
      <c r="C15" s="2">
        <v>1896</v>
      </c>
      <c r="D15" s="3" t="s">
        <v>158</v>
      </c>
      <c r="E15" s="1" t="s">
        <v>157</v>
      </c>
      <c r="I15" s="1">
        <v>4.95</v>
      </c>
      <c r="N15" s="1">
        <v>6.05</v>
      </c>
      <c r="O15" s="1" t="str">
        <f t="shared" si="0"/>
        <v>NaN</v>
      </c>
      <c r="P15" s="1">
        <f t="shared" si="3"/>
        <v>4.95</v>
      </c>
      <c r="Q15" s="1">
        <f t="shared" si="4"/>
        <v>6.05</v>
      </c>
      <c r="R15" s="1">
        <f t="shared" si="1"/>
        <v>0.54999999999999982</v>
      </c>
      <c r="S15" s="1">
        <f t="shared" si="2"/>
        <v>0.54999999999999982</v>
      </c>
      <c r="T15" s="1" t="b">
        <f t="shared" si="5"/>
        <v>1</v>
      </c>
    </row>
    <row r="16" spans="1:20" x14ac:dyDescent="0.35">
      <c r="A16" s="1" t="s">
        <v>0</v>
      </c>
      <c r="B16" s="1" t="s">
        <v>128</v>
      </c>
      <c r="C16" s="2">
        <v>2016</v>
      </c>
      <c r="D16" s="1" t="s">
        <v>249</v>
      </c>
      <c r="G16" s="1">
        <v>1</v>
      </c>
      <c r="O16" s="1">
        <f t="shared" si="0"/>
        <v>1</v>
      </c>
      <c r="P16" s="1" t="str">
        <f t="shared" si="3"/>
        <v>NaN</v>
      </c>
      <c r="Q16" s="1" t="str">
        <f t="shared" si="4"/>
        <v>NaN</v>
      </c>
      <c r="R16" s="1" t="str">
        <f>IF(AND(COUNT(F16:H16)&gt;0,COUNT(L16:N16)&gt;0),O16-P16,IF(COUNT(L16:N16)&gt;0,(Q16-P16)/2,"NaN"))</f>
        <v>NaN</v>
      </c>
      <c r="S16" s="1" t="str">
        <f>IF(AND(COUNT(F16:H16)&gt;0,COUNT(L16:N16)&gt;0),Q16-O16,IF(COUNT(L16:N16)&gt;0,(Q16-P16)/2,"NaN"))</f>
        <v>NaN</v>
      </c>
      <c r="T16" s="1" t="b">
        <f t="shared" si="5"/>
        <v>1</v>
      </c>
    </row>
    <row r="17" spans="1:20" x14ac:dyDescent="0.35">
      <c r="A17" s="1" t="s">
        <v>0</v>
      </c>
      <c r="B17" s="1" t="s">
        <v>3</v>
      </c>
      <c r="C17" s="2">
        <v>2010</v>
      </c>
      <c r="D17" s="1" t="s">
        <v>131</v>
      </c>
      <c r="F17" s="1">
        <v>2.7</v>
      </c>
      <c r="H17" s="1">
        <v>2.7</v>
      </c>
      <c r="J17" s="1">
        <v>1.7</v>
      </c>
      <c r="M17" s="1">
        <v>4.0999999999999996</v>
      </c>
      <c r="O17" s="1">
        <f t="shared" si="0"/>
        <v>2.7</v>
      </c>
      <c r="P17" s="1">
        <f t="shared" si="3"/>
        <v>1.7</v>
      </c>
      <c r="Q17" s="1">
        <f t="shared" si="4"/>
        <v>4.0999999999999996</v>
      </c>
      <c r="R17" s="1">
        <f t="shared" ref="R17:R80" si="6">IF(AND(COUNT(F17:H17)&gt;0,COUNT(L17:N17)&gt;0),O17-P17,IF(COUNT(L17:N17)&gt;0,(Q17-P17)/2,"NaN"))</f>
        <v>1.0000000000000002</v>
      </c>
      <c r="S17" s="1">
        <f t="shared" ref="S17:S80" si="7">IF(AND(COUNT(F17:H17)&gt;0,COUNT(L17:N17)&gt;0),Q17-O17,IF(COUNT(L17:N17)&gt;0,(Q17-P17)/2,"NaN"))</f>
        <v>1.3999999999999995</v>
      </c>
      <c r="T17" s="1" t="b">
        <f t="shared" si="5"/>
        <v>0</v>
      </c>
    </row>
    <row r="18" spans="1:20" x14ac:dyDescent="0.35">
      <c r="A18" s="1" t="s">
        <v>0</v>
      </c>
      <c r="B18" s="1" t="s">
        <v>23</v>
      </c>
      <c r="C18" s="2">
        <v>2013</v>
      </c>
      <c r="D18" s="1" t="s">
        <v>446</v>
      </c>
      <c r="G18" s="1">
        <v>2</v>
      </c>
      <c r="K18" s="1">
        <v>1.5</v>
      </c>
      <c r="L18" s="1">
        <v>2.5</v>
      </c>
      <c r="O18" s="1">
        <f t="shared" si="0"/>
        <v>2</v>
      </c>
      <c r="P18" s="1">
        <f t="shared" si="3"/>
        <v>1.5</v>
      </c>
      <c r="Q18" s="1">
        <f t="shared" si="4"/>
        <v>2.5</v>
      </c>
      <c r="R18" s="1">
        <f t="shared" si="6"/>
        <v>0.5</v>
      </c>
      <c r="S18" s="1">
        <f t="shared" si="7"/>
        <v>0.5</v>
      </c>
      <c r="T18" s="1" t="b">
        <f t="shared" si="5"/>
        <v>1</v>
      </c>
    </row>
    <row r="19" spans="1:20" x14ac:dyDescent="0.35">
      <c r="A19" s="1" t="s">
        <v>0</v>
      </c>
      <c r="B19" s="1" t="s">
        <v>114</v>
      </c>
      <c r="C19" s="2">
        <v>2013</v>
      </c>
      <c r="D19" s="1" t="s">
        <v>113</v>
      </c>
      <c r="H19" s="1">
        <v>3.1</v>
      </c>
      <c r="J19" s="1">
        <v>1.5</v>
      </c>
      <c r="M19" s="1">
        <v>5.2</v>
      </c>
      <c r="O19" s="1">
        <f t="shared" si="0"/>
        <v>3.1</v>
      </c>
      <c r="P19" s="1">
        <f t="shared" si="3"/>
        <v>1.5</v>
      </c>
      <c r="Q19" s="1">
        <f t="shared" si="4"/>
        <v>5.2</v>
      </c>
      <c r="R19" s="1">
        <f t="shared" si="6"/>
        <v>1.6</v>
      </c>
      <c r="S19" s="1">
        <f t="shared" si="7"/>
        <v>2.1</v>
      </c>
      <c r="T19" s="1" t="b">
        <f t="shared" si="5"/>
        <v>0</v>
      </c>
    </row>
    <row r="20" spans="1:20" x14ac:dyDescent="0.35">
      <c r="A20" s="1" t="s">
        <v>0</v>
      </c>
      <c r="B20" s="1" t="s">
        <v>307</v>
      </c>
      <c r="C20" s="2">
        <v>2016</v>
      </c>
      <c r="D20" s="4" t="s">
        <v>309</v>
      </c>
      <c r="E20" s="1" t="s">
        <v>204</v>
      </c>
      <c r="G20" s="1">
        <v>4</v>
      </c>
      <c r="J20" s="1">
        <v>2.2999999999999998</v>
      </c>
      <c r="M20" s="1">
        <v>5</v>
      </c>
      <c r="O20" s="1">
        <f t="shared" si="0"/>
        <v>4</v>
      </c>
      <c r="P20" s="1">
        <f t="shared" si="3"/>
        <v>2.2999999999999998</v>
      </c>
      <c r="Q20" s="1">
        <f t="shared" si="4"/>
        <v>5</v>
      </c>
      <c r="R20" s="1">
        <f t="shared" si="6"/>
        <v>1.7000000000000002</v>
      </c>
      <c r="S20" s="1">
        <f t="shared" si="7"/>
        <v>1</v>
      </c>
      <c r="T20" s="1" t="b">
        <f t="shared" si="5"/>
        <v>0</v>
      </c>
    </row>
    <row r="21" spans="1:20" x14ac:dyDescent="0.35">
      <c r="A21" s="1" t="s">
        <v>0</v>
      </c>
      <c r="B21" s="1" t="s">
        <v>338</v>
      </c>
      <c r="C21" s="2">
        <v>2013</v>
      </c>
      <c r="D21" s="4" t="s">
        <v>369</v>
      </c>
      <c r="E21" s="1" t="s">
        <v>370</v>
      </c>
      <c r="I21" s="1">
        <v>2.2200000000000002</v>
      </c>
      <c r="N21" s="1">
        <v>5.92</v>
      </c>
      <c r="O21" s="1" t="str">
        <f t="shared" si="0"/>
        <v>NaN</v>
      </c>
      <c r="P21" s="1">
        <f t="shared" si="3"/>
        <v>2.2200000000000002</v>
      </c>
      <c r="Q21" s="1">
        <f t="shared" si="4"/>
        <v>5.92</v>
      </c>
      <c r="R21" s="1">
        <f t="shared" si="6"/>
        <v>1.8499999999999999</v>
      </c>
      <c r="S21" s="1">
        <f t="shared" si="7"/>
        <v>1.8499999999999999</v>
      </c>
      <c r="T21" s="1" t="b">
        <f t="shared" si="5"/>
        <v>1</v>
      </c>
    </row>
    <row r="22" spans="1:20" x14ac:dyDescent="0.35">
      <c r="D22" s="4"/>
      <c r="I22" s="1">
        <v>2.2200000000000002</v>
      </c>
      <c r="N22" s="1">
        <v>10</v>
      </c>
      <c r="O22" s="1" t="str">
        <f t="shared" si="0"/>
        <v>NaN</v>
      </c>
      <c r="P22" s="1">
        <f t="shared" si="3"/>
        <v>2.2200000000000002</v>
      </c>
      <c r="Q22" s="1">
        <f t="shared" si="4"/>
        <v>10</v>
      </c>
      <c r="R22" s="1">
        <f t="shared" si="6"/>
        <v>3.8899999999999997</v>
      </c>
      <c r="S22" s="1">
        <f t="shared" si="7"/>
        <v>3.8899999999999997</v>
      </c>
      <c r="T22" s="1" t="b">
        <f t="shared" si="5"/>
        <v>1</v>
      </c>
    </row>
    <row r="23" spans="1:20" x14ac:dyDescent="0.35">
      <c r="A23" s="1" t="s">
        <v>0</v>
      </c>
      <c r="B23" s="1" t="s">
        <v>52</v>
      </c>
      <c r="C23" s="2">
        <v>2016</v>
      </c>
      <c r="D23" s="1" t="s">
        <v>220</v>
      </c>
      <c r="E23" s="1" t="s">
        <v>470</v>
      </c>
      <c r="F23" s="1">
        <v>3.31</v>
      </c>
      <c r="I23" s="1">
        <v>2.0699999999999998</v>
      </c>
      <c r="N23" s="1">
        <v>4.58</v>
      </c>
      <c r="O23" s="1">
        <f t="shared" si="0"/>
        <v>3.31</v>
      </c>
      <c r="P23" s="1">
        <f t="shared" si="3"/>
        <v>2.0699999999999998</v>
      </c>
      <c r="Q23" s="1">
        <f t="shared" si="4"/>
        <v>4.58</v>
      </c>
      <c r="R23" s="1">
        <f t="shared" si="6"/>
        <v>1.2400000000000002</v>
      </c>
      <c r="S23" s="1">
        <f t="shared" si="7"/>
        <v>1.27</v>
      </c>
      <c r="T23" s="1" t="b">
        <f t="shared" si="5"/>
        <v>0</v>
      </c>
    </row>
    <row r="24" spans="1:20" x14ac:dyDescent="0.35">
      <c r="A24" s="1" t="s">
        <v>0</v>
      </c>
      <c r="B24" s="1" t="s">
        <v>160</v>
      </c>
      <c r="C24" s="2">
        <v>1938</v>
      </c>
      <c r="D24" s="4">
        <v>3.6</v>
      </c>
      <c r="E24" s="1" t="s">
        <v>159</v>
      </c>
      <c r="F24" s="1">
        <v>3.6</v>
      </c>
      <c r="O24" s="1">
        <f t="shared" si="0"/>
        <v>3.6</v>
      </c>
      <c r="P24" s="1" t="str">
        <f t="shared" si="3"/>
        <v>NaN</v>
      </c>
      <c r="Q24" s="1" t="str">
        <f t="shared" si="4"/>
        <v>NaN</v>
      </c>
      <c r="R24" s="1" t="str">
        <f t="shared" si="6"/>
        <v>NaN</v>
      </c>
      <c r="S24" s="1" t="str">
        <f t="shared" si="7"/>
        <v>NaN</v>
      </c>
      <c r="T24" s="1" t="b">
        <f t="shared" si="5"/>
        <v>1</v>
      </c>
    </row>
    <row r="25" spans="1:20" x14ac:dyDescent="0.35">
      <c r="A25" s="1" t="s">
        <v>0</v>
      </c>
      <c r="B25" s="1" t="s">
        <v>385</v>
      </c>
      <c r="C25" s="2">
        <v>2015</v>
      </c>
      <c r="D25" s="1" t="s">
        <v>454</v>
      </c>
      <c r="J25" s="1">
        <v>1.778</v>
      </c>
      <c r="M25" s="1">
        <v>4.38</v>
      </c>
      <c r="O25" s="1" t="str">
        <f t="shared" si="0"/>
        <v>NaN</v>
      </c>
      <c r="P25" s="1">
        <f t="shared" si="3"/>
        <v>1.778</v>
      </c>
      <c r="Q25" s="1">
        <f t="shared" si="4"/>
        <v>4.38</v>
      </c>
      <c r="R25" s="1">
        <f t="shared" si="6"/>
        <v>1.3009999999999999</v>
      </c>
      <c r="S25" s="1">
        <f t="shared" si="7"/>
        <v>1.3009999999999999</v>
      </c>
      <c r="T25" s="1" t="b">
        <f t="shared" si="5"/>
        <v>1</v>
      </c>
    </row>
    <row r="26" spans="1:20" x14ac:dyDescent="0.35">
      <c r="A26" s="1" t="s">
        <v>0</v>
      </c>
      <c r="B26" s="1" t="s">
        <v>374</v>
      </c>
      <c r="C26" s="2">
        <v>2015</v>
      </c>
      <c r="D26" s="1" t="s">
        <v>375</v>
      </c>
      <c r="E26" s="1" t="s">
        <v>235</v>
      </c>
      <c r="I26" s="1">
        <v>1.5</v>
      </c>
      <c r="N26" s="1">
        <v>3.4</v>
      </c>
      <c r="O26" s="1" t="str">
        <f t="shared" si="0"/>
        <v>NaN</v>
      </c>
      <c r="P26" s="1">
        <f t="shared" si="3"/>
        <v>1.5</v>
      </c>
      <c r="Q26" s="1">
        <f t="shared" si="4"/>
        <v>3.4</v>
      </c>
      <c r="R26" s="1">
        <f t="shared" si="6"/>
        <v>0.95</v>
      </c>
      <c r="S26" s="1">
        <f t="shared" si="7"/>
        <v>0.95</v>
      </c>
      <c r="T26" s="1" t="b">
        <f t="shared" si="5"/>
        <v>1</v>
      </c>
    </row>
    <row r="27" spans="1:20" x14ac:dyDescent="0.35">
      <c r="A27" s="1" t="s">
        <v>0</v>
      </c>
      <c r="B27" s="1" t="s">
        <v>77</v>
      </c>
      <c r="C27" s="2">
        <v>1979</v>
      </c>
      <c r="D27" s="1" t="s">
        <v>78</v>
      </c>
      <c r="I27" s="1">
        <v>1.5</v>
      </c>
      <c r="N27" s="1">
        <v>4.5</v>
      </c>
      <c r="O27" s="1" t="str">
        <f t="shared" si="0"/>
        <v>NaN</v>
      </c>
      <c r="P27" s="1">
        <f t="shared" si="3"/>
        <v>1.5</v>
      </c>
      <c r="Q27" s="1">
        <f t="shared" si="4"/>
        <v>4.5</v>
      </c>
      <c r="R27" s="1">
        <f t="shared" si="6"/>
        <v>1.5</v>
      </c>
      <c r="S27" s="1">
        <f t="shared" si="7"/>
        <v>1.5</v>
      </c>
      <c r="T27" s="1" t="b">
        <f t="shared" si="5"/>
        <v>1</v>
      </c>
    </row>
    <row r="28" spans="1:20" x14ac:dyDescent="0.35">
      <c r="A28" s="1" t="s">
        <v>0</v>
      </c>
      <c r="B28" s="1" t="s">
        <v>12</v>
      </c>
      <c r="C28" s="2">
        <v>2008</v>
      </c>
      <c r="D28" s="1" t="s">
        <v>208</v>
      </c>
      <c r="F28" s="1">
        <v>1.8</v>
      </c>
      <c r="J28" s="1">
        <v>1.3</v>
      </c>
      <c r="M28" s="1">
        <v>2.2999999999999998</v>
      </c>
      <c r="O28" s="1">
        <f t="shared" si="0"/>
        <v>1.8</v>
      </c>
      <c r="P28" s="1">
        <f t="shared" si="3"/>
        <v>1.3</v>
      </c>
      <c r="Q28" s="1">
        <f t="shared" si="4"/>
        <v>2.2999999999999998</v>
      </c>
      <c r="R28" s="1">
        <f t="shared" si="6"/>
        <v>0.5</v>
      </c>
      <c r="S28" s="1">
        <f t="shared" si="7"/>
        <v>0.49999999999999978</v>
      </c>
      <c r="T28" s="1" t="b">
        <f t="shared" si="5"/>
        <v>1</v>
      </c>
    </row>
    <row r="29" spans="1:20" x14ac:dyDescent="0.35">
      <c r="A29" s="1" t="s">
        <v>0</v>
      </c>
      <c r="B29" s="1" t="s">
        <v>38</v>
      </c>
      <c r="C29" s="2">
        <v>2007</v>
      </c>
      <c r="D29" s="1" t="s">
        <v>112</v>
      </c>
      <c r="E29" s="1" t="s">
        <v>352</v>
      </c>
      <c r="I29" s="1">
        <v>1.073</v>
      </c>
      <c r="N29" s="1">
        <v>1.776</v>
      </c>
      <c r="O29" s="1" t="str">
        <f t="shared" si="0"/>
        <v>NaN</v>
      </c>
      <c r="P29" s="1">
        <f t="shared" si="3"/>
        <v>1.073</v>
      </c>
      <c r="Q29" s="1">
        <f t="shared" si="4"/>
        <v>1.776</v>
      </c>
      <c r="R29" s="1">
        <f t="shared" si="6"/>
        <v>0.35150000000000003</v>
      </c>
      <c r="S29" s="1">
        <f t="shared" si="7"/>
        <v>0.35150000000000003</v>
      </c>
      <c r="T29" s="1" t="b">
        <f t="shared" si="5"/>
        <v>1</v>
      </c>
    </row>
    <row r="30" spans="1:20" x14ac:dyDescent="0.35">
      <c r="A30" s="1" t="s">
        <v>0</v>
      </c>
      <c r="B30" s="1" t="s">
        <v>93</v>
      </c>
      <c r="D30" s="1" t="s">
        <v>230</v>
      </c>
      <c r="E30" s="1" t="s">
        <v>355</v>
      </c>
      <c r="H30" s="1">
        <v>3.15</v>
      </c>
      <c r="I30" s="1">
        <v>2.1</v>
      </c>
      <c r="N30" s="1">
        <v>4.4000000000000004</v>
      </c>
      <c r="O30" s="1">
        <f t="shared" si="0"/>
        <v>3.15</v>
      </c>
      <c r="P30" s="1">
        <f t="shared" si="3"/>
        <v>2.1</v>
      </c>
      <c r="Q30" s="1">
        <f t="shared" si="4"/>
        <v>4.4000000000000004</v>
      </c>
      <c r="R30" s="1">
        <f t="shared" si="6"/>
        <v>1.0499999999999998</v>
      </c>
      <c r="S30" s="1">
        <f t="shared" si="7"/>
        <v>1.2500000000000004</v>
      </c>
      <c r="T30" s="1" t="b">
        <f t="shared" si="5"/>
        <v>0</v>
      </c>
    </row>
    <row r="31" spans="1:20" x14ac:dyDescent="0.35">
      <c r="A31" s="1" t="s">
        <v>0</v>
      </c>
      <c r="B31" s="1" t="s">
        <v>11</v>
      </c>
      <c r="C31" s="2" t="s">
        <v>80</v>
      </c>
      <c r="D31" s="1" t="s">
        <v>229</v>
      </c>
      <c r="E31" s="1" t="s">
        <v>355</v>
      </c>
      <c r="H31" s="1">
        <v>3.1</v>
      </c>
      <c r="I31" s="1">
        <v>1.9</v>
      </c>
      <c r="N31" s="1">
        <v>4.8</v>
      </c>
      <c r="O31" s="1">
        <f t="shared" si="0"/>
        <v>3.1</v>
      </c>
      <c r="P31" s="1">
        <f t="shared" si="3"/>
        <v>1.9</v>
      </c>
      <c r="Q31" s="1">
        <f t="shared" si="4"/>
        <v>4.8</v>
      </c>
      <c r="R31" s="1">
        <f t="shared" si="6"/>
        <v>1.2000000000000002</v>
      </c>
      <c r="S31" s="1">
        <f t="shared" si="7"/>
        <v>1.6999999999999997</v>
      </c>
      <c r="T31" s="1" t="b">
        <f t="shared" si="5"/>
        <v>0</v>
      </c>
    </row>
    <row r="32" spans="1:20" x14ac:dyDescent="0.35">
      <c r="A32" s="1" t="s">
        <v>0</v>
      </c>
      <c r="B32" s="1" t="s">
        <v>306</v>
      </c>
      <c r="C32" s="2">
        <v>1996</v>
      </c>
      <c r="D32" s="4" t="s">
        <v>305</v>
      </c>
      <c r="I32" s="1">
        <v>3.4</v>
      </c>
      <c r="N32" s="1">
        <v>5.3</v>
      </c>
      <c r="O32" s="1" t="str">
        <f t="shared" si="0"/>
        <v>NaN</v>
      </c>
      <c r="P32" s="1">
        <f t="shared" si="3"/>
        <v>3.4</v>
      </c>
      <c r="Q32" s="1">
        <f t="shared" si="4"/>
        <v>5.3</v>
      </c>
      <c r="R32" s="1">
        <f t="shared" si="6"/>
        <v>0.95</v>
      </c>
      <c r="S32" s="1">
        <f t="shared" si="7"/>
        <v>0.95</v>
      </c>
      <c r="T32" s="1" t="b">
        <f t="shared" si="5"/>
        <v>1</v>
      </c>
    </row>
    <row r="33" spans="1:20" x14ac:dyDescent="0.35">
      <c r="A33" s="1" t="s">
        <v>0</v>
      </c>
      <c r="B33" s="1" t="s">
        <v>166</v>
      </c>
      <c r="C33" s="2">
        <v>2006</v>
      </c>
      <c r="D33" s="1" t="s">
        <v>167</v>
      </c>
      <c r="I33" s="1">
        <v>2.1</v>
      </c>
      <c r="N33" s="1">
        <v>3.9</v>
      </c>
      <c r="O33" s="1" t="str">
        <f t="shared" si="0"/>
        <v>NaN</v>
      </c>
      <c r="P33" s="1">
        <f t="shared" si="3"/>
        <v>2.1</v>
      </c>
      <c r="Q33" s="1">
        <f t="shared" si="4"/>
        <v>3.9</v>
      </c>
      <c r="R33" s="1">
        <f t="shared" si="6"/>
        <v>0.89999999999999991</v>
      </c>
      <c r="S33" s="1">
        <f t="shared" si="7"/>
        <v>0.89999999999999991</v>
      </c>
      <c r="T33" s="1" t="b">
        <f t="shared" si="5"/>
        <v>1</v>
      </c>
    </row>
    <row r="34" spans="1:20" x14ac:dyDescent="0.35">
      <c r="A34" s="1" t="s">
        <v>0</v>
      </c>
      <c r="B34" s="1" t="s">
        <v>341</v>
      </c>
      <c r="C34" s="2">
        <v>2014</v>
      </c>
      <c r="D34" s="2">
        <v>3.1</v>
      </c>
      <c r="E34" s="1" t="s">
        <v>475</v>
      </c>
      <c r="F34" s="1">
        <v>3.1</v>
      </c>
      <c r="O34" s="1">
        <f t="shared" si="0"/>
        <v>3.1</v>
      </c>
      <c r="P34" s="1" t="str">
        <f t="shared" si="3"/>
        <v>NaN</v>
      </c>
      <c r="Q34" s="1" t="str">
        <f t="shared" si="4"/>
        <v>NaN</v>
      </c>
      <c r="R34" s="1" t="str">
        <f t="shared" si="6"/>
        <v>NaN</v>
      </c>
      <c r="S34" s="1" t="str">
        <f t="shared" si="7"/>
        <v>NaN</v>
      </c>
      <c r="T34" s="1" t="b">
        <f t="shared" si="5"/>
        <v>1</v>
      </c>
    </row>
    <row r="35" spans="1:20" x14ac:dyDescent="0.35">
      <c r="A35" s="1" t="s">
        <v>0</v>
      </c>
      <c r="B35" s="1" t="s">
        <v>324</v>
      </c>
      <c r="C35" s="2">
        <v>2013</v>
      </c>
      <c r="D35" s="1" t="s">
        <v>325</v>
      </c>
      <c r="E35" s="1" t="s">
        <v>333</v>
      </c>
      <c r="F35" s="1">
        <v>2.94</v>
      </c>
      <c r="K35" s="1">
        <v>2.16</v>
      </c>
      <c r="L35" s="1">
        <v>4.5599999999999996</v>
      </c>
      <c r="O35" s="1">
        <f t="shared" si="0"/>
        <v>2.94</v>
      </c>
      <c r="P35" s="1">
        <f t="shared" si="3"/>
        <v>2.16</v>
      </c>
      <c r="Q35" s="1">
        <f t="shared" si="4"/>
        <v>4.5599999999999996</v>
      </c>
      <c r="R35" s="1">
        <f t="shared" si="6"/>
        <v>0.7799999999999998</v>
      </c>
      <c r="S35" s="1">
        <f t="shared" si="7"/>
        <v>1.6199999999999997</v>
      </c>
      <c r="T35" s="1" t="b">
        <f t="shared" si="5"/>
        <v>0</v>
      </c>
    </row>
    <row r="36" spans="1:20" x14ac:dyDescent="0.35">
      <c r="A36" s="1" t="s">
        <v>0</v>
      </c>
      <c r="B36" s="1" t="s">
        <v>123</v>
      </c>
      <c r="C36" s="2">
        <v>2010</v>
      </c>
      <c r="D36" s="2">
        <v>3.6</v>
      </c>
      <c r="E36" s="1" t="s">
        <v>124</v>
      </c>
      <c r="F36" s="1">
        <v>3.6</v>
      </c>
      <c r="O36" s="1">
        <f t="shared" si="0"/>
        <v>3.6</v>
      </c>
      <c r="P36" s="1" t="str">
        <f t="shared" si="3"/>
        <v>NaN</v>
      </c>
      <c r="Q36" s="1" t="str">
        <f t="shared" si="4"/>
        <v>NaN</v>
      </c>
      <c r="R36" s="1" t="str">
        <f t="shared" si="6"/>
        <v>NaN</v>
      </c>
      <c r="S36" s="1" t="str">
        <f t="shared" si="7"/>
        <v>NaN</v>
      </c>
      <c r="T36" s="1" t="b">
        <f t="shared" si="5"/>
        <v>1</v>
      </c>
    </row>
    <row r="37" spans="1:20" x14ac:dyDescent="0.35">
      <c r="A37" s="1" t="s">
        <v>0</v>
      </c>
      <c r="B37" s="1" t="s">
        <v>63</v>
      </c>
      <c r="C37" s="2">
        <v>2007</v>
      </c>
      <c r="D37" s="1" t="s">
        <v>247</v>
      </c>
      <c r="E37" s="1" t="s">
        <v>246</v>
      </c>
      <c r="I37" s="1">
        <v>0</v>
      </c>
      <c r="N37" s="1">
        <v>12</v>
      </c>
      <c r="O37" s="1" t="str">
        <f t="shared" si="0"/>
        <v>NaN</v>
      </c>
      <c r="P37" s="1">
        <f t="shared" si="3"/>
        <v>0</v>
      </c>
      <c r="Q37" s="1">
        <f t="shared" si="4"/>
        <v>12</v>
      </c>
      <c r="R37" s="1">
        <f t="shared" si="6"/>
        <v>6</v>
      </c>
      <c r="S37" s="1">
        <f t="shared" si="7"/>
        <v>6</v>
      </c>
      <c r="T37" s="1" t="b">
        <f t="shared" si="5"/>
        <v>1</v>
      </c>
    </row>
    <row r="38" spans="1:20" x14ac:dyDescent="0.35">
      <c r="A38" s="1" t="s">
        <v>0</v>
      </c>
      <c r="B38" s="1" t="s">
        <v>101</v>
      </c>
      <c r="C38" s="2">
        <v>2012</v>
      </c>
      <c r="D38" s="1" t="s">
        <v>236</v>
      </c>
      <c r="E38" s="1" t="s">
        <v>235</v>
      </c>
      <c r="I38" s="1">
        <v>3.3</v>
      </c>
      <c r="N38" s="1">
        <v>4.5</v>
      </c>
      <c r="O38" s="1" t="str">
        <f t="shared" si="0"/>
        <v>NaN</v>
      </c>
      <c r="P38" s="1">
        <f t="shared" si="3"/>
        <v>3.3</v>
      </c>
      <c r="Q38" s="1">
        <f t="shared" si="4"/>
        <v>4.5</v>
      </c>
      <c r="R38" s="1">
        <f t="shared" si="6"/>
        <v>0.60000000000000009</v>
      </c>
      <c r="S38" s="1">
        <f t="shared" si="7"/>
        <v>0.60000000000000009</v>
      </c>
      <c r="T38" s="1" t="b">
        <f t="shared" si="5"/>
        <v>1</v>
      </c>
    </row>
    <row r="39" spans="1:20" x14ac:dyDescent="0.35">
      <c r="A39" s="1" t="s">
        <v>0</v>
      </c>
      <c r="B39" s="1" t="s">
        <v>31</v>
      </c>
      <c r="C39" s="2">
        <v>2002</v>
      </c>
      <c r="D39" s="1" t="s">
        <v>213</v>
      </c>
      <c r="E39" s="1" t="s">
        <v>129</v>
      </c>
      <c r="F39" s="1">
        <v>3.5</v>
      </c>
      <c r="I39" s="1">
        <v>1.4</v>
      </c>
      <c r="N39" s="1">
        <v>7.7</v>
      </c>
      <c r="O39" s="1">
        <f t="shared" si="0"/>
        <v>3.5</v>
      </c>
      <c r="P39" s="1">
        <f t="shared" si="3"/>
        <v>1.4</v>
      </c>
      <c r="Q39" s="1">
        <f t="shared" si="4"/>
        <v>7.7</v>
      </c>
      <c r="R39" s="1">
        <f t="shared" si="6"/>
        <v>2.1</v>
      </c>
      <c r="S39" s="1">
        <f t="shared" si="7"/>
        <v>4.2</v>
      </c>
      <c r="T39" s="1" t="b">
        <f t="shared" si="5"/>
        <v>0</v>
      </c>
    </row>
    <row r="40" spans="1:20" x14ac:dyDescent="0.35">
      <c r="F40" s="1">
        <v>2.5</v>
      </c>
      <c r="J40" s="1">
        <v>1.3</v>
      </c>
      <c r="M40" s="1">
        <v>4.2</v>
      </c>
      <c r="O40" s="1">
        <f t="shared" si="0"/>
        <v>2.5</v>
      </c>
      <c r="P40" s="1">
        <f t="shared" si="3"/>
        <v>1.3</v>
      </c>
      <c r="Q40" s="1">
        <f t="shared" si="4"/>
        <v>4.2</v>
      </c>
      <c r="R40" s="1">
        <f t="shared" si="6"/>
        <v>1.2</v>
      </c>
      <c r="S40" s="1">
        <f t="shared" si="7"/>
        <v>1.7000000000000002</v>
      </c>
      <c r="T40" s="1" t="b">
        <f t="shared" si="5"/>
        <v>0</v>
      </c>
    </row>
    <row r="41" spans="1:20" x14ac:dyDescent="0.35">
      <c r="A41" s="1" t="s">
        <v>0</v>
      </c>
      <c r="B41" s="1" t="s">
        <v>30</v>
      </c>
      <c r="C41" s="2">
        <v>2006</v>
      </c>
      <c r="D41" s="1" t="s">
        <v>130</v>
      </c>
      <c r="E41" s="1" t="s">
        <v>353</v>
      </c>
      <c r="F41" s="1">
        <v>4.0999999999999996</v>
      </c>
      <c r="J41" s="1">
        <v>2.1</v>
      </c>
      <c r="M41" s="1">
        <v>8.9</v>
      </c>
      <c r="O41" s="1">
        <f t="shared" si="0"/>
        <v>4.0999999999999996</v>
      </c>
      <c r="P41" s="1">
        <f t="shared" si="3"/>
        <v>2.1</v>
      </c>
      <c r="Q41" s="1">
        <f t="shared" si="4"/>
        <v>8.9</v>
      </c>
      <c r="R41" s="1">
        <f t="shared" si="6"/>
        <v>1.9999999999999996</v>
      </c>
      <c r="S41" s="1">
        <f t="shared" si="7"/>
        <v>4.8000000000000007</v>
      </c>
      <c r="T41" s="1" t="b">
        <f t="shared" si="5"/>
        <v>0</v>
      </c>
    </row>
    <row r="42" spans="1:20" x14ac:dyDescent="0.35">
      <c r="F42" s="1">
        <v>2.9</v>
      </c>
      <c r="J42" s="1">
        <v>1.9</v>
      </c>
      <c r="M42" s="1">
        <v>4.7</v>
      </c>
      <c r="O42" s="1">
        <f t="shared" si="0"/>
        <v>2.9</v>
      </c>
      <c r="P42" s="1">
        <f t="shared" si="3"/>
        <v>1.9</v>
      </c>
      <c r="Q42" s="1">
        <f t="shared" si="4"/>
        <v>4.7</v>
      </c>
      <c r="R42" s="1">
        <f t="shared" si="6"/>
        <v>1</v>
      </c>
      <c r="S42" s="1">
        <f t="shared" si="7"/>
        <v>1.8000000000000003</v>
      </c>
      <c r="T42" s="1" t="b">
        <f t="shared" si="5"/>
        <v>0</v>
      </c>
    </row>
    <row r="43" spans="1:20" x14ac:dyDescent="0.35">
      <c r="A43" s="1" t="s">
        <v>0</v>
      </c>
      <c r="B43" s="1" t="s">
        <v>29</v>
      </c>
      <c r="C43" s="2">
        <v>2008</v>
      </c>
      <c r="D43" s="1" t="s">
        <v>205</v>
      </c>
      <c r="E43" s="1" t="s">
        <v>206</v>
      </c>
      <c r="F43" s="1">
        <v>3</v>
      </c>
      <c r="J43" s="1">
        <v>2.1</v>
      </c>
      <c r="M43" s="1">
        <v>5</v>
      </c>
      <c r="O43" s="1">
        <f t="shared" si="0"/>
        <v>3</v>
      </c>
      <c r="P43" s="1">
        <f t="shared" si="3"/>
        <v>2.1</v>
      </c>
      <c r="Q43" s="1">
        <f t="shared" si="4"/>
        <v>5</v>
      </c>
      <c r="R43" s="1">
        <f t="shared" si="6"/>
        <v>0.89999999999999991</v>
      </c>
      <c r="S43" s="1">
        <f t="shared" si="7"/>
        <v>2</v>
      </c>
      <c r="T43" s="1" t="b">
        <f t="shared" si="5"/>
        <v>0</v>
      </c>
    </row>
    <row r="44" spans="1:20" x14ac:dyDescent="0.35">
      <c r="A44" s="1" t="s">
        <v>0</v>
      </c>
      <c r="B44" s="1" t="s">
        <v>326</v>
      </c>
      <c r="C44" s="2">
        <v>2006</v>
      </c>
      <c r="D44" s="1" t="s">
        <v>328</v>
      </c>
      <c r="E44" s="1" t="s">
        <v>327</v>
      </c>
      <c r="F44" s="1">
        <v>2.7</v>
      </c>
      <c r="K44" s="1">
        <v>2.1</v>
      </c>
      <c r="L44" s="1">
        <v>3.36</v>
      </c>
      <c r="O44" s="1">
        <f t="shared" si="0"/>
        <v>2.7</v>
      </c>
      <c r="P44" s="1">
        <f t="shared" si="3"/>
        <v>2.1</v>
      </c>
      <c r="Q44" s="1">
        <f t="shared" si="4"/>
        <v>3.36</v>
      </c>
      <c r="R44" s="1">
        <f t="shared" si="6"/>
        <v>0.60000000000000009</v>
      </c>
      <c r="S44" s="1">
        <f t="shared" si="7"/>
        <v>0.6599999999999997</v>
      </c>
      <c r="T44" s="1" t="b">
        <f t="shared" si="5"/>
        <v>0</v>
      </c>
    </row>
    <row r="45" spans="1:20" x14ac:dyDescent="0.35">
      <c r="A45" s="1" t="s">
        <v>0</v>
      </c>
      <c r="B45" s="1" t="s">
        <v>44</v>
      </c>
      <c r="C45" s="2">
        <v>2016</v>
      </c>
      <c r="D45" s="1" t="s">
        <v>243</v>
      </c>
      <c r="E45" s="1" t="s">
        <v>242</v>
      </c>
      <c r="F45" s="1">
        <v>1.95</v>
      </c>
      <c r="J45" s="1">
        <v>1.05</v>
      </c>
      <c r="M45" s="1">
        <v>5.3</v>
      </c>
      <c r="O45" s="1">
        <f t="shared" si="0"/>
        <v>1.95</v>
      </c>
      <c r="P45" s="1">
        <f t="shared" si="3"/>
        <v>1.05</v>
      </c>
      <c r="Q45" s="1">
        <f t="shared" si="4"/>
        <v>5.3</v>
      </c>
      <c r="R45" s="1">
        <f t="shared" si="6"/>
        <v>0.89999999999999991</v>
      </c>
      <c r="S45" s="1">
        <f t="shared" si="7"/>
        <v>3.3499999999999996</v>
      </c>
      <c r="T45" s="1" t="b">
        <f t="shared" si="5"/>
        <v>0</v>
      </c>
    </row>
    <row r="46" spans="1:20" x14ac:dyDescent="0.35">
      <c r="A46" s="1" t="s">
        <v>0</v>
      </c>
      <c r="B46" s="1" t="s">
        <v>28</v>
      </c>
      <c r="C46" s="2">
        <v>2006</v>
      </c>
      <c r="D46" s="1" t="s">
        <v>412</v>
      </c>
      <c r="H46" s="1">
        <v>1.6</v>
      </c>
      <c r="I46" s="1">
        <v>1</v>
      </c>
      <c r="N46" s="1">
        <v>4.0999999999999996</v>
      </c>
      <c r="O46" s="1">
        <f t="shared" si="0"/>
        <v>1.6</v>
      </c>
      <c r="P46" s="1">
        <f t="shared" si="3"/>
        <v>1</v>
      </c>
      <c r="Q46" s="1">
        <f t="shared" si="4"/>
        <v>4.0999999999999996</v>
      </c>
      <c r="R46" s="1">
        <f t="shared" si="6"/>
        <v>0.60000000000000009</v>
      </c>
      <c r="S46" s="1">
        <f t="shared" si="7"/>
        <v>2.4999999999999996</v>
      </c>
      <c r="T46" s="1" t="b">
        <f t="shared" si="5"/>
        <v>0</v>
      </c>
    </row>
    <row r="47" spans="1:20" x14ac:dyDescent="0.35">
      <c r="A47" s="1" t="s">
        <v>0</v>
      </c>
      <c r="B47" s="1" t="s">
        <v>97</v>
      </c>
      <c r="C47" s="2">
        <v>2013</v>
      </c>
      <c r="D47" s="1" t="s">
        <v>125</v>
      </c>
      <c r="E47" s="1" t="s">
        <v>142</v>
      </c>
      <c r="F47" s="1">
        <v>3.22</v>
      </c>
      <c r="J47" s="1">
        <v>1.9</v>
      </c>
      <c r="M47" s="1">
        <v>4.5</v>
      </c>
      <c r="O47" s="1">
        <f t="shared" si="0"/>
        <v>3.22</v>
      </c>
      <c r="P47" s="1">
        <f t="shared" si="3"/>
        <v>1.9</v>
      </c>
      <c r="Q47" s="1">
        <f t="shared" si="4"/>
        <v>4.5</v>
      </c>
      <c r="R47" s="1">
        <f t="shared" si="6"/>
        <v>1.3200000000000003</v>
      </c>
      <c r="S47" s="1">
        <f t="shared" si="7"/>
        <v>1.2799999999999998</v>
      </c>
      <c r="T47" s="1" t="b">
        <f t="shared" si="5"/>
        <v>0</v>
      </c>
    </row>
    <row r="48" spans="1:20" x14ac:dyDescent="0.35">
      <c r="A48" s="1" t="s">
        <v>0</v>
      </c>
      <c r="B48" s="1" t="s">
        <v>116</v>
      </c>
      <c r="C48" s="2">
        <v>2005</v>
      </c>
      <c r="D48" s="1" t="s">
        <v>211</v>
      </c>
      <c r="E48" s="1" t="s">
        <v>210</v>
      </c>
      <c r="H48" s="1">
        <v>2.2999999999999998</v>
      </c>
      <c r="J48" s="1">
        <v>1.2</v>
      </c>
      <c r="M48" s="1">
        <v>5.2</v>
      </c>
      <c r="O48" s="1">
        <f t="shared" si="0"/>
        <v>2.2999999999999998</v>
      </c>
      <c r="P48" s="1">
        <f t="shared" si="3"/>
        <v>1.2</v>
      </c>
      <c r="Q48" s="1">
        <f t="shared" si="4"/>
        <v>5.2</v>
      </c>
      <c r="R48" s="1">
        <f t="shared" si="6"/>
        <v>1.0999999999999999</v>
      </c>
      <c r="S48" s="1">
        <f t="shared" si="7"/>
        <v>2.9000000000000004</v>
      </c>
      <c r="T48" s="1" t="b">
        <f t="shared" si="5"/>
        <v>0</v>
      </c>
    </row>
    <row r="49" spans="1:20" x14ac:dyDescent="0.35">
      <c r="A49" s="1" t="s">
        <v>0</v>
      </c>
      <c r="B49" s="1" t="s">
        <v>65</v>
      </c>
      <c r="C49" s="2">
        <v>2016</v>
      </c>
      <c r="D49" s="1" t="s">
        <v>103</v>
      </c>
      <c r="F49" s="1">
        <v>1.78</v>
      </c>
      <c r="K49" s="1">
        <v>1.52</v>
      </c>
      <c r="L49" s="1">
        <v>2.04</v>
      </c>
      <c r="O49" s="1">
        <f t="shared" si="0"/>
        <v>1.78</v>
      </c>
      <c r="P49" s="1">
        <f t="shared" si="3"/>
        <v>1.52</v>
      </c>
      <c r="Q49" s="1">
        <f t="shared" si="4"/>
        <v>2.04</v>
      </c>
      <c r="R49" s="1">
        <f t="shared" si="6"/>
        <v>0.26</v>
      </c>
      <c r="S49" s="1">
        <f t="shared" si="7"/>
        <v>0.26</v>
      </c>
      <c r="T49" s="1" t="b">
        <f t="shared" si="5"/>
        <v>1</v>
      </c>
    </row>
    <row r="50" spans="1:20" x14ac:dyDescent="0.35">
      <c r="F50" s="1">
        <v>4.88</v>
      </c>
      <c r="K50" s="1">
        <v>4.29</v>
      </c>
      <c r="L50" s="1">
        <v>5.44</v>
      </c>
      <c r="O50" s="1">
        <f t="shared" si="0"/>
        <v>4.88</v>
      </c>
      <c r="P50" s="1">
        <f t="shared" si="3"/>
        <v>4.29</v>
      </c>
      <c r="Q50" s="1">
        <f t="shared" si="4"/>
        <v>5.44</v>
      </c>
      <c r="R50" s="1">
        <f t="shared" si="6"/>
        <v>0.58999999999999986</v>
      </c>
      <c r="S50" s="1">
        <f t="shared" si="7"/>
        <v>0.5600000000000005</v>
      </c>
      <c r="T50" s="1" t="b">
        <f t="shared" si="5"/>
        <v>0</v>
      </c>
    </row>
    <row r="51" spans="1:20" x14ac:dyDescent="0.35">
      <c r="A51" s="1" t="s">
        <v>0</v>
      </c>
      <c r="B51" s="1" t="s">
        <v>83</v>
      </c>
      <c r="C51" s="2">
        <v>2013</v>
      </c>
      <c r="D51" s="1" t="s">
        <v>225</v>
      </c>
      <c r="E51" s="1" t="s">
        <v>224</v>
      </c>
      <c r="F51" s="1">
        <v>3.25</v>
      </c>
      <c r="I51" s="1">
        <v>2.15</v>
      </c>
      <c r="N51" s="1">
        <v>4.55</v>
      </c>
      <c r="O51" s="1">
        <f t="shared" si="0"/>
        <v>3.25</v>
      </c>
      <c r="P51" s="1">
        <f t="shared" si="3"/>
        <v>2.15</v>
      </c>
      <c r="Q51" s="1">
        <f t="shared" si="4"/>
        <v>4.55</v>
      </c>
      <c r="R51" s="1">
        <f t="shared" si="6"/>
        <v>1.1000000000000001</v>
      </c>
      <c r="S51" s="1">
        <f t="shared" si="7"/>
        <v>1.2999999999999998</v>
      </c>
      <c r="T51" s="1" t="b">
        <f t="shared" si="5"/>
        <v>0</v>
      </c>
    </row>
    <row r="52" spans="1:20" x14ac:dyDescent="0.35">
      <c r="A52" s="1" t="s">
        <v>0</v>
      </c>
      <c r="B52" s="1" t="s">
        <v>84</v>
      </c>
      <c r="C52" s="2">
        <v>2013</v>
      </c>
      <c r="D52" s="1" t="s">
        <v>226</v>
      </c>
      <c r="E52" s="1" t="s">
        <v>223</v>
      </c>
      <c r="F52" s="1">
        <v>3.5</v>
      </c>
      <c r="I52" s="1">
        <v>1.95</v>
      </c>
      <c r="N52" s="1">
        <v>5.55</v>
      </c>
      <c r="O52" s="1">
        <f t="shared" si="0"/>
        <v>3.5</v>
      </c>
      <c r="P52" s="1">
        <f t="shared" si="3"/>
        <v>1.95</v>
      </c>
      <c r="Q52" s="1">
        <f t="shared" si="4"/>
        <v>5.55</v>
      </c>
      <c r="R52" s="1">
        <f t="shared" si="6"/>
        <v>1.55</v>
      </c>
      <c r="S52" s="1">
        <f t="shared" si="7"/>
        <v>2.0499999999999998</v>
      </c>
      <c r="T52" s="1" t="b">
        <f t="shared" si="5"/>
        <v>0</v>
      </c>
    </row>
    <row r="53" spans="1:20" x14ac:dyDescent="0.35">
      <c r="A53" s="1" t="s">
        <v>0</v>
      </c>
      <c r="B53" s="1" t="s">
        <v>476</v>
      </c>
      <c r="C53" s="2">
        <v>2010</v>
      </c>
      <c r="D53" s="1" t="s">
        <v>98</v>
      </c>
      <c r="E53" s="1" t="s">
        <v>235</v>
      </c>
      <c r="I53" s="1">
        <v>1.6</v>
      </c>
      <c r="N53" s="1">
        <v>4.7</v>
      </c>
      <c r="O53" s="1" t="str">
        <f t="shared" si="0"/>
        <v>NaN</v>
      </c>
      <c r="P53" s="1">
        <f t="shared" si="3"/>
        <v>1.6</v>
      </c>
      <c r="Q53" s="1">
        <f t="shared" si="4"/>
        <v>4.7</v>
      </c>
      <c r="R53" s="1">
        <f t="shared" si="6"/>
        <v>1.55</v>
      </c>
      <c r="S53" s="1">
        <f t="shared" si="7"/>
        <v>1.55</v>
      </c>
      <c r="T53" s="1" t="b">
        <f t="shared" si="5"/>
        <v>1</v>
      </c>
    </row>
    <row r="54" spans="1:20" x14ac:dyDescent="0.35">
      <c r="A54" s="1" t="s">
        <v>0</v>
      </c>
      <c r="B54" s="1" t="s">
        <v>18</v>
      </c>
      <c r="C54" s="2">
        <v>2002</v>
      </c>
      <c r="D54" s="1" t="s">
        <v>376</v>
      </c>
      <c r="E54" s="1" t="s">
        <v>353</v>
      </c>
      <c r="G54" s="1">
        <v>2.1</v>
      </c>
      <c r="H54" s="1">
        <v>6.1</v>
      </c>
      <c r="J54" s="1">
        <v>1.6</v>
      </c>
      <c r="O54" s="1">
        <f t="shared" si="0"/>
        <v>4.0999999999999996</v>
      </c>
      <c r="P54" s="1">
        <f t="shared" si="3"/>
        <v>1.6</v>
      </c>
      <c r="Q54" s="1" t="str">
        <f t="shared" si="4"/>
        <v>NaN</v>
      </c>
      <c r="R54" s="1" t="str">
        <f t="shared" si="6"/>
        <v>NaN</v>
      </c>
      <c r="S54" s="1" t="str">
        <f t="shared" si="7"/>
        <v>NaN</v>
      </c>
      <c r="T54" s="1" t="b">
        <f t="shared" si="5"/>
        <v>1</v>
      </c>
    </row>
    <row r="55" spans="1:20" x14ac:dyDescent="0.35">
      <c r="A55" s="8" t="s">
        <v>0</v>
      </c>
      <c r="B55" s="8" t="s">
        <v>477</v>
      </c>
      <c r="C55" s="9">
        <v>2014</v>
      </c>
      <c r="D55" s="8" t="s">
        <v>319</v>
      </c>
      <c r="G55" s="1">
        <v>0.6</v>
      </c>
      <c r="O55" s="1">
        <f t="shared" si="0"/>
        <v>0.6</v>
      </c>
      <c r="P55" s="1" t="str">
        <f t="shared" si="3"/>
        <v>NaN</v>
      </c>
      <c r="Q55" s="1" t="str">
        <f t="shared" si="4"/>
        <v>NaN</v>
      </c>
      <c r="R55" s="1" t="str">
        <f t="shared" si="6"/>
        <v>NaN</v>
      </c>
      <c r="S55" s="1" t="str">
        <f t="shared" si="7"/>
        <v>NaN</v>
      </c>
      <c r="T55" s="1" t="b">
        <f t="shared" si="5"/>
        <v>1</v>
      </c>
    </row>
    <row r="56" spans="1:20" x14ac:dyDescent="0.35">
      <c r="A56" s="1" t="s">
        <v>0</v>
      </c>
      <c r="B56" s="1" t="s">
        <v>443</v>
      </c>
      <c r="C56" s="2">
        <v>2017</v>
      </c>
      <c r="D56" s="1" t="s">
        <v>444</v>
      </c>
      <c r="E56" s="1" t="s">
        <v>445</v>
      </c>
      <c r="G56" s="1">
        <v>0.7</v>
      </c>
      <c r="O56" s="1">
        <f t="shared" si="0"/>
        <v>0.7</v>
      </c>
      <c r="P56" s="1" t="str">
        <f t="shared" si="3"/>
        <v>NaN</v>
      </c>
      <c r="Q56" s="1" t="str">
        <f t="shared" si="4"/>
        <v>NaN</v>
      </c>
      <c r="R56" s="1" t="str">
        <f t="shared" si="6"/>
        <v>NaN</v>
      </c>
      <c r="S56" s="1" t="str">
        <f t="shared" si="7"/>
        <v>NaN</v>
      </c>
      <c r="T56" s="1" t="b">
        <f t="shared" si="5"/>
        <v>1</v>
      </c>
    </row>
    <row r="57" spans="1:20" x14ac:dyDescent="0.35">
      <c r="G57" s="1">
        <v>1.9</v>
      </c>
      <c r="O57" s="1">
        <f t="shared" si="0"/>
        <v>1.9</v>
      </c>
      <c r="P57" s="1" t="str">
        <f t="shared" si="3"/>
        <v>NaN</v>
      </c>
      <c r="Q57" s="1" t="str">
        <f t="shared" si="4"/>
        <v>NaN</v>
      </c>
      <c r="R57" s="1" t="str">
        <f t="shared" si="6"/>
        <v>NaN</v>
      </c>
      <c r="S57" s="1" t="str">
        <f t="shared" si="7"/>
        <v>NaN</v>
      </c>
      <c r="T57" s="1" t="b">
        <f t="shared" si="5"/>
        <v>1</v>
      </c>
    </row>
    <row r="58" spans="1:20" x14ac:dyDescent="0.35">
      <c r="A58" s="1" t="s">
        <v>0</v>
      </c>
      <c r="B58" s="1" t="s">
        <v>66</v>
      </c>
      <c r="C58" s="2">
        <v>2016</v>
      </c>
      <c r="D58" s="1" t="s">
        <v>177</v>
      </c>
      <c r="G58" s="1">
        <v>3.7</v>
      </c>
      <c r="O58" s="1">
        <f t="shared" si="0"/>
        <v>3.7</v>
      </c>
      <c r="P58" s="1" t="str">
        <f t="shared" si="3"/>
        <v>NaN</v>
      </c>
      <c r="Q58" s="1" t="str">
        <f t="shared" si="4"/>
        <v>NaN</v>
      </c>
      <c r="R58" s="1" t="str">
        <f t="shared" si="6"/>
        <v>NaN</v>
      </c>
      <c r="S58" s="1" t="str">
        <f t="shared" si="7"/>
        <v>NaN</v>
      </c>
      <c r="T58" s="1" t="b">
        <f t="shared" si="5"/>
        <v>1</v>
      </c>
    </row>
    <row r="59" spans="1:20" x14ac:dyDescent="0.35">
      <c r="A59" s="1" t="s">
        <v>0</v>
      </c>
      <c r="B59" s="1" t="s">
        <v>13</v>
      </c>
      <c r="C59" s="2">
        <v>2012</v>
      </c>
      <c r="D59" s="1" t="s">
        <v>168</v>
      </c>
      <c r="E59" s="1" t="s">
        <v>354</v>
      </c>
      <c r="H59" s="1">
        <v>2.5</v>
      </c>
      <c r="J59" s="1">
        <v>1</v>
      </c>
      <c r="M59" s="1">
        <v>4.2</v>
      </c>
      <c r="O59" s="1">
        <f t="shared" si="0"/>
        <v>2.5</v>
      </c>
      <c r="P59" s="1">
        <f t="shared" si="3"/>
        <v>1</v>
      </c>
      <c r="Q59" s="1">
        <f t="shared" si="4"/>
        <v>4.2</v>
      </c>
      <c r="R59" s="1">
        <f t="shared" si="6"/>
        <v>1.5</v>
      </c>
      <c r="S59" s="1">
        <f t="shared" si="7"/>
        <v>1.7000000000000002</v>
      </c>
      <c r="T59" s="1" t="b">
        <f t="shared" si="5"/>
        <v>0</v>
      </c>
    </row>
    <row r="60" spans="1:20" x14ac:dyDescent="0.35">
      <c r="A60" s="1" t="s">
        <v>0</v>
      </c>
      <c r="B60" s="1" t="s">
        <v>50</v>
      </c>
      <c r="C60" s="2">
        <v>2013</v>
      </c>
      <c r="D60" s="1" t="s">
        <v>465</v>
      </c>
      <c r="E60" s="1" t="s">
        <v>184</v>
      </c>
      <c r="H60" s="1">
        <v>3.3</v>
      </c>
      <c r="J60" s="1">
        <v>2.4</v>
      </c>
      <c r="M60" s="1">
        <v>4.3</v>
      </c>
      <c r="O60" s="1">
        <f t="shared" si="0"/>
        <v>3.3</v>
      </c>
      <c r="P60" s="1">
        <f t="shared" si="3"/>
        <v>2.4</v>
      </c>
      <c r="Q60" s="1">
        <f t="shared" si="4"/>
        <v>4.3</v>
      </c>
      <c r="R60" s="1">
        <f t="shared" si="6"/>
        <v>0.89999999999999991</v>
      </c>
      <c r="S60" s="1">
        <f t="shared" si="7"/>
        <v>1</v>
      </c>
      <c r="T60" s="1" t="b">
        <f t="shared" si="5"/>
        <v>0</v>
      </c>
    </row>
    <row r="61" spans="1:20" x14ac:dyDescent="0.35">
      <c r="A61" s="1" t="s">
        <v>0</v>
      </c>
      <c r="B61" s="1" t="s">
        <v>292</v>
      </c>
      <c r="C61" s="2">
        <v>2015</v>
      </c>
      <c r="D61" s="1" t="s">
        <v>293</v>
      </c>
      <c r="I61" s="1">
        <v>1.4</v>
      </c>
      <c r="N61" s="1">
        <v>4.4000000000000004</v>
      </c>
      <c r="O61" s="1" t="str">
        <f t="shared" si="0"/>
        <v>NaN</v>
      </c>
      <c r="P61" s="1">
        <f t="shared" si="3"/>
        <v>1.4</v>
      </c>
      <c r="Q61" s="1">
        <f t="shared" si="4"/>
        <v>4.4000000000000004</v>
      </c>
      <c r="R61" s="1">
        <f t="shared" si="6"/>
        <v>1.5000000000000002</v>
      </c>
      <c r="S61" s="1">
        <f t="shared" si="7"/>
        <v>1.5000000000000002</v>
      </c>
      <c r="T61" s="1" t="b">
        <f t="shared" si="5"/>
        <v>1</v>
      </c>
    </row>
    <row r="62" spans="1:20" x14ac:dyDescent="0.35">
      <c r="A62" s="1" t="s">
        <v>0</v>
      </c>
      <c r="B62" s="1" t="s">
        <v>132</v>
      </c>
      <c r="C62" s="2">
        <v>2002</v>
      </c>
      <c r="D62" s="5" t="s">
        <v>214</v>
      </c>
      <c r="G62" s="1">
        <v>2</v>
      </c>
      <c r="J62" s="1">
        <v>1</v>
      </c>
      <c r="M62" s="1">
        <v>3</v>
      </c>
      <c r="O62" s="1">
        <f t="shared" si="0"/>
        <v>2</v>
      </c>
      <c r="P62" s="1">
        <f t="shared" si="3"/>
        <v>1</v>
      </c>
      <c r="Q62" s="1">
        <f t="shared" si="4"/>
        <v>3</v>
      </c>
      <c r="R62" s="1">
        <f t="shared" si="6"/>
        <v>1</v>
      </c>
      <c r="S62" s="1">
        <f t="shared" si="7"/>
        <v>1</v>
      </c>
      <c r="T62" s="1" t="b">
        <f t="shared" si="5"/>
        <v>1</v>
      </c>
    </row>
    <row r="63" spans="1:20" x14ac:dyDescent="0.35">
      <c r="A63" s="1" t="s">
        <v>0</v>
      </c>
      <c r="B63" s="1" t="s">
        <v>163</v>
      </c>
      <c r="C63" s="2">
        <v>2006</v>
      </c>
      <c r="D63" s="1" t="s">
        <v>459</v>
      </c>
      <c r="H63" s="1">
        <v>3.4</v>
      </c>
      <c r="J63" s="1">
        <v>1.2</v>
      </c>
      <c r="M63" s="1">
        <v>8.6</v>
      </c>
      <c r="O63" s="1">
        <f t="shared" si="0"/>
        <v>3.4</v>
      </c>
      <c r="P63" s="1">
        <f t="shared" si="3"/>
        <v>1.2</v>
      </c>
      <c r="Q63" s="1">
        <f t="shared" si="4"/>
        <v>8.6</v>
      </c>
      <c r="R63" s="1">
        <f t="shared" si="6"/>
        <v>2.2000000000000002</v>
      </c>
      <c r="S63" s="1">
        <f t="shared" si="7"/>
        <v>5.1999999999999993</v>
      </c>
      <c r="T63" s="1" t="b">
        <f t="shared" si="5"/>
        <v>0</v>
      </c>
    </row>
    <row r="64" spans="1:20" x14ac:dyDescent="0.35">
      <c r="H64" s="1">
        <v>2.5</v>
      </c>
      <c r="I64" s="1">
        <v>1.5</v>
      </c>
      <c r="J64" s="1">
        <v>1.8</v>
      </c>
      <c r="M64" s="1">
        <v>5.0999999999999996</v>
      </c>
      <c r="N64" s="1">
        <v>6.2</v>
      </c>
      <c r="O64" s="1">
        <f t="shared" si="0"/>
        <v>2.5</v>
      </c>
      <c r="P64" s="1">
        <f t="shared" si="3"/>
        <v>1.5</v>
      </c>
      <c r="Q64" s="1">
        <f t="shared" si="4"/>
        <v>6.2</v>
      </c>
      <c r="R64" s="1">
        <f t="shared" si="6"/>
        <v>1</v>
      </c>
      <c r="S64" s="1">
        <f t="shared" si="7"/>
        <v>3.7</v>
      </c>
      <c r="T64" s="1" t="b">
        <f t="shared" si="5"/>
        <v>0</v>
      </c>
    </row>
    <row r="65" spans="1:20" x14ac:dyDescent="0.35">
      <c r="A65" s="1" t="s">
        <v>0</v>
      </c>
      <c r="B65" s="1" t="s">
        <v>95</v>
      </c>
      <c r="C65" s="2">
        <v>2014</v>
      </c>
      <c r="D65" s="1" t="s">
        <v>172</v>
      </c>
      <c r="E65" s="1" t="s">
        <v>337</v>
      </c>
      <c r="I65" s="1">
        <v>2</v>
      </c>
      <c r="N65" s="1">
        <v>3.5</v>
      </c>
      <c r="O65" s="1" t="str">
        <f t="shared" si="0"/>
        <v>NaN</v>
      </c>
      <c r="P65" s="1">
        <f t="shared" si="3"/>
        <v>2</v>
      </c>
      <c r="Q65" s="1">
        <f t="shared" si="4"/>
        <v>3.5</v>
      </c>
      <c r="R65" s="1">
        <f t="shared" si="6"/>
        <v>0.75</v>
      </c>
      <c r="S65" s="1">
        <f t="shared" si="7"/>
        <v>0.75</v>
      </c>
      <c r="T65" s="1" t="b">
        <f t="shared" si="5"/>
        <v>1</v>
      </c>
    </row>
    <row r="66" spans="1:20" x14ac:dyDescent="0.35">
      <c r="A66" s="1" t="s">
        <v>0</v>
      </c>
      <c r="B66" s="1" t="s">
        <v>94</v>
      </c>
      <c r="C66" s="2">
        <v>2016</v>
      </c>
      <c r="D66" s="1" t="s">
        <v>336</v>
      </c>
      <c r="E66" s="1" t="s">
        <v>335</v>
      </c>
      <c r="I66" s="1">
        <v>2.2000000000000002</v>
      </c>
      <c r="N66" s="1">
        <v>7</v>
      </c>
      <c r="O66" s="1" t="str">
        <f t="shared" ref="O66:O129" si="8">IF(COUNT(F66:H66)&gt;0,AVERAGE(F66:H66),"NaN")</f>
        <v>NaN</v>
      </c>
      <c r="P66" s="1">
        <f t="shared" si="3"/>
        <v>2.2000000000000002</v>
      </c>
      <c r="Q66" s="1">
        <f t="shared" si="4"/>
        <v>7</v>
      </c>
      <c r="R66" s="1">
        <f t="shared" si="6"/>
        <v>2.4</v>
      </c>
      <c r="S66" s="1">
        <f t="shared" si="7"/>
        <v>2.4</v>
      </c>
      <c r="T66" s="1" t="b">
        <f t="shared" si="5"/>
        <v>1</v>
      </c>
    </row>
    <row r="67" spans="1:20" x14ac:dyDescent="0.35">
      <c r="A67" s="1" t="s">
        <v>0</v>
      </c>
      <c r="B67" s="1" t="s">
        <v>14</v>
      </c>
      <c r="C67" s="2">
        <v>2010</v>
      </c>
      <c r="D67" s="1" t="s">
        <v>364</v>
      </c>
      <c r="E67" s="1" t="s">
        <v>365</v>
      </c>
      <c r="G67" s="1">
        <v>3.6</v>
      </c>
      <c r="J67" s="1">
        <v>2</v>
      </c>
      <c r="K67" s="1">
        <v>2.6</v>
      </c>
      <c r="L67" s="1">
        <v>4.4000000000000004</v>
      </c>
      <c r="M67" s="1">
        <v>5</v>
      </c>
      <c r="O67" s="1">
        <f t="shared" si="8"/>
        <v>3.6</v>
      </c>
      <c r="P67" s="1">
        <f t="shared" ref="P67:P130" si="9">IF(COUNT(I67:K67)&gt;0,MIN(I67:K67),"NaN")</f>
        <v>2</v>
      </c>
      <c r="Q67" s="1">
        <f t="shared" ref="Q67:Q130" si="10">IF(COUNT(L67:N67)&gt;0,MAX(L67:N67),"NaN")</f>
        <v>5</v>
      </c>
      <c r="R67" s="1">
        <f t="shared" si="6"/>
        <v>1.6</v>
      </c>
      <c r="S67" s="1">
        <f t="shared" si="7"/>
        <v>1.4</v>
      </c>
      <c r="T67" s="1" t="b">
        <f t="shared" ref="T67:T130" si="11">R67=S67</f>
        <v>0</v>
      </c>
    </row>
    <row r="68" spans="1:20" x14ac:dyDescent="0.35">
      <c r="A68" s="1" t="s">
        <v>0</v>
      </c>
      <c r="B68" s="1" t="s">
        <v>46</v>
      </c>
      <c r="C68" s="2">
        <v>2011</v>
      </c>
      <c r="D68" s="1" t="s">
        <v>237</v>
      </c>
      <c r="F68" s="1">
        <v>3.6</v>
      </c>
      <c r="J68" s="1">
        <v>1.7</v>
      </c>
      <c r="M68" s="1">
        <v>6.5</v>
      </c>
      <c r="O68" s="1">
        <f t="shared" si="8"/>
        <v>3.6</v>
      </c>
      <c r="P68" s="1">
        <f t="shared" si="9"/>
        <v>1.7</v>
      </c>
      <c r="Q68" s="1">
        <f t="shared" si="10"/>
        <v>6.5</v>
      </c>
      <c r="R68" s="1">
        <f t="shared" si="6"/>
        <v>1.9000000000000001</v>
      </c>
      <c r="S68" s="1">
        <f t="shared" si="7"/>
        <v>2.9</v>
      </c>
      <c r="T68" s="1" t="b">
        <f t="shared" si="11"/>
        <v>0</v>
      </c>
    </row>
    <row r="69" spans="1:20" x14ac:dyDescent="0.35">
      <c r="A69" s="1" t="s">
        <v>0</v>
      </c>
      <c r="B69" s="1" t="s">
        <v>96</v>
      </c>
      <c r="C69" s="2">
        <v>2011</v>
      </c>
      <c r="D69" s="1" t="s">
        <v>193</v>
      </c>
      <c r="E69" s="1" t="s">
        <v>192</v>
      </c>
      <c r="H69" s="1">
        <v>3.4</v>
      </c>
      <c r="K69" s="1">
        <v>2.9</v>
      </c>
      <c r="L69" s="1">
        <v>4</v>
      </c>
      <c r="O69" s="1">
        <f t="shared" si="8"/>
        <v>3.4</v>
      </c>
      <c r="P69" s="1">
        <f t="shared" si="9"/>
        <v>2.9</v>
      </c>
      <c r="Q69" s="1">
        <f t="shared" si="10"/>
        <v>4</v>
      </c>
      <c r="R69" s="1">
        <f t="shared" si="6"/>
        <v>0.5</v>
      </c>
      <c r="S69" s="1">
        <f t="shared" si="7"/>
        <v>0.60000000000000009</v>
      </c>
      <c r="T69" s="1" t="b">
        <f t="shared" si="11"/>
        <v>0</v>
      </c>
    </row>
    <row r="70" spans="1:20" x14ac:dyDescent="0.35">
      <c r="A70" s="1" t="s">
        <v>0</v>
      </c>
      <c r="B70" s="1" t="s">
        <v>302</v>
      </c>
      <c r="C70" s="2">
        <v>1931</v>
      </c>
      <c r="D70" s="4">
        <v>4</v>
      </c>
      <c r="F70" s="1">
        <v>4</v>
      </c>
      <c r="O70" s="1">
        <f t="shared" si="8"/>
        <v>4</v>
      </c>
      <c r="P70" s="1" t="str">
        <f t="shared" si="9"/>
        <v>NaN</v>
      </c>
      <c r="Q70" s="1" t="str">
        <f t="shared" si="10"/>
        <v>NaN</v>
      </c>
      <c r="R70" s="1" t="str">
        <f t="shared" si="6"/>
        <v>NaN</v>
      </c>
      <c r="S70" s="1" t="str">
        <f t="shared" si="7"/>
        <v>NaN</v>
      </c>
      <c r="T70" s="1" t="b">
        <f t="shared" si="11"/>
        <v>1</v>
      </c>
    </row>
    <row r="71" spans="1:20" x14ac:dyDescent="0.35">
      <c r="A71" s="1" t="s">
        <v>0</v>
      </c>
      <c r="B71" s="1" t="s">
        <v>317</v>
      </c>
      <c r="C71" s="2">
        <v>1998</v>
      </c>
      <c r="D71" s="4" t="s">
        <v>318</v>
      </c>
      <c r="E71" s="1" t="s">
        <v>356</v>
      </c>
      <c r="G71" s="1">
        <v>0.4</v>
      </c>
      <c r="O71" s="1">
        <f t="shared" si="8"/>
        <v>0.4</v>
      </c>
      <c r="P71" s="1" t="str">
        <f t="shared" si="9"/>
        <v>NaN</v>
      </c>
      <c r="Q71" s="1" t="str">
        <f t="shared" si="10"/>
        <v>NaN</v>
      </c>
      <c r="R71" s="1" t="str">
        <f t="shared" si="6"/>
        <v>NaN</v>
      </c>
      <c r="S71" s="1" t="str">
        <f t="shared" si="7"/>
        <v>NaN</v>
      </c>
      <c r="T71" s="1" t="b">
        <f t="shared" si="11"/>
        <v>1</v>
      </c>
    </row>
    <row r="72" spans="1:20" x14ac:dyDescent="0.35">
      <c r="A72" s="1" t="s">
        <v>0</v>
      </c>
      <c r="B72" s="1" t="s">
        <v>162</v>
      </c>
      <c r="C72" s="2">
        <v>2007</v>
      </c>
      <c r="D72" s="1" t="s">
        <v>474</v>
      </c>
      <c r="E72" s="1" t="s">
        <v>428</v>
      </c>
      <c r="G72" s="1">
        <v>3</v>
      </c>
      <c r="K72" s="1">
        <v>1.5</v>
      </c>
      <c r="L72" s="1">
        <v>4.5</v>
      </c>
      <c r="O72" s="1">
        <f t="shared" si="8"/>
        <v>3</v>
      </c>
      <c r="P72" s="1">
        <f t="shared" si="9"/>
        <v>1.5</v>
      </c>
      <c r="Q72" s="1">
        <f t="shared" si="10"/>
        <v>4.5</v>
      </c>
      <c r="R72" s="1">
        <f t="shared" si="6"/>
        <v>1.5</v>
      </c>
      <c r="S72" s="1">
        <f t="shared" si="7"/>
        <v>1.5</v>
      </c>
      <c r="T72" s="1" t="b">
        <f t="shared" si="11"/>
        <v>1</v>
      </c>
    </row>
    <row r="73" spans="1:20" x14ac:dyDescent="0.35">
      <c r="A73" s="1" t="s">
        <v>0</v>
      </c>
      <c r="B73" s="1" t="s">
        <v>250</v>
      </c>
      <c r="C73" s="2">
        <v>2013</v>
      </c>
      <c r="D73" s="1" t="s">
        <v>473</v>
      </c>
      <c r="E73" s="1" t="s">
        <v>428</v>
      </c>
      <c r="I73" s="1">
        <v>1.5</v>
      </c>
      <c r="M73" s="1">
        <v>6</v>
      </c>
      <c r="O73" s="1" t="str">
        <f t="shared" si="8"/>
        <v>NaN</v>
      </c>
      <c r="P73" s="1">
        <f t="shared" si="9"/>
        <v>1.5</v>
      </c>
      <c r="Q73" s="1">
        <f t="shared" si="10"/>
        <v>6</v>
      </c>
      <c r="R73" s="1">
        <f t="shared" si="6"/>
        <v>2.25</v>
      </c>
      <c r="S73" s="1">
        <f t="shared" si="7"/>
        <v>2.25</v>
      </c>
      <c r="T73" s="1" t="b">
        <f t="shared" si="11"/>
        <v>1</v>
      </c>
    </row>
    <row r="74" spans="1:20" x14ac:dyDescent="0.35">
      <c r="A74" s="1" t="s">
        <v>0</v>
      </c>
      <c r="B74" s="1" t="s">
        <v>140</v>
      </c>
      <c r="C74" s="2">
        <v>1990</v>
      </c>
      <c r="D74" s="1" t="s">
        <v>137</v>
      </c>
      <c r="K74" s="1">
        <v>1.5</v>
      </c>
      <c r="L74" s="1">
        <v>4.5</v>
      </c>
      <c r="O74" s="1" t="str">
        <f t="shared" si="8"/>
        <v>NaN</v>
      </c>
      <c r="P74" s="1">
        <f t="shared" si="9"/>
        <v>1.5</v>
      </c>
      <c r="Q74" s="1">
        <f t="shared" si="10"/>
        <v>4.5</v>
      </c>
      <c r="R74" s="1">
        <f t="shared" si="6"/>
        <v>1.5</v>
      </c>
      <c r="S74" s="1">
        <f t="shared" si="7"/>
        <v>1.5</v>
      </c>
      <c r="T74" s="1" t="b">
        <f t="shared" si="11"/>
        <v>1</v>
      </c>
    </row>
    <row r="75" spans="1:20" x14ac:dyDescent="0.35">
      <c r="A75" s="1" t="s">
        <v>0</v>
      </c>
      <c r="B75" s="1" t="s">
        <v>141</v>
      </c>
      <c r="C75" s="2">
        <v>1995</v>
      </c>
      <c r="D75" s="1" t="s">
        <v>137</v>
      </c>
      <c r="K75" s="1">
        <v>1.5</v>
      </c>
      <c r="L75" s="1">
        <v>4.5</v>
      </c>
      <c r="O75" s="1" t="str">
        <f t="shared" si="8"/>
        <v>NaN</v>
      </c>
      <c r="P75" s="1">
        <f t="shared" si="9"/>
        <v>1.5</v>
      </c>
      <c r="Q75" s="1">
        <f t="shared" si="10"/>
        <v>4.5</v>
      </c>
      <c r="R75" s="1">
        <f t="shared" si="6"/>
        <v>1.5</v>
      </c>
      <c r="S75" s="1">
        <f t="shared" si="7"/>
        <v>1.5</v>
      </c>
      <c r="T75" s="1" t="b">
        <f t="shared" si="11"/>
        <v>1</v>
      </c>
    </row>
    <row r="76" spans="1:20" x14ac:dyDescent="0.35">
      <c r="A76" s="1" t="s">
        <v>0</v>
      </c>
      <c r="B76" s="1" t="s">
        <v>134</v>
      </c>
      <c r="C76" s="2">
        <v>2001</v>
      </c>
      <c r="D76" s="1" t="s">
        <v>136</v>
      </c>
      <c r="K76" s="1">
        <v>1.7</v>
      </c>
      <c r="L76" s="1">
        <v>4.2</v>
      </c>
      <c r="O76" s="1" t="str">
        <f t="shared" si="8"/>
        <v>NaN</v>
      </c>
      <c r="P76" s="1">
        <f t="shared" si="9"/>
        <v>1.7</v>
      </c>
      <c r="Q76" s="1">
        <f t="shared" si="10"/>
        <v>4.2</v>
      </c>
      <c r="R76" s="1">
        <f t="shared" si="6"/>
        <v>1.25</v>
      </c>
      <c r="S76" s="1">
        <f t="shared" si="7"/>
        <v>1.25</v>
      </c>
      <c r="T76" s="1" t="b">
        <f t="shared" si="11"/>
        <v>1</v>
      </c>
    </row>
    <row r="77" spans="1:20" x14ac:dyDescent="0.35">
      <c r="A77" s="1" t="s">
        <v>0</v>
      </c>
      <c r="B77" s="1" t="s">
        <v>4</v>
      </c>
      <c r="C77" s="2">
        <v>2015</v>
      </c>
      <c r="D77" s="1" t="s">
        <v>403</v>
      </c>
      <c r="E77" s="1" t="s">
        <v>404</v>
      </c>
      <c r="G77" s="1">
        <v>2.5</v>
      </c>
      <c r="J77" s="1">
        <v>2</v>
      </c>
      <c r="M77" s="1">
        <v>3.2</v>
      </c>
      <c r="O77" s="1">
        <f t="shared" si="8"/>
        <v>2.5</v>
      </c>
      <c r="P77" s="1">
        <f t="shared" si="9"/>
        <v>2</v>
      </c>
      <c r="Q77" s="1">
        <f t="shared" si="10"/>
        <v>3.2</v>
      </c>
      <c r="R77" s="1">
        <f t="shared" si="6"/>
        <v>0.5</v>
      </c>
      <c r="S77" s="1">
        <f t="shared" si="7"/>
        <v>0.70000000000000018</v>
      </c>
      <c r="T77" s="1" t="b">
        <f t="shared" si="11"/>
        <v>0</v>
      </c>
    </row>
    <row r="78" spans="1:20" x14ac:dyDescent="0.35">
      <c r="G78" s="1">
        <v>3</v>
      </c>
      <c r="J78" s="1">
        <v>2</v>
      </c>
      <c r="M78" s="1">
        <v>5.2</v>
      </c>
      <c r="O78" s="1">
        <f t="shared" si="8"/>
        <v>3</v>
      </c>
      <c r="P78" s="1">
        <f t="shared" si="9"/>
        <v>2</v>
      </c>
      <c r="Q78" s="1">
        <f t="shared" si="10"/>
        <v>5.2</v>
      </c>
      <c r="R78" s="1">
        <f t="shared" si="6"/>
        <v>1</v>
      </c>
      <c r="S78" s="1">
        <f t="shared" si="7"/>
        <v>2.2000000000000002</v>
      </c>
      <c r="T78" s="1" t="b">
        <f t="shared" si="11"/>
        <v>0</v>
      </c>
    </row>
    <row r="79" spans="1:20" x14ac:dyDescent="0.35">
      <c r="G79" s="1">
        <v>2.2000000000000002</v>
      </c>
      <c r="J79" s="1">
        <v>1.5</v>
      </c>
      <c r="M79" s="1">
        <v>3.9</v>
      </c>
      <c r="O79" s="1">
        <f t="shared" si="8"/>
        <v>2.2000000000000002</v>
      </c>
      <c r="P79" s="1">
        <f t="shared" si="9"/>
        <v>1.5</v>
      </c>
      <c r="Q79" s="1">
        <f t="shared" si="10"/>
        <v>3.9</v>
      </c>
      <c r="R79" s="1">
        <f t="shared" si="6"/>
        <v>0.70000000000000018</v>
      </c>
      <c r="S79" s="1">
        <f t="shared" si="7"/>
        <v>1.6999999999999997</v>
      </c>
      <c r="T79" s="1" t="b">
        <f t="shared" si="11"/>
        <v>0</v>
      </c>
    </row>
    <row r="80" spans="1:20" x14ac:dyDescent="0.35">
      <c r="A80" s="1" t="s">
        <v>0</v>
      </c>
      <c r="B80" s="1" t="s">
        <v>215</v>
      </c>
      <c r="C80" s="2">
        <v>2002</v>
      </c>
      <c r="D80" s="1" t="s">
        <v>216</v>
      </c>
      <c r="E80" s="1" t="s">
        <v>217</v>
      </c>
      <c r="I80" s="1">
        <v>2</v>
      </c>
      <c r="N80" s="1">
        <v>2.8</v>
      </c>
      <c r="O80" s="1" t="str">
        <f t="shared" si="8"/>
        <v>NaN</v>
      </c>
      <c r="P80" s="1">
        <f t="shared" si="9"/>
        <v>2</v>
      </c>
      <c r="Q80" s="1">
        <f t="shared" si="10"/>
        <v>2.8</v>
      </c>
      <c r="R80" s="1">
        <f t="shared" si="6"/>
        <v>0.39999999999999991</v>
      </c>
      <c r="S80" s="1">
        <f t="shared" si="7"/>
        <v>0.39999999999999991</v>
      </c>
      <c r="T80" s="1" t="b">
        <f t="shared" si="11"/>
        <v>1</v>
      </c>
    </row>
    <row r="81" spans="1:20" x14ac:dyDescent="0.35">
      <c r="A81" s="1" t="s">
        <v>0</v>
      </c>
      <c r="B81" s="1" t="s">
        <v>89</v>
      </c>
      <c r="C81" s="2">
        <v>2008</v>
      </c>
      <c r="D81" s="1" t="s">
        <v>111</v>
      </c>
      <c r="G81" s="1">
        <v>3</v>
      </c>
      <c r="K81" s="1">
        <v>2</v>
      </c>
      <c r="L81" s="1">
        <v>4.5</v>
      </c>
      <c r="O81" s="1">
        <f t="shared" si="8"/>
        <v>3</v>
      </c>
      <c r="P81" s="1">
        <f t="shared" si="9"/>
        <v>2</v>
      </c>
      <c r="Q81" s="1">
        <f t="shared" si="10"/>
        <v>4.5</v>
      </c>
      <c r="R81" s="1">
        <f t="shared" ref="R81:R144" si="12">IF(AND(COUNT(F81:H81)&gt;0,COUNT(L81:N81)&gt;0),O81-P81,IF(COUNT(L81:N81)&gt;0,(Q81-P81)/2,"NaN"))</f>
        <v>1</v>
      </c>
      <c r="S81" s="1">
        <f t="shared" ref="S81:S144" si="13">IF(AND(COUNT(F81:H81)&gt;0,COUNT(L81:N81)&gt;0),Q81-O81,IF(COUNT(L81:N81)&gt;0,(Q81-P81)/2,"NaN"))</f>
        <v>1.5</v>
      </c>
      <c r="T81" s="1" t="b">
        <f t="shared" si="11"/>
        <v>0</v>
      </c>
    </row>
    <row r="82" spans="1:20" x14ac:dyDescent="0.35">
      <c r="A82" s="1" t="s">
        <v>0</v>
      </c>
      <c r="B82" s="1" t="s">
        <v>19</v>
      </c>
      <c r="C82" s="2">
        <v>2002</v>
      </c>
      <c r="D82" s="5" t="s">
        <v>240</v>
      </c>
      <c r="E82" s="1" t="s">
        <v>357</v>
      </c>
      <c r="H82" s="1">
        <v>4.8</v>
      </c>
      <c r="J82" s="1">
        <v>2</v>
      </c>
      <c r="M82" s="1">
        <v>9.1999999999999993</v>
      </c>
      <c r="O82" s="1">
        <f t="shared" si="8"/>
        <v>4.8</v>
      </c>
      <c r="P82" s="1">
        <f t="shared" si="9"/>
        <v>2</v>
      </c>
      <c r="Q82" s="1">
        <f t="shared" si="10"/>
        <v>9.1999999999999993</v>
      </c>
      <c r="R82" s="1">
        <f t="shared" si="12"/>
        <v>2.8</v>
      </c>
      <c r="S82" s="1">
        <f t="shared" si="13"/>
        <v>4.3999999999999995</v>
      </c>
      <c r="T82" s="1" t="b">
        <f t="shared" si="11"/>
        <v>0</v>
      </c>
    </row>
    <row r="83" spans="1:20" x14ac:dyDescent="0.35">
      <c r="A83" s="1" t="s">
        <v>0</v>
      </c>
      <c r="B83" s="1" t="s">
        <v>55</v>
      </c>
      <c r="C83" s="2">
        <v>2006</v>
      </c>
      <c r="D83" s="1" t="s">
        <v>239</v>
      </c>
      <c r="E83" s="1" t="s">
        <v>238</v>
      </c>
      <c r="H83" s="1">
        <v>3.4</v>
      </c>
      <c r="J83" s="1">
        <v>1.5</v>
      </c>
      <c r="M83" s="1">
        <v>6.4</v>
      </c>
      <c r="O83" s="1">
        <f t="shared" si="8"/>
        <v>3.4</v>
      </c>
      <c r="P83" s="1">
        <f t="shared" si="9"/>
        <v>1.5</v>
      </c>
      <c r="Q83" s="1">
        <f t="shared" si="10"/>
        <v>6.4</v>
      </c>
      <c r="R83" s="1">
        <f t="shared" si="12"/>
        <v>1.9</v>
      </c>
      <c r="S83" s="1">
        <f t="shared" si="13"/>
        <v>3.0000000000000004</v>
      </c>
      <c r="T83" s="1" t="b">
        <f t="shared" si="11"/>
        <v>0</v>
      </c>
    </row>
    <row r="84" spans="1:20" x14ac:dyDescent="0.35">
      <c r="A84" s="1" t="s">
        <v>0</v>
      </c>
      <c r="B84" s="1" t="s">
        <v>15</v>
      </c>
      <c r="C84" s="2">
        <v>2010</v>
      </c>
      <c r="D84" s="1" t="s">
        <v>173</v>
      </c>
      <c r="G84" s="1">
        <v>2.4</v>
      </c>
      <c r="J84" s="1">
        <v>1.4</v>
      </c>
      <c r="M84" s="1">
        <v>5.2</v>
      </c>
      <c r="O84" s="1">
        <f t="shared" si="8"/>
        <v>2.4</v>
      </c>
      <c r="P84" s="1">
        <f t="shared" si="9"/>
        <v>1.4</v>
      </c>
      <c r="Q84" s="1">
        <f t="shared" si="10"/>
        <v>5.2</v>
      </c>
      <c r="R84" s="1">
        <f t="shared" si="12"/>
        <v>1</v>
      </c>
      <c r="S84" s="1">
        <f t="shared" si="13"/>
        <v>2.8000000000000003</v>
      </c>
      <c r="T84" s="1" t="b">
        <f t="shared" si="11"/>
        <v>0</v>
      </c>
    </row>
    <row r="85" spans="1:20" x14ac:dyDescent="0.35">
      <c r="A85" s="1" t="s">
        <v>0</v>
      </c>
      <c r="B85" s="1" t="s">
        <v>69</v>
      </c>
      <c r="C85" s="2">
        <v>2015</v>
      </c>
      <c r="D85" s="1" t="s">
        <v>174</v>
      </c>
      <c r="E85" s="1" t="s">
        <v>396</v>
      </c>
      <c r="F85" s="1">
        <v>3.7</v>
      </c>
      <c r="K85" s="1">
        <v>2.5</v>
      </c>
      <c r="L85" s="1">
        <v>5.5</v>
      </c>
      <c r="O85" s="1">
        <f t="shared" si="8"/>
        <v>3.7</v>
      </c>
      <c r="P85" s="1">
        <f t="shared" si="9"/>
        <v>2.5</v>
      </c>
      <c r="Q85" s="1">
        <f t="shared" si="10"/>
        <v>5.5</v>
      </c>
      <c r="R85" s="1">
        <f t="shared" si="12"/>
        <v>1.2000000000000002</v>
      </c>
      <c r="S85" s="1">
        <f t="shared" si="13"/>
        <v>1.7999999999999998</v>
      </c>
      <c r="T85" s="1" t="b">
        <f t="shared" si="11"/>
        <v>0</v>
      </c>
    </row>
    <row r="86" spans="1:20" x14ac:dyDescent="0.35">
      <c r="F86" s="1">
        <v>2.5</v>
      </c>
      <c r="K86" s="1">
        <v>2</v>
      </c>
      <c r="L86" s="1">
        <v>3.5</v>
      </c>
      <c r="O86" s="1">
        <f t="shared" si="8"/>
        <v>2.5</v>
      </c>
      <c r="P86" s="1">
        <f t="shared" si="9"/>
        <v>2</v>
      </c>
      <c r="Q86" s="1">
        <f t="shared" si="10"/>
        <v>3.5</v>
      </c>
      <c r="R86" s="1">
        <f t="shared" si="12"/>
        <v>0.5</v>
      </c>
      <c r="S86" s="1">
        <f t="shared" si="13"/>
        <v>1</v>
      </c>
      <c r="T86" s="1" t="b">
        <f t="shared" si="11"/>
        <v>0</v>
      </c>
    </row>
    <row r="87" spans="1:20" x14ac:dyDescent="0.35">
      <c r="A87" s="1" t="s">
        <v>0</v>
      </c>
      <c r="B87" s="1" t="s">
        <v>87</v>
      </c>
      <c r="C87" s="2">
        <v>2014</v>
      </c>
      <c r="D87" s="1" t="s">
        <v>189</v>
      </c>
      <c r="E87" s="1" t="s">
        <v>146</v>
      </c>
      <c r="F87" s="1">
        <v>2.2999999999999998</v>
      </c>
      <c r="J87" s="1">
        <v>1.6</v>
      </c>
      <c r="M87" s="1">
        <v>4.0999999999999996</v>
      </c>
      <c r="O87" s="1">
        <f t="shared" si="8"/>
        <v>2.2999999999999998</v>
      </c>
      <c r="P87" s="1">
        <f t="shared" si="9"/>
        <v>1.6</v>
      </c>
      <c r="Q87" s="1">
        <f t="shared" si="10"/>
        <v>4.0999999999999996</v>
      </c>
      <c r="R87" s="1">
        <f t="shared" si="12"/>
        <v>0.69999999999999973</v>
      </c>
      <c r="S87" s="1">
        <f t="shared" si="13"/>
        <v>1.7999999999999998</v>
      </c>
      <c r="T87" s="1" t="b">
        <f t="shared" si="11"/>
        <v>0</v>
      </c>
    </row>
    <row r="88" spans="1:20" x14ac:dyDescent="0.35">
      <c r="F88" s="1">
        <v>3</v>
      </c>
      <c r="J88" s="1">
        <v>1.9</v>
      </c>
      <c r="M88" s="1">
        <v>6.8</v>
      </c>
      <c r="O88" s="1">
        <f t="shared" si="8"/>
        <v>3</v>
      </c>
      <c r="P88" s="1">
        <f t="shared" si="9"/>
        <v>1.9</v>
      </c>
      <c r="Q88" s="1">
        <f t="shared" si="10"/>
        <v>6.8</v>
      </c>
      <c r="R88" s="1">
        <f t="shared" si="12"/>
        <v>1.1000000000000001</v>
      </c>
      <c r="S88" s="1">
        <f t="shared" si="13"/>
        <v>3.8</v>
      </c>
      <c r="T88" s="1" t="b">
        <f t="shared" si="11"/>
        <v>0</v>
      </c>
    </row>
    <row r="89" spans="1:20" x14ac:dyDescent="0.35">
      <c r="F89" s="1">
        <v>3.5</v>
      </c>
      <c r="J89" s="1">
        <v>2.1</v>
      </c>
      <c r="M89" s="1">
        <v>10.199999999999999</v>
      </c>
      <c r="O89" s="1">
        <f t="shared" si="8"/>
        <v>3.5</v>
      </c>
      <c r="P89" s="1">
        <f t="shared" si="9"/>
        <v>2.1</v>
      </c>
      <c r="Q89" s="1">
        <f t="shared" si="10"/>
        <v>10.199999999999999</v>
      </c>
      <c r="R89" s="1">
        <f t="shared" si="12"/>
        <v>1.4</v>
      </c>
      <c r="S89" s="1">
        <f t="shared" si="13"/>
        <v>6.6999999999999993</v>
      </c>
      <c r="T89" s="1" t="b">
        <f t="shared" si="11"/>
        <v>0</v>
      </c>
    </row>
    <row r="90" spans="1:20" x14ac:dyDescent="0.35">
      <c r="A90" s="1" t="s">
        <v>0</v>
      </c>
      <c r="B90" s="1" t="s">
        <v>68</v>
      </c>
      <c r="C90" s="2">
        <v>2013</v>
      </c>
      <c r="D90" s="1" t="s">
        <v>90</v>
      </c>
      <c r="E90" s="1" t="s">
        <v>171</v>
      </c>
      <c r="I90" s="1">
        <v>1.9</v>
      </c>
      <c r="N90" s="1">
        <v>5.4</v>
      </c>
      <c r="O90" s="1" t="str">
        <f t="shared" si="8"/>
        <v>NaN</v>
      </c>
      <c r="P90" s="1">
        <f t="shared" si="9"/>
        <v>1.9</v>
      </c>
      <c r="Q90" s="1">
        <f t="shared" si="10"/>
        <v>5.4</v>
      </c>
      <c r="R90" s="1">
        <f t="shared" si="12"/>
        <v>1.7500000000000002</v>
      </c>
      <c r="S90" s="1">
        <f t="shared" si="13"/>
        <v>1.7500000000000002</v>
      </c>
      <c r="T90" s="1" t="b">
        <f t="shared" si="11"/>
        <v>1</v>
      </c>
    </row>
    <row r="91" spans="1:20" x14ac:dyDescent="0.35">
      <c r="I91" s="1">
        <v>1.8</v>
      </c>
      <c r="N91" s="1">
        <v>7.8</v>
      </c>
      <c r="O91" s="1" t="str">
        <f t="shared" si="8"/>
        <v>NaN</v>
      </c>
      <c r="P91" s="1">
        <f t="shared" si="9"/>
        <v>1.8</v>
      </c>
      <c r="Q91" s="1">
        <f t="shared" si="10"/>
        <v>7.8</v>
      </c>
      <c r="R91" s="1">
        <f t="shared" si="12"/>
        <v>3</v>
      </c>
      <c r="S91" s="1">
        <f t="shared" si="13"/>
        <v>3</v>
      </c>
      <c r="T91" s="1" t="b">
        <f t="shared" si="11"/>
        <v>1</v>
      </c>
    </row>
    <row r="92" spans="1:20" x14ac:dyDescent="0.35">
      <c r="I92" s="1">
        <v>2</v>
      </c>
      <c r="N92" s="1">
        <v>4</v>
      </c>
      <c r="O92" s="1" t="str">
        <f t="shared" si="8"/>
        <v>NaN</v>
      </c>
      <c r="P92" s="1">
        <f t="shared" si="9"/>
        <v>2</v>
      </c>
      <c r="Q92" s="1">
        <f t="shared" si="10"/>
        <v>4</v>
      </c>
      <c r="R92" s="1">
        <f t="shared" si="12"/>
        <v>1</v>
      </c>
      <c r="S92" s="1">
        <f t="shared" si="13"/>
        <v>1</v>
      </c>
      <c r="T92" s="1" t="b">
        <f t="shared" si="11"/>
        <v>1</v>
      </c>
    </row>
    <row r="93" spans="1:20" x14ac:dyDescent="0.35">
      <c r="A93" s="1" t="s">
        <v>0</v>
      </c>
      <c r="B93" s="1" t="s">
        <v>60</v>
      </c>
      <c r="C93" s="2">
        <v>2004</v>
      </c>
      <c r="D93" s="1" t="s">
        <v>164</v>
      </c>
      <c r="F93" s="1">
        <v>5.0999999999999996</v>
      </c>
      <c r="K93" s="1">
        <v>4.3</v>
      </c>
      <c r="L93" s="1">
        <v>5.9</v>
      </c>
      <c r="O93" s="1">
        <f t="shared" si="8"/>
        <v>5.0999999999999996</v>
      </c>
      <c r="P93" s="1">
        <f t="shared" si="9"/>
        <v>4.3</v>
      </c>
      <c r="Q93" s="1">
        <f t="shared" si="10"/>
        <v>5.9</v>
      </c>
      <c r="R93" s="1">
        <f t="shared" si="12"/>
        <v>0.79999999999999982</v>
      </c>
      <c r="S93" s="1">
        <f t="shared" si="13"/>
        <v>0.80000000000000071</v>
      </c>
      <c r="T93" s="1" t="b">
        <f t="shared" si="11"/>
        <v>0</v>
      </c>
    </row>
    <row r="94" spans="1:20" x14ac:dyDescent="0.35">
      <c r="A94" s="1" t="s">
        <v>0</v>
      </c>
      <c r="B94" s="1" t="s">
        <v>5</v>
      </c>
      <c r="C94" s="2">
        <v>2013</v>
      </c>
      <c r="D94" s="1" t="s">
        <v>406</v>
      </c>
      <c r="E94" s="1" t="s">
        <v>426</v>
      </c>
      <c r="H94" s="1">
        <v>1.6</v>
      </c>
      <c r="I94" s="1">
        <v>1</v>
      </c>
      <c r="J94" s="1">
        <v>1.2</v>
      </c>
      <c r="M94" s="1">
        <v>2.2000000000000002</v>
      </c>
      <c r="N94" s="1">
        <v>3</v>
      </c>
      <c r="O94" s="1">
        <f t="shared" si="8"/>
        <v>1.6</v>
      </c>
      <c r="P94" s="1">
        <f t="shared" si="9"/>
        <v>1</v>
      </c>
      <c r="Q94" s="1">
        <f t="shared" si="10"/>
        <v>3</v>
      </c>
      <c r="R94" s="1">
        <f t="shared" si="12"/>
        <v>0.60000000000000009</v>
      </c>
      <c r="S94" s="1">
        <f t="shared" si="13"/>
        <v>1.4</v>
      </c>
      <c r="T94" s="1" t="b">
        <f t="shared" si="11"/>
        <v>0</v>
      </c>
    </row>
    <row r="95" spans="1:20" x14ac:dyDescent="0.35">
      <c r="A95" s="1" t="s">
        <v>0</v>
      </c>
      <c r="B95" s="1" t="s">
        <v>407</v>
      </c>
      <c r="C95" s="2">
        <v>2016</v>
      </c>
      <c r="D95" s="1" t="s">
        <v>179</v>
      </c>
      <c r="H95" s="1">
        <v>1.66</v>
      </c>
      <c r="J95" s="1">
        <v>0.7</v>
      </c>
      <c r="M95" s="1">
        <v>3.2</v>
      </c>
      <c r="O95" s="1">
        <f t="shared" si="8"/>
        <v>1.66</v>
      </c>
      <c r="P95" s="1">
        <f t="shared" si="9"/>
        <v>0.7</v>
      </c>
      <c r="Q95" s="1">
        <f t="shared" si="10"/>
        <v>3.2</v>
      </c>
      <c r="R95" s="1">
        <f t="shared" si="12"/>
        <v>0.96</v>
      </c>
      <c r="S95" s="1">
        <f t="shared" si="13"/>
        <v>1.5400000000000003</v>
      </c>
      <c r="T95" s="1" t="b">
        <f t="shared" si="11"/>
        <v>0</v>
      </c>
    </row>
    <row r="96" spans="1:20" x14ac:dyDescent="0.35">
      <c r="A96" s="1" t="s">
        <v>0</v>
      </c>
      <c r="B96" s="1" t="s">
        <v>251</v>
      </c>
      <c r="C96" s="2">
        <v>2015</v>
      </c>
      <c r="D96" s="1" t="s">
        <v>427</v>
      </c>
      <c r="E96" s="1" t="s">
        <v>408</v>
      </c>
      <c r="H96" s="1">
        <v>1.64</v>
      </c>
      <c r="J96" s="1">
        <v>1.05</v>
      </c>
      <c r="M96" s="1">
        <v>4.05</v>
      </c>
      <c r="O96" s="1">
        <f t="shared" si="8"/>
        <v>1.64</v>
      </c>
      <c r="P96" s="1">
        <f t="shared" si="9"/>
        <v>1.05</v>
      </c>
      <c r="Q96" s="1">
        <f t="shared" si="10"/>
        <v>4.05</v>
      </c>
      <c r="R96" s="1">
        <f t="shared" si="12"/>
        <v>0.58999999999999986</v>
      </c>
      <c r="S96" s="1">
        <f t="shared" si="13"/>
        <v>2.41</v>
      </c>
      <c r="T96" s="1" t="b">
        <f t="shared" si="11"/>
        <v>0</v>
      </c>
    </row>
    <row r="97" spans="1:20" x14ac:dyDescent="0.35">
      <c r="H97" s="1">
        <v>1.75</v>
      </c>
      <c r="J97" s="1">
        <v>1.1000000000000001</v>
      </c>
      <c r="M97" s="1">
        <v>4.5</v>
      </c>
      <c r="O97" s="1">
        <f t="shared" si="8"/>
        <v>1.75</v>
      </c>
      <c r="P97" s="1">
        <f t="shared" si="9"/>
        <v>1.1000000000000001</v>
      </c>
      <c r="Q97" s="1">
        <f t="shared" si="10"/>
        <v>4.5</v>
      </c>
      <c r="R97" s="1">
        <f t="shared" si="12"/>
        <v>0.64999999999999991</v>
      </c>
      <c r="S97" s="1">
        <f t="shared" si="13"/>
        <v>2.75</v>
      </c>
      <c r="T97" s="1" t="b">
        <f t="shared" si="11"/>
        <v>0</v>
      </c>
    </row>
    <row r="98" spans="1:20" x14ac:dyDescent="0.35">
      <c r="A98" s="1" t="s">
        <v>0</v>
      </c>
      <c r="B98" s="1" t="s">
        <v>410</v>
      </c>
      <c r="C98" s="2">
        <v>2017</v>
      </c>
      <c r="D98" s="1" t="s">
        <v>411</v>
      </c>
      <c r="H98" s="1">
        <v>1.87</v>
      </c>
      <c r="J98" s="1">
        <v>1.1000000000000001</v>
      </c>
      <c r="M98" s="1">
        <v>4.05</v>
      </c>
      <c r="O98" s="1">
        <f t="shared" si="8"/>
        <v>1.87</v>
      </c>
      <c r="P98" s="1">
        <f t="shared" si="9"/>
        <v>1.1000000000000001</v>
      </c>
      <c r="Q98" s="1">
        <f t="shared" si="10"/>
        <v>4.05</v>
      </c>
      <c r="R98" s="1">
        <f t="shared" si="12"/>
        <v>0.77</v>
      </c>
      <c r="S98" s="1">
        <f t="shared" si="13"/>
        <v>2.1799999999999997</v>
      </c>
      <c r="T98" s="1" t="b">
        <f t="shared" si="11"/>
        <v>0</v>
      </c>
    </row>
    <row r="99" spans="1:20" x14ac:dyDescent="0.35">
      <c r="H99" s="1">
        <v>2.14</v>
      </c>
      <c r="J99" s="1">
        <v>1.3</v>
      </c>
      <c r="M99" s="1">
        <v>3.85</v>
      </c>
      <c r="O99" s="1">
        <f t="shared" si="8"/>
        <v>2.14</v>
      </c>
      <c r="P99" s="1">
        <f t="shared" si="9"/>
        <v>1.3</v>
      </c>
      <c r="Q99" s="1">
        <f t="shared" si="10"/>
        <v>3.85</v>
      </c>
      <c r="R99" s="1">
        <f t="shared" si="12"/>
        <v>0.84000000000000008</v>
      </c>
      <c r="S99" s="1">
        <f t="shared" si="13"/>
        <v>1.71</v>
      </c>
      <c r="T99" s="1" t="b">
        <f t="shared" si="11"/>
        <v>0</v>
      </c>
    </row>
    <row r="100" spans="1:20" x14ac:dyDescent="0.35">
      <c r="A100" s="1" t="s">
        <v>0</v>
      </c>
      <c r="B100" s="1" t="s">
        <v>16</v>
      </c>
      <c r="C100" s="2">
        <v>2013</v>
      </c>
      <c r="D100" s="1" t="s">
        <v>102</v>
      </c>
      <c r="E100" s="1" t="s">
        <v>457</v>
      </c>
      <c r="G100" s="1">
        <v>2</v>
      </c>
      <c r="J100" s="1">
        <v>1.2</v>
      </c>
      <c r="M100" s="1">
        <v>3.4</v>
      </c>
      <c r="O100" s="1">
        <f t="shared" si="8"/>
        <v>2</v>
      </c>
      <c r="P100" s="1">
        <f t="shared" si="9"/>
        <v>1.2</v>
      </c>
      <c r="Q100" s="1">
        <f t="shared" si="10"/>
        <v>3.4</v>
      </c>
      <c r="R100" s="1">
        <f t="shared" si="12"/>
        <v>0.8</v>
      </c>
      <c r="S100" s="1">
        <f t="shared" si="13"/>
        <v>1.4</v>
      </c>
      <c r="T100" s="1" t="b">
        <f t="shared" si="11"/>
        <v>0</v>
      </c>
    </row>
    <row r="101" spans="1:20" x14ac:dyDescent="0.35">
      <c r="G101" s="1">
        <v>3</v>
      </c>
      <c r="J101" s="1">
        <v>2</v>
      </c>
      <c r="M101" s="1">
        <v>5.3</v>
      </c>
      <c r="O101" s="1">
        <f t="shared" si="8"/>
        <v>3</v>
      </c>
      <c r="P101" s="1">
        <f t="shared" si="9"/>
        <v>2</v>
      </c>
      <c r="Q101" s="1">
        <f t="shared" si="10"/>
        <v>5.3</v>
      </c>
      <c r="R101" s="1">
        <f t="shared" si="12"/>
        <v>1</v>
      </c>
      <c r="S101" s="1">
        <f t="shared" si="13"/>
        <v>2.2999999999999998</v>
      </c>
      <c r="T101" s="1" t="b">
        <f t="shared" si="11"/>
        <v>0</v>
      </c>
    </row>
    <row r="102" spans="1:20" x14ac:dyDescent="0.35">
      <c r="A102" s="1" t="s">
        <v>0</v>
      </c>
      <c r="B102" s="1" t="s">
        <v>41</v>
      </c>
      <c r="C102" s="2">
        <v>2010</v>
      </c>
      <c r="D102" s="1" t="s">
        <v>198</v>
      </c>
      <c r="G102" s="1">
        <v>3.1</v>
      </c>
      <c r="J102" s="1">
        <v>2.8</v>
      </c>
      <c r="M102" s="1">
        <v>3.7</v>
      </c>
      <c r="O102" s="1">
        <f t="shared" si="8"/>
        <v>3.1</v>
      </c>
      <c r="P102" s="1">
        <f t="shared" si="9"/>
        <v>2.8</v>
      </c>
      <c r="Q102" s="1">
        <f t="shared" si="10"/>
        <v>3.7</v>
      </c>
      <c r="R102" s="1">
        <f t="shared" si="12"/>
        <v>0.30000000000000027</v>
      </c>
      <c r="S102" s="1">
        <f t="shared" si="13"/>
        <v>0.60000000000000009</v>
      </c>
      <c r="T102" s="1" t="b">
        <f t="shared" si="11"/>
        <v>0</v>
      </c>
    </row>
    <row r="103" spans="1:20" x14ac:dyDescent="0.35">
      <c r="A103" s="1" t="s">
        <v>0</v>
      </c>
      <c r="B103" s="1" t="s">
        <v>39</v>
      </c>
      <c r="C103" s="2">
        <v>2009</v>
      </c>
      <c r="D103" s="4" t="s">
        <v>196</v>
      </c>
      <c r="E103" s="1" t="s">
        <v>197</v>
      </c>
      <c r="F103" s="1">
        <v>0.45</v>
      </c>
      <c r="K103" s="1">
        <v>0.4</v>
      </c>
      <c r="L103" s="1">
        <v>0.51</v>
      </c>
      <c r="O103" s="1">
        <f t="shared" si="8"/>
        <v>0.45</v>
      </c>
      <c r="P103" s="1">
        <f t="shared" si="9"/>
        <v>0.4</v>
      </c>
      <c r="Q103" s="1">
        <f t="shared" si="10"/>
        <v>0.51</v>
      </c>
      <c r="R103" s="1">
        <f t="shared" si="12"/>
        <v>4.9999999999999989E-2</v>
      </c>
      <c r="S103" s="1">
        <f t="shared" si="13"/>
        <v>0.06</v>
      </c>
      <c r="T103" s="1" t="b">
        <f t="shared" si="11"/>
        <v>0</v>
      </c>
    </row>
    <row r="104" spans="1:20" x14ac:dyDescent="0.35">
      <c r="A104" s="1" t="s">
        <v>0</v>
      </c>
      <c r="B104" s="1" t="s">
        <v>194</v>
      </c>
      <c r="C104" s="2">
        <v>2011</v>
      </c>
      <c r="D104" s="1" t="s">
        <v>195</v>
      </c>
      <c r="E104" s="1" t="s">
        <v>190</v>
      </c>
      <c r="F104" s="1">
        <v>0.7</v>
      </c>
      <c r="J104" s="1">
        <v>0.5</v>
      </c>
      <c r="M104" s="1">
        <v>1.1000000000000001</v>
      </c>
      <c r="O104" s="1">
        <f t="shared" si="8"/>
        <v>0.7</v>
      </c>
      <c r="P104" s="1">
        <f t="shared" si="9"/>
        <v>0.5</v>
      </c>
      <c r="Q104" s="1">
        <f t="shared" si="10"/>
        <v>1.1000000000000001</v>
      </c>
      <c r="R104" s="1">
        <f t="shared" si="12"/>
        <v>0.19999999999999996</v>
      </c>
      <c r="S104" s="1">
        <f t="shared" si="13"/>
        <v>0.40000000000000013</v>
      </c>
      <c r="T104" s="1" t="b">
        <f t="shared" si="11"/>
        <v>0</v>
      </c>
    </row>
    <row r="105" spans="1:20" x14ac:dyDescent="0.35">
      <c r="A105" s="1" t="s">
        <v>0</v>
      </c>
      <c r="B105" s="1" t="s">
        <v>43</v>
      </c>
      <c r="C105" s="2">
        <v>2016</v>
      </c>
      <c r="D105" s="1" t="s">
        <v>117</v>
      </c>
      <c r="E105" s="1" t="s">
        <v>332</v>
      </c>
      <c r="I105" s="1">
        <v>0.82</v>
      </c>
      <c r="N105" s="1">
        <v>10.25</v>
      </c>
      <c r="O105" s="1" t="str">
        <f t="shared" si="8"/>
        <v>NaN</v>
      </c>
      <c r="P105" s="1">
        <f t="shared" si="9"/>
        <v>0.82</v>
      </c>
      <c r="Q105" s="1">
        <f t="shared" si="10"/>
        <v>10.25</v>
      </c>
      <c r="R105" s="1">
        <f t="shared" si="12"/>
        <v>4.7149999999999999</v>
      </c>
      <c r="S105" s="1">
        <f t="shared" si="13"/>
        <v>4.7149999999999999</v>
      </c>
      <c r="T105" s="1" t="b">
        <f t="shared" si="11"/>
        <v>1</v>
      </c>
    </row>
    <row r="106" spans="1:20" x14ac:dyDescent="0.35">
      <c r="A106" s="1" t="s">
        <v>0</v>
      </c>
      <c r="B106" s="1" t="s">
        <v>383</v>
      </c>
      <c r="C106" s="2">
        <v>2014</v>
      </c>
      <c r="D106" s="1" t="s">
        <v>386</v>
      </c>
      <c r="G106" s="1">
        <v>1.99</v>
      </c>
      <c r="I106" s="1">
        <v>1.75</v>
      </c>
      <c r="N106" s="1">
        <v>2.3199999999999998</v>
      </c>
      <c r="O106" s="1">
        <f t="shared" si="8"/>
        <v>1.99</v>
      </c>
      <c r="P106" s="1">
        <f t="shared" si="9"/>
        <v>1.75</v>
      </c>
      <c r="Q106" s="1">
        <f t="shared" si="10"/>
        <v>2.3199999999999998</v>
      </c>
      <c r="R106" s="1">
        <f t="shared" si="12"/>
        <v>0.24</v>
      </c>
      <c r="S106" s="1">
        <f t="shared" si="13"/>
        <v>0.32999999999999985</v>
      </c>
      <c r="T106" s="1" t="b">
        <f t="shared" si="11"/>
        <v>0</v>
      </c>
    </row>
    <row r="107" spans="1:20" x14ac:dyDescent="0.35">
      <c r="A107" s="1" t="s">
        <v>0</v>
      </c>
      <c r="B107" s="1" t="s">
        <v>387</v>
      </c>
      <c r="C107" s="2">
        <v>2015</v>
      </c>
      <c r="D107" s="1" t="s">
        <v>388</v>
      </c>
      <c r="E107" s="1" t="s">
        <v>390</v>
      </c>
      <c r="G107" s="1">
        <v>1.5</v>
      </c>
      <c r="O107" s="1">
        <f t="shared" si="8"/>
        <v>1.5</v>
      </c>
      <c r="P107" s="1" t="str">
        <f t="shared" si="9"/>
        <v>NaN</v>
      </c>
      <c r="Q107" s="1" t="str">
        <f t="shared" si="10"/>
        <v>NaN</v>
      </c>
      <c r="R107" s="1" t="str">
        <f t="shared" si="12"/>
        <v>NaN</v>
      </c>
      <c r="S107" s="1" t="str">
        <f t="shared" si="13"/>
        <v>NaN</v>
      </c>
      <c r="T107" s="1" t="b">
        <f t="shared" si="11"/>
        <v>1</v>
      </c>
    </row>
    <row r="108" spans="1:20" x14ac:dyDescent="0.35">
      <c r="A108" s="1" t="s">
        <v>0</v>
      </c>
      <c r="B108" s="1" t="s">
        <v>144</v>
      </c>
      <c r="C108" s="2">
        <v>1990</v>
      </c>
      <c r="D108" s="4" t="s">
        <v>145</v>
      </c>
      <c r="E108" s="1" t="s">
        <v>147</v>
      </c>
      <c r="I108" s="1">
        <v>1.5</v>
      </c>
      <c r="N108" s="1">
        <v>5.5</v>
      </c>
      <c r="O108" s="1" t="str">
        <f t="shared" si="8"/>
        <v>NaN</v>
      </c>
      <c r="P108" s="1">
        <f t="shared" si="9"/>
        <v>1.5</v>
      </c>
      <c r="Q108" s="1">
        <f t="shared" si="10"/>
        <v>5.5</v>
      </c>
      <c r="R108" s="1">
        <f t="shared" si="12"/>
        <v>2</v>
      </c>
      <c r="S108" s="1">
        <f t="shared" si="13"/>
        <v>2</v>
      </c>
      <c r="T108" s="1" t="b">
        <f t="shared" si="11"/>
        <v>1</v>
      </c>
    </row>
    <row r="109" spans="1:20" x14ac:dyDescent="0.35">
      <c r="A109" s="1" t="s">
        <v>0</v>
      </c>
      <c r="B109" s="1" t="s">
        <v>371</v>
      </c>
      <c r="C109" s="2">
        <v>2011</v>
      </c>
      <c r="D109" s="4" t="s">
        <v>372</v>
      </c>
      <c r="E109" s="1" t="s">
        <v>190</v>
      </c>
      <c r="I109" s="1">
        <v>1.6</v>
      </c>
      <c r="N109" s="1">
        <v>4.8</v>
      </c>
      <c r="O109" s="1" t="str">
        <f t="shared" si="8"/>
        <v>NaN</v>
      </c>
      <c r="P109" s="1">
        <f t="shared" si="9"/>
        <v>1.6</v>
      </c>
      <c r="Q109" s="1">
        <f t="shared" si="10"/>
        <v>4.8</v>
      </c>
      <c r="R109" s="1">
        <f t="shared" si="12"/>
        <v>1.5999999999999999</v>
      </c>
      <c r="S109" s="1">
        <f t="shared" si="13"/>
        <v>1.5999999999999999</v>
      </c>
      <c r="T109" s="1" t="b">
        <f t="shared" si="11"/>
        <v>1</v>
      </c>
    </row>
    <row r="110" spans="1:20" x14ac:dyDescent="0.35">
      <c r="A110" s="1" t="s">
        <v>0</v>
      </c>
      <c r="B110" s="1" t="s">
        <v>451</v>
      </c>
      <c r="C110" s="2">
        <v>2017</v>
      </c>
      <c r="D110" s="4" t="s">
        <v>452</v>
      </c>
      <c r="G110" s="1">
        <v>4.8</v>
      </c>
      <c r="O110" s="1">
        <f t="shared" si="8"/>
        <v>4.8</v>
      </c>
      <c r="P110" s="1" t="str">
        <f t="shared" si="9"/>
        <v>NaN</v>
      </c>
      <c r="Q110" s="1" t="str">
        <f t="shared" si="10"/>
        <v>NaN</v>
      </c>
      <c r="R110" s="1" t="str">
        <f t="shared" si="12"/>
        <v>NaN</v>
      </c>
      <c r="S110" s="1" t="str">
        <f t="shared" si="13"/>
        <v>NaN</v>
      </c>
      <c r="T110" s="1" t="b">
        <f t="shared" si="11"/>
        <v>1</v>
      </c>
    </row>
    <row r="111" spans="1:20" x14ac:dyDescent="0.35">
      <c r="A111" s="1" t="s">
        <v>0</v>
      </c>
      <c r="B111" s="1" t="s">
        <v>36</v>
      </c>
      <c r="C111" s="2">
        <v>2014</v>
      </c>
      <c r="D111" s="1" t="s">
        <v>183</v>
      </c>
      <c r="E111" s="1" t="s">
        <v>425</v>
      </c>
      <c r="F111" s="1">
        <v>3.08</v>
      </c>
      <c r="K111" s="1">
        <v>2.5</v>
      </c>
      <c r="L111" s="1">
        <v>3.66</v>
      </c>
      <c r="O111" s="1">
        <f t="shared" si="8"/>
        <v>3.08</v>
      </c>
      <c r="P111" s="1">
        <f t="shared" si="9"/>
        <v>2.5</v>
      </c>
      <c r="Q111" s="1">
        <f t="shared" si="10"/>
        <v>3.66</v>
      </c>
      <c r="R111" s="1">
        <f t="shared" si="12"/>
        <v>0.58000000000000007</v>
      </c>
      <c r="S111" s="1">
        <f t="shared" si="13"/>
        <v>0.58000000000000007</v>
      </c>
      <c r="T111" s="1" t="b">
        <f t="shared" si="11"/>
        <v>1</v>
      </c>
    </row>
    <row r="112" spans="1:20" x14ac:dyDescent="0.35">
      <c r="A112" s="1" t="s">
        <v>0</v>
      </c>
      <c r="B112" s="1" t="s">
        <v>133</v>
      </c>
      <c r="C112" s="2">
        <v>1967</v>
      </c>
      <c r="D112" s="4" t="s">
        <v>149</v>
      </c>
      <c r="E112" s="1" t="s">
        <v>148</v>
      </c>
      <c r="G112" s="1">
        <v>2</v>
      </c>
      <c r="O112" s="1">
        <f t="shared" si="8"/>
        <v>2</v>
      </c>
      <c r="P112" s="1" t="str">
        <f t="shared" si="9"/>
        <v>NaN</v>
      </c>
      <c r="Q112" s="1" t="str">
        <f t="shared" si="10"/>
        <v>NaN</v>
      </c>
      <c r="R112" s="1" t="str">
        <f t="shared" si="12"/>
        <v>NaN</v>
      </c>
      <c r="S112" s="1" t="str">
        <f t="shared" si="13"/>
        <v>NaN</v>
      </c>
      <c r="T112" s="1" t="b">
        <f t="shared" si="11"/>
        <v>1</v>
      </c>
    </row>
    <row r="113" spans="1:20" x14ac:dyDescent="0.35">
      <c r="D113" s="4"/>
      <c r="G113" s="1">
        <v>1.25</v>
      </c>
      <c r="O113" s="1">
        <f t="shared" si="8"/>
        <v>1.25</v>
      </c>
      <c r="P113" s="1" t="str">
        <f t="shared" si="9"/>
        <v>NaN</v>
      </c>
      <c r="Q113" s="1" t="str">
        <f t="shared" si="10"/>
        <v>NaN</v>
      </c>
      <c r="R113" s="1" t="str">
        <f t="shared" si="12"/>
        <v>NaN</v>
      </c>
      <c r="S113" s="1" t="str">
        <f t="shared" si="13"/>
        <v>NaN</v>
      </c>
      <c r="T113" s="1" t="b">
        <f t="shared" si="11"/>
        <v>1</v>
      </c>
    </row>
    <row r="114" spans="1:20" x14ac:dyDescent="0.35">
      <c r="D114" s="4"/>
      <c r="G114" s="1">
        <v>2.36</v>
      </c>
      <c r="O114" s="1">
        <f t="shared" si="8"/>
        <v>2.36</v>
      </c>
      <c r="P114" s="1" t="str">
        <f t="shared" si="9"/>
        <v>NaN</v>
      </c>
      <c r="Q114" s="1" t="str">
        <f t="shared" si="10"/>
        <v>NaN</v>
      </c>
      <c r="R114" s="1" t="str">
        <f t="shared" si="12"/>
        <v>NaN</v>
      </c>
      <c r="S114" s="1" t="str">
        <f t="shared" si="13"/>
        <v>NaN</v>
      </c>
      <c r="T114" s="1" t="b">
        <f t="shared" si="11"/>
        <v>1</v>
      </c>
    </row>
    <row r="115" spans="1:20" x14ac:dyDescent="0.35">
      <c r="A115" s="1" t="s">
        <v>0</v>
      </c>
      <c r="B115" s="1" t="s">
        <v>151</v>
      </c>
      <c r="C115" s="2">
        <v>1975</v>
      </c>
      <c r="D115" s="2">
        <v>2.93</v>
      </c>
      <c r="E115" s="1" t="s">
        <v>150</v>
      </c>
      <c r="G115" s="1">
        <v>2.93</v>
      </c>
      <c r="O115" s="1">
        <f t="shared" si="8"/>
        <v>2.93</v>
      </c>
      <c r="P115" s="1" t="str">
        <f t="shared" si="9"/>
        <v>NaN</v>
      </c>
      <c r="Q115" s="1" t="str">
        <f t="shared" si="10"/>
        <v>NaN</v>
      </c>
      <c r="R115" s="1" t="str">
        <f t="shared" si="12"/>
        <v>NaN</v>
      </c>
      <c r="S115" s="1" t="str">
        <f t="shared" si="13"/>
        <v>NaN</v>
      </c>
      <c r="T115" s="1" t="b">
        <f t="shared" si="11"/>
        <v>1</v>
      </c>
    </row>
    <row r="116" spans="1:20" x14ac:dyDescent="0.35">
      <c r="A116" s="1" t="s">
        <v>0</v>
      </c>
      <c r="B116" s="1" t="s">
        <v>71</v>
      </c>
      <c r="C116" s="2">
        <v>2015</v>
      </c>
      <c r="D116" s="1" t="s">
        <v>439</v>
      </c>
      <c r="E116" s="1" t="s">
        <v>431</v>
      </c>
      <c r="K116" s="1">
        <v>3</v>
      </c>
      <c r="L116" s="1">
        <v>4.4000000000000004</v>
      </c>
      <c r="M116" s="1">
        <v>5.2</v>
      </c>
      <c r="O116" s="1" t="str">
        <f t="shared" si="8"/>
        <v>NaN</v>
      </c>
      <c r="P116" s="1">
        <f t="shared" si="9"/>
        <v>3</v>
      </c>
      <c r="Q116" s="1">
        <f t="shared" si="10"/>
        <v>5.2</v>
      </c>
      <c r="R116" s="1">
        <f t="shared" si="12"/>
        <v>1.1000000000000001</v>
      </c>
      <c r="S116" s="1">
        <f t="shared" si="13"/>
        <v>1.1000000000000001</v>
      </c>
      <c r="T116" s="1" t="b">
        <f t="shared" si="11"/>
        <v>1</v>
      </c>
    </row>
    <row r="117" spans="1:20" x14ac:dyDescent="0.35">
      <c r="A117" s="1" t="s">
        <v>0</v>
      </c>
      <c r="B117" s="1" t="s">
        <v>85</v>
      </c>
      <c r="C117" s="2">
        <v>2015</v>
      </c>
      <c r="D117" s="1" t="s">
        <v>423</v>
      </c>
      <c r="E117" s="1" t="s">
        <v>421</v>
      </c>
      <c r="H117" s="1">
        <v>3.1</v>
      </c>
      <c r="J117" s="1">
        <v>1.1000000000000001</v>
      </c>
      <c r="M117" s="1">
        <v>15</v>
      </c>
      <c r="O117" s="1">
        <f t="shared" si="8"/>
        <v>3.1</v>
      </c>
      <c r="P117" s="1">
        <f t="shared" si="9"/>
        <v>1.1000000000000001</v>
      </c>
      <c r="Q117" s="1">
        <f t="shared" si="10"/>
        <v>15</v>
      </c>
      <c r="R117" s="1">
        <f t="shared" si="12"/>
        <v>2</v>
      </c>
      <c r="S117" s="1">
        <f t="shared" si="13"/>
        <v>11.9</v>
      </c>
      <c r="T117" s="1" t="b">
        <f t="shared" si="11"/>
        <v>0</v>
      </c>
    </row>
    <row r="118" spans="1:20" x14ac:dyDescent="0.35">
      <c r="A118" s="1" t="s">
        <v>0</v>
      </c>
      <c r="B118" s="1" t="s">
        <v>56</v>
      </c>
      <c r="C118" s="2">
        <v>2013</v>
      </c>
      <c r="D118" s="1" t="s">
        <v>118</v>
      </c>
      <c r="E118" s="1" t="s">
        <v>190</v>
      </c>
      <c r="G118" s="1">
        <v>3.36</v>
      </c>
      <c r="J118" s="1">
        <v>1.52</v>
      </c>
      <c r="M118" s="1">
        <v>5.09</v>
      </c>
      <c r="O118" s="1">
        <f t="shared" si="8"/>
        <v>3.36</v>
      </c>
      <c r="P118" s="1">
        <f t="shared" si="9"/>
        <v>1.52</v>
      </c>
      <c r="Q118" s="1">
        <f t="shared" si="10"/>
        <v>5.09</v>
      </c>
      <c r="R118" s="1">
        <f t="shared" si="12"/>
        <v>1.8399999999999999</v>
      </c>
      <c r="S118" s="1">
        <f t="shared" si="13"/>
        <v>1.73</v>
      </c>
      <c r="T118" s="1" t="b">
        <f t="shared" si="11"/>
        <v>0</v>
      </c>
    </row>
    <row r="119" spans="1:20" x14ac:dyDescent="0.35">
      <c r="A119" s="1" t="s">
        <v>0</v>
      </c>
      <c r="B119" s="1" t="s">
        <v>252</v>
      </c>
      <c r="C119" s="2">
        <v>2013</v>
      </c>
      <c r="D119" s="1" t="s">
        <v>126</v>
      </c>
      <c r="H119" s="1">
        <v>1.98</v>
      </c>
      <c r="J119" s="1">
        <v>1.19</v>
      </c>
      <c r="M119" s="1">
        <v>5.15</v>
      </c>
      <c r="O119" s="1">
        <f t="shared" si="8"/>
        <v>1.98</v>
      </c>
      <c r="P119" s="1">
        <f t="shared" si="9"/>
        <v>1.19</v>
      </c>
      <c r="Q119" s="1">
        <f t="shared" si="10"/>
        <v>5.15</v>
      </c>
      <c r="R119" s="1">
        <f t="shared" si="12"/>
        <v>0.79</v>
      </c>
      <c r="S119" s="1">
        <f t="shared" si="13"/>
        <v>3.1700000000000004</v>
      </c>
      <c r="T119" s="1" t="b">
        <f t="shared" si="11"/>
        <v>0</v>
      </c>
    </row>
    <row r="120" spans="1:20" x14ac:dyDescent="0.35">
      <c r="A120" s="1" t="s">
        <v>0</v>
      </c>
      <c r="B120" s="1" t="s">
        <v>25</v>
      </c>
      <c r="C120" s="2">
        <v>2009</v>
      </c>
      <c r="D120" s="1" t="s">
        <v>199</v>
      </c>
      <c r="G120" s="1">
        <v>2.8</v>
      </c>
      <c r="J120" s="1">
        <v>2.1</v>
      </c>
      <c r="M120" s="1">
        <v>7.1</v>
      </c>
      <c r="O120" s="1">
        <f t="shared" si="8"/>
        <v>2.8</v>
      </c>
      <c r="P120" s="1">
        <f t="shared" si="9"/>
        <v>2.1</v>
      </c>
      <c r="Q120" s="1">
        <f t="shared" si="10"/>
        <v>7.1</v>
      </c>
      <c r="R120" s="1">
        <f t="shared" si="12"/>
        <v>0.69999999999999973</v>
      </c>
      <c r="S120" s="1">
        <f t="shared" si="13"/>
        <v>4.3</v>
      </c>
      <c r="T120" s="1" t="b">
        <f t="shared" si="11"/>
        <v>0</v>
      </c>
    </row>
    <row r="121" spans="1:20" x14ac:dyDescent="0.35">
      <c r="A121" s="1" t="s">
        <v>0</v>
      </c>
      <c r="B121" s="1" t="s">
        <v>339</v>
      </c>
      <c r="C121" s="2">
        <v>1963</v>
      </c>
      <c r="D121" s="2">
        <v>1.5</v>
      </c>
      <c r="E121" s="1" t="s">
        <v>340</v>
      </c>
      <c r="G121" s="1">
        <v>1.5</v>
      </c>
      <c r="O121" s="1">
        <f t="shared" si="8"/>
        <v>1.5</v>
      </c>
      <c r="P121" s="1" t="str">
        <f t="shared" si="9"/>
        <v>NaN</v>
      </c>
      <c r="Q121" s="1" t="str">
        <f t="shared" si="10"/>
        <v>NaN</v>
      </c>
      <c r="R121" s="1" t="str">
        <f t="shared" si="12"/>
        <v>NaN</v>
      </c>
      <c r="S121" s="1" t="str">
        <f t="shared" si="13"/>
        <v>NaN</v>
      </c>
      <c r="T121" s="1" t="b">
        <f t="shared" si="11"/>
        <v>1</v>
      </c>
    </row>
    <row r="122" spans="1:20" x14ac:dyDescent="0.35">
      <c r="A122" s="1" t="s">
        <v>0</v>
      </c>
      <c r="B122" s="1" t="s">
        <v>42</v>
      </c>
      <c r="C122" s="2">
        <v>2015</v>
      </c>
      <c r="D122" s="1" t="s">
        <v>181</v>
      </c>
      <c r="E122" s="1" t="s">
        <v>180</v>
      </c>
      <c r="F122" s="1">
        <v>1</v>
      </c>
      <c r="J122" s="1">
        <v>0.8</v>
      </c>
      <c r="M122" s="1">
        <v>1.3</v>
      </c>
      <c r="O122" s="1">
        <f t="shared" si="8"/>
        <v>1</v>
      </c>
      <c r="P122" s="1">
        <f t="shared" si="9"/>
        <v>0.8</v>
      </c>
      <c r="Q122" s="1">
        <f t="shared" si="10"/>
        <v>1.3</v>
      </c>
      <c r="R122" s="1">
        <f t="shared" si="12"/>
        <v>0.19999999999999996</v>
      </c>
      <c r="S122" s="1">
        <f t="shared" si="13"/>
        <v>0.30000000000000004</v>
      </c>
      <c r="T122" s="1" t="b">
        <f t="shared" si="11"/>
        <v>0</v>
      </c>
    </row>
    <row r="123" spans="1:20" x14ac:dyDescent="0.35">
      <c r="A123" s="1" t="s">
        <v>0</v>
      </c>
      <c r="B123" s="1" t="s">
        <v>115</v>
      </c>
      <c r="C123" s="2">
        <v>2004</v>
      </c>
      <c r="D123" s="1" t="s">
        <v>212</v>
      </c>
      <c r="H123" s="1">
        <v>3.5</v>
      </c>
      <c r="J123" s="1">
        <v>2.4</v>
      </c>
      <c r="M123" s="1">
        <v>5.4</v>
      </c>
      <c r="O123" s="1">
        <f t="shared" si="8"/>
        <v>3.5</v>
      </c>
      <c r="P123" s="1">
        <f t="shared" si="9"/>
        <v>2.4</v>
      </c>
      <c r="Q123" s="1">
        <f t="shared" si="10"/>
        <v>5.4</v>
      </c>
      <c r="R123" s="1">
        <f t="shared" si="12"/>
        <v>1.1000000000000001</v>
      </c>
      <c r="S123" s="1">
        <f t="shared" si="13"/>
        <v>1.9000000000000004</v>
      </c>
      <c r="T123" s="1" t="b">
        <f t="shared" si="11"/>
        <v>0</v>
      </c>
    </row>
    <row r="124" spans="1:20" x14ac:dyDescent="0.35">
      <c r="A124" s="1" t="s">
        <v>0</v>
      </c>
      <c r="B124" s="1" t="s">
        <v>40</v>
      </c>
      <c r="C124" s="2">
        <v>2009</v>
      </c>
      <c r="D124" s="1" t="s">
        <v>419</v>
      </c>
      <c r="E124" s="1" t="s">
        <v>420</v>
      </c>
      <c r="G124" s="1">
        <v>2.96</v>
      </c>
      <c r="I124" s="1">
        <v>0.93</v>
      </c>
      <c r="N124" s="1">
        <v>9.25</v>
      </c>
      <c r="O124" s="1">
        <f t="shared" si="8"/>
        <v>2.96</v>
      </c>
      <c r="P124" s="1">
        <f t="shared" si="9"/>
        <v>0.93</v>
      </c>
      <c r="Q124" s="1">
        <f t="shared" si="10"/>
        <v>9.25</v>
      </c>
      <c r="R124" s="1">
        <f t="shared" si="12"/>
        <v>2.0299999999999998</v>
      </c>
      <c r="S124" s="1">
        <f t="shared" si="13"/>
        <v>6.29</v>
      </c>
      <c r="T124" s="1" t="b">
        <f t="shared" si="11"/>
        <v>0</v>
      </c>
    </row>
    <row r="125" spans="1:20" x14ac:dyDescent="0.35">
      <c r="A125" s="1" t="s">
        <v>0</v>
      </c>
      <c r="B125" s="1" t="s">
        <v>6</v>
      </c>
      <c r="C125" s="2">
        <v>2012</v>
      </c>
      <c r="D125" s="1" t="s">
        <v>441</v>
      </c>
      <c r="E125" s="1" t="s">
        <v>358</v>
      </c>
      <c r="F125" s="1">
        <v>3</v>
      </c>
      <c r="J125" s="1">
        <v>1.9</v>
      </c>
      <c r="M125" s="1">
        <v>4.55</v>
      </c>
      <c r="O125" s="1">
        <f t="shared" si="8"/>
        <v>3</v>
      </c>
      <c r="P125" s="1">
        <f t="shared" si="9"/>
        <v>1.9</v>
      </c>
      <c r="Q125" s="1">
        <f t="shared" si="10"/>
        <v>4.55</v>
      </c>
      <c r="R125" s="1">
        <f t="shared" si="12"/>
        <v>1.1000000000000001</v>
      </c>
      <c r="S125" s="1">
        <f t="shared" si="13"/>
        <v>1.5499999999999998</v>
      </c>
      <c r="T125" s="1" t="b">
        <f t="shared" si="11"/>
        <v>0</v>
      </c>
    </row>
    <row r="126" spans="1:20" x14ac:dyDescent="0.35">
      <c r="G126" s="1">
        <v>4.0999999999999996</v>
      </c>
      <c r="J126" s="1">
        <v>1.8</v>
      </c>
      <c r="M126" s="1">
        <v>4.9000000000000004</v>
      </c>
      <c r="O126" s="1">
        <f t="shared" si="8"/>
        <v>4.0999999999999996</v>
      </c>
      <c r="P126" s="1">
        <f t="shared" si="9"/>
        <v>1.8</v>
      </c>
      <c r="Q126" s="1">
        <f t="shared" si="10"/>
        <v>4.9000000000000004</v>
      </c>
      <c r="R126" s="1">
        <f t="shared" si="12"/>
        <v>2.2999999999999998</v>
      </c>
      <c r="S126" s="1">
        <f t="shared" si="13"/>
        <v>0.80000000000000071</v>
      </c>
      <c r="T126" s="1" t="b">
        <f t="shared" si="11"/>
        <v>0</v>
      </c>
    </row>
    <row r="127" spans="1:20" x14ac:dyDescent="0.35">
      <c r="A127" s="1" t="s">
        <v>0</v>
      </c>
      <c r="B127" s="1" t="s">
        <v>348</v>
      </c>
      <c r="C127" s="2">
        <v>2012</v>
      </c>
      <c r="D127" s="1" t="s">
        <v>349</v>
      </c>
      <c r="E127" s="1" t="s">
        <v>350</v>
      </c>
      <c r="F127" s="1">
        <v>2.33</v>
      </c>
      <c r="I127" s="1">
        <v>1.81</v>
      </c>
      <c r="N127" s="1">
        <v>3.5</v>
      </c>
      <c r="O127" s="1">
        <f t="shared" si="8"/>
        <v>2.33</v>
      </c>
      <c r="P127" s="1">
        <f t="shared" si="9"/>
        <v>1.81</v>
      </c>
      <c r="Q127" s="1">
        <f t="shared" si="10"/>
        <v>3.5</v>
      </c>
      <c r="R127" s="1">
        <f t="shared" si="12"/>
        <v>0.52</v>
      </c>
      <c r="S127" s="1">
        <f t="shared" si="13"/>
        <v>1.17</v>
      </c>
      <c r="T127" s="1" t="b">
        <f t="shared" si="11"/>
        <v>0</v>
      </c>
    </row>
    <row r="128" spans="1:20" x14ac:dyDescent="0.35">
      <c r="A128" s="1" t="s">
        <v>0</v>
      </c>
      <c r="B128" s="1" t="s">
        <v>7</v>
      </c>
      <c r="C128" s="2">
        <v>2013</v>
      </c>
      <c r="D128" s="1" t="s">
        <v>185</v>
      </c>
      <c r="G128" s="1">
        <v>2</v>
      </c>
      <c r="J128" s="1">
        <v>1.2</v>
      </c>
      <c r="M128" s="1">
        <v>3.9</v>
      </c>
      <c r="O128" s="1">
        <f t="shared" si="8"/>
        <v>2</v>
      </c>
      <c r="P128" s="1">
        <f t="shared" si="9"/>
        <v>1.2</v>
      </c>
      <c r="Q128" s="1">
        <f t="shared" si="10"/>
        <v>3.9</v>
      </c>
      <c r="R128" s="1">
        <f t="shared" si="12"/>
        <v>0.8</v>
      </c>
      <c r="S128" s="1">
        <f t="shared" si="13"/>
        <v>1.9</v>
      </c>
      <c r="T128" s="1" t="b">
        <f t="shared" si="11"/>
        <v>0</v>
      </c>
    </row>
    <row r="129" spans="1:20" x14ac:dyDescent="0.35">
      <c r="G129" s="1">
        <v>1.9</v>
      </c>
      <c r="J129" s="1">
        <v>0.9</v>
      </c>
      <c r="M129" s="1">
        <v>5</v>
      </c>
      <c r="O129" s="1">
        <f t="shared" si="8"/>
        <v>1.9</v>
      </c>
      <c r="P129" s="1">
        <f t="shared" si="9"/>
        <v>0.9</v>
      </c>
      <c r="Q129" s="1">
        <f t="shared" si="10"/>
        <v>5</v>
      </c>
      <c r="R129" s="1">
        <f t="shared" si="12"/>
        <v>0.99999999999999989</v>
      </c>
      <c r="S129" s="1">
        <f t="shared" si="13"/>
        <v>3.1</v>
      </c>
      <c r="T129" s="1" t="b">
        <f t="shared" si="11"/>
        <v>0</v>
      </c>
    </row>
    <row r="130" spans="1:20" x14ac:dyDescent="0.35">
      <c r="A130" s="1" t="s">
        <v>0</v>
      </c>
      <c r="B130" s="1" t="s">
        <v>432</v>
      </c>
      <c r="C130" s="2">
        <v>2012</v>
      </c>
      <c r="D130" s="1" t="s">
        <v>433</v>
      </c>
      <c r="E130" s="1" t="s">
        <v>359</v>
      </c>
      <c r="I130" s="1">
        <v>2.2000000000000002</v>
      </c>
      <c r="N130" s="1">
        <v>4.8</v>
      </c>
      <c r="O130" s="1" t="str">
        <f t="shared" ref="O130:O181" si="14">IF(COUNT(F130:H130)&gt;0,AVERAGE(F130:H130),"NaN")</f>
        <v>NaN</v>
      </c>
      <c r="P130" s="1">
        <f t="shared" si="9"/>
        <v>2.2000000000000002</v>
      </c>
      <c r="Q130" s="1">
        <f t="shared" si="10"/>
        <v>4.8</v>
      </c>
      <c r="R130" s="1">
        <f t="shared" si="12"/>
        <v>1.2999999999999998</v>
      </c>
      <c r="S130" s="1">
        <f t="shared" si="13"/>
        <v>1.2999999999999998</v>
      </c>
      <c r="T130" s="1" t="b">
        <f t="shared" si="11"/>
        <v>1</v>
      </c>
    </row>
    <row r="131" spans="1:20" x14ac:dyDescent="0.35">
      <c r="F131" s="1">
        <v>3</v>
      </c>
      <c r="J131" s="1">
        <v>1.1000000000000001</v>
      </c>
      <c r="M131" s="1">
        <v>7.1</v>
      </c>
      <c r="O131" s="1">
        <f t="shared" si="14"/>
        <v>3</v>
      </c>
      <c r="P131" s="1">
        <f t="shared" ref="P131:P183" si="15">IF(COUNT(I131:K131)&gt;0,MIN(I131:K131),"NaN")</f>
        <v>1.1000000000000001</v>
      </c>
      <c r="Q131" s="1">
        <f t="shared" ref="Q131:Q183" si="16">IF(COUNT(L131:N131)&gt;0,MAX(L131:N131),"NaN")</f>
        <v>7.1</v>
      </c>
      <c r="R131" s="1">
        <f t="shared" si="12"/>
        <v>1.9</v>
      </c>
      <c r="S131" s="1">
        <f t="shared" si="13"/>
        <v>4.0999999999999996</v>
      </c>
      <c r="T131" s="1" t="b">
        <f t="shared" ref="T131:T183" si="17">R131=S131</f>
        <v>0</v>
      </c>
    </row>
    <row r="132" spans="1:20" x14ac:dyDescent="0.35">
      <c r="F132" s="1">
        <v>3.2</v>
      </c>
      <c r="J132" s="1">
        <v>1.3</v>
      </c>
      <c r="M132" s="1">
        <v>5.8</v>
      </c>
      <c r="O132" s="1">
        <f t="shared" si="14"/>
        <v>3.2</v>
      </c>
      <c r="P132" s="1">
        <f t="shared" si="15"/>
        <v>1.3</v>
      </c>
      <c r="Q132" s="1">
        <f t="shared" si="16"/>
        <v>5.8</v>
      </c>
      <c r="R132" s="1">
        <f t="shared" si="12"/>
        <v>1.9000000000000001</v>
      </c>
      <c r="S132" s="1">
        <f t="shared" si="13"/>
        <v>2.5999999999999996</v>
      </c>
      <c r="T132" s="1" t="b">
        <f t="shared" si="17"/>
        <v>0</v>
      </c>
    </row>
    <row r="133" spans="1:20" x14ac:dyDescent="0.35">
      <c r="A133" s="1" t="s">
        <v>0</v>
      </c>
      <c r="B133" s="1" t="s">
        <v>58</v>
      </c>
      <c r="C133" s="2">
        <v>2005</v>
      </c>
      <c r="D133" s="1" t="s">
        <v>228</v>
      </c>
      <c r="E133" s="1" t="s">
        <v>360</v>
      </c>
      <c r="G133" s="1">
        <v>3.3</v>
      </c>
      <c r="J133" s="1">
        <v>2.2000000000000002</v>
      </c>
      <c r="M133" s="1">
        <v>6.8</v>
      </c>
      <c r="O133" s="1">
        <f t="shared" si="14"/>
        <v>3.3</v>
      </c>
      <c r="P133" s="1">
        <f t="shared" si="15"/>
        <v>2.2000000000000002</v>
      </c>
      <c r="Q133" s="1">
        <f t="shared" si="16"/>
        <v>6.8</v>
      </c>
      <c r="R133" s="1">
        <f t="shared" si="12"/>
        <v>1.0999999999999996</v>
      </c>
      <c r="S133" s="1">
        <f t="shared" si="13"/>
        <v>3.5</v>
      </c>
      <c r="T133" s="1" t="b">
        <f t="shared" si="17"/>
        <v>0</v>
      </c>
    </row>
    <row r="134" spans="1:20" x14ac:dyDescent="0.35">
      <c r="A134" s="1" t="s">
        <v>0</v>
      </c>
      <c r="B134" s="1" t="s">
        <v>460</v>
      </c>
      <c r="C134" s="2">
        <v>2017</v>
      </c>
      <c r="D134" s="1" t="s">
        <v>461</v>
      </c>
      <c r="E134" s="1" t="s">
        <v>462</v>
      </c>
      <c r="H134" s="1">
        <v>3.4</v>
      </c>
      <c r="J134" s="1">
        <v>2.2000000000000002</v>
      </c>
      <c r="M134" s="1">
        <v>6.1</v>
      </c>
      <c r="O134" s="1">
        <f t="shared" si="14"/>
        <v>3.4</v>
      </c>
      <c r="P134" s="1">
        <f t="shared" si="15"/>
        <v>2.2000000000000002</v>
      </c>
      <c r="Q134" s="1">
        <f t="shared" si="16"/>
        <v>6.1</v>
      </c>
      <c r="R134" s="1">
        <f t="shared" si="12"/>
        <v>1.1999999999999997</v>
      </c>
      <c r="S134" s="1">
        <f t="shared" si="13"/>
        <v>2.6999999999999997</v>
      </c>
      <c r="T134" s="1" t="b">
        <f t="shared" si="17"/>
        <v>0</v>
      </c>
    </row>
    <row r="135" spans="1:20" x14ac:dyDescent="0.35">
      <c r="A135" s="1" t="s">
        <v>0</v>
      </c>
      <c r="B135" s="1" t="s">
        <v>152</v>
      </c>
      <c r="C135" s="2">
        <v>1956</v>
      </c>
      <c r="D135" s="2">
        <v>3.6</v>
      </c>
      <c r="G135" s="1">
        <v>3.6</v>
      </c>
      <c r="O135" s="1">
        <f t="shared" si="14"/>
        <v>3.6</v>
      </c>
      <c r="P135" s="1" t="str">
        <f t="shared" si="15"/>
        <v>NaN</v>
      </c>
      <c r="Q135" s="1" t="str">
        <f t="shared" si="16"/>
        <v>NaN</v>
      </c>
      <c r="R135" s="1" t="str">
        <f t="shared" si="12"/>
        <v>NaN</v>
      </c>
      <c r="S135" s="1" t="str">
        <f t="shared" si="13"/>
        <v>NaN</v>
      </c>
      <c r="T135" s="1" t="b">
        <f t="shared" si="17"/>
        <v>1</v>
      </c>
    </row>
    <row r="136" spans="1:20" x14ac:dyDescent="0.35">
      <c r="A136" s="1" t="s">
        <v>0</v>
      </c>
      <c r="B136" s="1" t="s">
        <v>37</v>
      </c>
      <c r="C136" s="2">
        <v>2016</v>
      </c>
      <c r="D136" s="4" t="s">
        <v>219</v>
      </c>
      <c r="E136" s="1" t="s">
        <v>442</v>
      </c>
      <c r="F136" s="1">
        <v>8.1</v>
      </c>
      <c r="I136" s="1">
        <v>7.8</v>
      </c>
      <c r="M136" s="1">
        <v>8.3000000000000007</v>
      </c>
      <c r="O136" s="1">
        <f t="shared" si="14"/>
        <v>8.1</v>
      </c>
      <c r="P136" s="1">
        <f t="shared" si="15"/>
        <v>7.8</v>
      </c>
      <c r="Q136" s="1">
        <f t="shared" si="16"/>
        <v>8.3000000000000007</v>
      </c>
      <c r="R136" s="1">
        <f t="shared" si="12"/>
        <v>0.29999999999999982</v>
      </c>
      <c r="S136" s="1">
        <f t="shared" si="13"/>
        <v>0.20000000000000107</v>
      </c>
      <c r="T136" s="1" t="b">
        <f t="shared" si="17"/>
        <v>0</v>
      </c>
    </row>
    <row r="137" spans="1:20" x14ac:dyDescent="0.35">
      <c r="A137" s="1" t="s">
        <v>0</v>
      </c>
      <c r="B137" s="1" t="s">
        <v>143</v>
      </c>
      <c r="C137" s="2">
        <v>2005</v>
      </c>
      <c r="D137" s="1" t="s">
        <v>391</v>
      </c>
      <c r="E137" s="1" t="s">
        <v>392</v>
      </c>
      <c r="H137" s="1">
        <v>3.4</v>
      </c>
      <c r="J137" s="1">
        <v>2.1</v>
      </c>
      <c r="M137" s="1">
        <v>5.3</v>
      </c>
      <c r="O137" s="1">
        <f t="shared" si="14"/>
        <v>3.4</v>
      </c>
      <c r="P137" s="1">
        <f t="shared" si="15"/>
        <v>2.1</v>
      </c>
      <c r="Q137" s="1">
        <f t="shared" si="16"/>
        <v>5.3</v>
      </c>
      <c r="R137" s="1">
        <f t="shared" si="12"/>
        <v>1.2999999999999998</v>
      </c>
      <c r="S137" s="1">
        <f t="shared" si="13"/>
        <v>1.9</v>
      </c>
      <c r="T137" s="1" t="b">
        <f t="shared" si="17"/>
        <v>0</v>
      </c>
    </row>
    <row r="138" spans="1:20" x14ac:dyDescent="0.35">
      <c r="H138" s="1">
        <v>3.5</v>
      </c>
      <c r="J138" s="1">
        <v>2</v>
      </c>
      <c r="M138" s="1">
        <v>5</v>
      </c>
      <c r="O138" s="1">
        <f t="shared" si="14"/>
        <v>3.5</v>
      </c>
      <c r="P138" s="1">
        <f t="shared" si="15"/>
        <v>2</v>
      </c>
      <c r="Q138" s="1">
        <f t="shared" si="16"/>
        <v>5</v>
      </c>
      <c r="R138" s="1">
        <f t="shared" si="12"/>
        <v>1.5</v>
      </c>
      <c r="S138" s="1">
        <f t="shared" si="13"/>
        <v>1.5</v>
      </c>
      <c r="T138" s="1" t="b">
        <f t="shared" si="17"/>
        <v>1</v>
      </c>
    </row>
    <row r="139" spans="1:20" x14ac:dyDescent="0.35">
      <c r="A139" s="1" t="s">
        <v>0</v>
      </c>
      <c r="B139" s="1" t="s">
        <v>153</v>
      </c>
      <c r="C139" s="2">
        <v>1979</v>
      </c>
      <c r="D139" s="1" t="s">
        <v>154</v>
      </c>
      <c r="E139" s="1" t="s">
        <v>155</v>
      </c>
      <c r="I139" s="1">
        <v>2.93</v>
      </c>
      <c r="M139" s="1">
        <v>3.32</v>
      </c>
      <c r="O139" s="1" t="str">
        <f t="shared" si="14"/>
        <v>NaN</v>
      </c>
      <c r="P139" s="1">
        <f t="shared" si="15"/>
        <v>2.93</v>
      </c>
      <c r="Q139" s="1">
        <f t="shared" si="16"/>
        <v>3.32</v>
      </c>
      <c r="R139" s="1">
        <f t="shared" si="12"/>
        <v>0.19499999999999984</v>
      </c>
      <c r="S139" s="1">
        <f t="shared" si="13"/>
        <v>0.19499999999999984</v>
      </c>
      <c r="T139" s="1" t="b">
        <f t="shared" si="17"/>
        <v>1</v>
      </c>
    </row>
    <row r="140" spans="1:20" x14ac:dyDescent="0.35">
      <c r="A140" s="1" t="s">
        <v>0</v>
      </c>
      <c r="B140" s="1" t="s">
        <v>74</v>
      </c>
      <c r="C140" s="2">
        <v>2015</v>
      </c>
      <c r="D140" s="1" t="s">
        <v>127</v>
      </c>
      <c r="O140" s="1" t="str">
        <f t="shared" si="14"/>
        <v>NaN</v>
      </c>
      <c r="P140" s="1" t="str">
        <f t="shared" si="15"/>
        <v>NaN</v>
      </c>
      <c r="Q140" s="1" t="str">
        <f t="shared" si="16"/>
        <v>NaN</v>
      </c>
      <c r="R140" s="1" t="str">
        <f t="shared" si="12"/>
        <v>NaN</v>
      </c>
      <c r="S140" s="1" t="str">
        <f t="shared" si="13"/>
        <v>NaN</v>
      </c>
      <c r="T140" s="1" t="b">
        <f t="shared" si="17"/>
        <v>1</v>
      </c>
    </row>
    <row r="141" spans="1:20" x14ac:dyDescent="0.35">
      <c r="A141" s="1" t="s">
        <v>0</v>
      </c>
      <c r="B141" s="1" t="s">
        <v>320</v>
      </c>
      <c r="C141" s="2">
        <v>2011</v>
      </c>
      <c r="D141" s="1" t="s">
        <v>380</v>
      </c>
      <c r="E141" s="1" t="s">
        <v>381</v>
      </c>
      <c r="H141" s="1">
        <v>3</v>
      </c>
      <c r="J141" s="1">
        <v>1.5</v>
      </c>
      <c r="M141" s="1">
        <v>12.1</v>
      </c>
      <c r="O141" s="1">
        <f t="shared" si="14"/>
        <v>3</v>
      </c>
      <c r="P141" s="1">
        <f t="shared" si="15"/>
        <v>1.5</v>
      </c>
      <c r="Q141" s="1">
        <f t="shared" si="16"/>
        <v>12.1</v>
      </c>
      <c r="R141" s="1">
        <f t="shared" si="12"/>
        <v>1.5</v>
      </c>
      <c r="S141" s="1">
        <f t="shared" si="13"/>
        <v>9.1</v>
      </c>
      <c r="T141" s="1" t="b">
        <f t="shared" si="17"/>
        <v>0</v>
      </c>
    </row>
    <row r="142" spans="1:20" x14ac:dyDescent="0.35">
      <c r="A142" s="1" t="s">
        <v>0</v>
      </c>
      <c r="B142" s="1" t="s">
        <v>110</v>
      </c>
      <c r="C142" s="2">
        <v>2012</v>
      </c>
      <c r="D142" s="1" t="s">
        <v>430</v>
      </c>
      <c r="E142" s="1" t="s">
        <v>334</v>
      </c>
      <c r="F142" s="1">
        <v>3.15</v>
      </c>
      <c r="J142" s="1">
        <v>1.66</v>
      </c>
      <c r="M142" s="1">
        <v>4.99</v>
      </c>
      <c r="O142" s="1">
        <f t="shared" si="14"/>
        <v>3.15</v>
      </c>
      <c r="P142" s="1">
        <f t="shared" si="15"/>
        <v>1.66</v>
      </c>
      <c r="Q142" s="1">
        <f t="shared" si="16"/>
        <v>4.99</v>
      </c>
      <c r="R142" s="1">
        <f t="shared" si="12"/>
        <v>1.49</v>
      </c>
      <c r="S142" s="1">
        <f t="shared" si="13"/>
        <v>1.8400000000000003</v>
      </c>
      <c r="T142" s="1" t="b">
        <f t="shared" si="17"/>
        <v>0</v>
      </c>
    </row>
    <row r="143" spans="1:20" x14ac:dyDescent="0.35">
      <c r="F143" s="1">
        <v>3.88</v>
      </c>
      <c r="J143" s="1">
        <v>2.4</v>
      </c>
      <c r="M143" s="1">
        <v>5.7350000000000003</v>
      </c>
      <c r="O143" s="1">
        <f t="shared" si="14"/>
        <v>3.88</v>
      </c>
      <c r="P143" s="1">
        <f t="shared" si="15"/>
        <v>2.4</v>
      </c>
      <c r="Q143" s="1">
        <f t="shared" si="16"/>
        <v>5.7350000000000003</v>
      </c>
      <c r="R143" s="1">
        <f t="shared" si="12"/>
        <v>1.48</v>
      </c>
      <c r="S143" s="1">
        <f t="shared" si="13"/>
        <v>1.8550000000000004</v>
      </c>
      <c r="T143" s="1" t="b">
        <f t="shared" si="17"/>
        <v>0</v>
      </c>
    </row>
    <row r="144" spans="1:20" x14ac:dyDescent="0.35">
      <c r="A144" s="1" t="s">
        <v>0</v>
      </c>
      <c r="B144" s="1" t="s">
        <v>67</v>
      </c>
      <c r="C144" s="2">
        <v>2007</v>
      </c>
      <c r="D144" s="1" t="s">
        <v>379</v>
      </c>
      <c r="G144" s="1">
        <v>2.8</v>
      </c>
      <c r="J144" s="1">
        <v>1.5</v>
      </c>
      <c r="M144" s="1">
        <v>6.2</v>
      </c>
      <c r="O144" s="1">
        <f t="shared" si="14"/>
        <v>2.8</v>
      </c>
      <c r="P144" s="1">
        <f t="shared" si="15"/>
        <v>1.5</v>
      </c>
      <c r="Q144" s="1">
        <f t="shared" si="16"/>
        <v>6.2</v>
      </c>
      <c r="R144" s="1">
        <f t="shared" si="12"/>
        <v>1.2999999999999998</v>
      </c>
      <c r="S144" s="1">
        <f t="shared" si="13"/>
        <v>3.4000000000000004</v>
      </c>
      <c r="T144" s="1" t="b">
        <f t="shared" si="17"/>
        <v>0</v>
      </c>
    </row>
    <row r="145" spans="1:20" x14ac:dyDescent="0.35">
      <c r="A145" s="1" t="s">
        <v>0</v>
      </c>
      <c r="B145" s="1" t="s">
        <v>57</v>
      </c>
      <c r="C145" s="2">
        <v>2013</v>
      </c>
      <c r="D145" s="1" t="s">
        <v>222</v>
      </c>
      <c r="G145" s="1">
        <v>2.9</v>
      </c>
      <c r="J145" s="1">
        <v>1.7</v>
      </c>
      <c r="M145" s="1">
        <v>4.5999999999999996</v>
      </c>
      <c r="O145" s="1">
        <f t="shared" si="14"/>
        <v>2.9</v>
      </c>
      <c r="P145" s="1">
        <f t="shared" si="15"/>
        <v>1.7</v>
      </c>
      <c r="Q145" s="1">
        <f t="shared" si="16"/>
        <v>4.5999999999999996</v>
      </c>
      <c r="R145" s="1">
        <f t="shared" ref="R145:R183" si="18">IF(AND(COUNT(F145:H145)&gt;0,COUNT(L145:N145)&gt;0),O145-P145,IF(COUNT(L145:N145)&gt;0,(Q145-P145)/2,"NaN"))</f>
        <v>1.2</v>
      </c>
      <c r="S145" s="1">
        <f t="shared" ref="S145:S183" si="19">IF(AND(COUNT(F145:H145)&gt;0,COUNT(L145:N145)&gt;0),Q145-O145,IF(COUNT(L145:N145)&gt;0,(Q145-P145)/2,"NaN"))</f>
        <v>1.6999999999999997</v>
      </c>
      <c r="T145" s="1" t="b">
        <f t="shared" si="17"/>
        <v>0</v>
      </c>
    </row>
    <row r="146" spans="1:20" x14ac:dyDescent="0.35">
      <c r="A146" s="1" t="s">
        <v>0</v>
      </c>
      <c r="B146" s="1" t="s">
        <v>54</v>
      </c>
      <c r="C146" s="2">
        <v>2015</v>
      </c>
      <c r="D146" s="1" t="s">
        <v>233</v>
      </c>
      <c r="E146" s="1" t="s">
        <v>232</v>
      </c>
      <c r="F146" s="1">
        <v>3.4</v>
      </c>
      <c r="J146" s="1">
        <v>2.9</v>
      </c>
      <c r="M146" s="1">
        <v>3.95</v>
      </c>
      <c r="O146" s="1">
        <f t="shared" si="14"/>
        <v>3.4</v>
      </c>
      <c r="P146" s="1">
        <f t="shared" si="15"/>
        <v>2.9</v>
      </c>
      <c r="Q146" s="1">
        <f t="shared" si="16"/>
        <v>3.95</v>
      </c>
      <c r="R146" s="1">
        <f t="shared" si="18"/>
        <v>0.5</v>
      </c>
      <c r="S146" s="1">
        <f t="shared" si="19"/>
        <v>0.55000000000000027</v>
      </c>
      <c r="T146" s="1" t="b">
        <f t="shared" si="17"/>
        <v>0</v>
      </c>
    </row>
    <row r="147" spans="1:20" x14ac:dyDescent="0.35">
      <c r="A147" s="1" t="s">
        <v>0</v>
      </c>
      <c r="B147" s="1" t="s">
        <v>59</v>
      </c>
      <c r="C147" s="2">
        <v>2011</v>
      </c>
      <c r="D147" s="1" t="s">
        <v>120</v>
      </c>
      <c r="E147" s="1" t="s">
        <v>119</v>
      </c>
      <c r="F147" s="1">
        <v>2.7</v>
      </c>
      <c r="J147" s="1">
        <v>1.92</v>
      </c>
      <c r="M147" s="1">
        <v>5</v>
      </c>
      <c r="O147" s="1">
        <f t="shared" si="14"/>
        <v>2.7</v>
      </c>
      <c r="P147" s="1">
        <f t="shared" si="15"/>
        <v>1.92</v>
      </c>
      <c r="Q147" s="1">
        <f t="shared" si="16"/>
        <v>5</v>
      </c>
      <c r="R147" s="1">
        <f t="shared" si="18"/>
        <v>0.78000000000000025</v>
      </c>
      <c r="S147" s="1">
        <f t="shared" si="19"/>
        <v>2.2999999999999998</v>
      </c>
      <c r="T147" s="1" t="b">
        <f t="shared" si="17"/>
        <v>0</v>
      </c>
    </row>
    <row r="148" spans="1:20" x14ac:dyDescent="0.35">
      <c r="F148" s="1">
        <v>2.5</v>
      </c>
      <c r="J148" s="1">
        <v>2.11</v>
      </c>
      <c r="M148" s="1">
        <v>3.01</v>
      </c>
      <c r="O148" s="1">
        <f t="shared" si="14"/>
        <v>2.5</v>
      </c>
      <c r="P148" s="1">
        <f t="shared" si="15"/>
        <v>2.11</v>
      </c>
      <c r="Q148" s="1">
        <f t="shared" si="16"/>
        <v>3.01</v>
      </c>
      <c r="R148" s="1">
        <f t="shared" si="18"/>
        <v>0.39000000000000012</v>
      </c>
      <c r="S148" s="1">
        <f t="shared" si="19"/>
        <v>0.50999999999999979</v>
      </c>
      <c r="T148" s="1" t="b">
        <f t="shared" si="17"/>
        <v>0</v>
      </c>
    </row>
    <row r="149" spans="1:20" x14ac:dyDescent="0.35">
      <c r="A149" s="1" t="s">
        <v>0</v>
      </c>
      <c r="B149" s="1" t="s">
        <v>24</v>
      </c>
      <c r="C149" s="2">
        <v>2009</v>
      </c>
      <c r="D149" s="1" t="s">
        <v>202</v>
      </c>
      <c r="E149" s="1" t="s">
        <v>203</v>
      </c>
      <c r="F149" s="1">
        <v>2.5</v>
      </c>
      <c r="J149" s="1">
        <v>1.1000000000000001</v>
      </c>
      <c r="M149" s="1">
        <v>5.2</v>
      </c>
      <c r="O149" s="1">
        <f t="shared" si="14"/>
        <v>2.5</v>
      </c>
      <c r="P149" s="1">
        <f t="shared" si="15"/>
        <v>1.1000000000000001</v>
      </c>
      <c r="Q149" s="1">
        <f t="shared" si="16"/>
        <v>5.2</v>
      </c>
      <c r="R149" s="1">
        <f t="shared" si="18"/>
        <v>1.4</v>
      </c>
      <c r="S149" s="1">
        <f t="shared" si="19"/>
        <v>2.7</v>
      </c>
      <c r="T149" s="1" t="b">
        <f t="shared" si="17"/>
        <v>0</v>
      </c>
    </row>
    <row r="150" spans="1:20" x14ac:dyDescent="0.35">
      <c r="F150" s="1">
        <v>7.2</v>
      </c>
      <c r="J150" s="1">
        <v>1.9</v>
      </c>
      <c r="M150" s="1">
        <v>13.9</v>
      </c>
      <c r="O150" s="1">
        <f t="shared" si="14"/>
        <v>7.2</v>
      </c>
      <c r="P150" s="1">
        <f t="shared" si="15"/>
        <v>1.9</v>
      </c>
      <c r="Q150" s="1">
        <f t="shared" si="16"/>
        <v>13.9</v>
      </c>
      <c r="R150" s="1">
        <f t="shared" si="18"/>
        <v>5.3000000000000007</v>
      </c>
      <c r="S150" s="1">
        <f t="shared" si="19"/>
        <v>6.7</v>
      </c>
      <c r="T150" s="1" t="b">
        <f t="shared" si="17"/>
        <v>0</v>
      </c>
    </row>
    <row r="151" spans="1:20" x14ac:dyDescent="0.35">
      <c r="F151" s="1">
        <v>3.95</v>
      </c>
      <c r="J151" s="1">
        <v>2.29</v>
      </c>
      <c r="M151" s="1">
        <v>6.1</v>
      </c>
      <c r="O151" s="1">
        <f t="shared" si="14"/>
        <v>3.95</v>
      </c>
      <c r="P151" s="1">
        <f t="shared" si="15"/>
        <v>2.29</v>
      </c>
      <c r="Q151" s="1">
        <f t="shared" si="16"/>
        <v>6.1</v>
      </c>
      <c r="R151" s="1">
        <f t="shared" si="18"/>
        <v>1.6600000000000001</v>
      </c>
      <c r="S151" s="1">
        <f t="shared" si="19"/>
        <v>2.1499999999999995</v>
      </c>
      <c r="T151" s="1" t="b">
        <f t="shared" si="17"/>
        <v>0</v>
      </c>
    </row>
    <row r="152" spans="1:20" x14ac:dyDescent="0.35">
      <c r="A152" s="1" t="s">
        <v>0</v>
      </c>
      <c r="B152" s="1" t="s">
        <v>26</v>
      </c>
      <c r="C152" s="2">
        <v>2008</v>
      </c>
      <c r="D152" s="1" t="s">
        <v>201</v>
      </c>
      <c r="E152" s="1" t="s">
        <v>200</v>
      </c>
      <c r="F152" s="1">
        <v>3.12</v>
      </c>
      <c r="J152" s="1">
        <v>1.75</v>
      </c>
      <c r="M152" s="1">
        <v>5.68</v>
      </c>
      <c r="O152" s="1">
        <f t="shared" si="14"/>
        <v>3.12</v>
      </c>
      <c r="P152" s="1">
        <f t="shared" si="15"/>
        <v>1.75</v>
      </c>
      <c r="Q152" s="1">
        <f t="shared" si="16"/>
        <v>5.68</v>
      </c>
      <c r="R152" s="1">
        <f t="shared" si="18"/>
        <v>1.37</v>
      </c>
      <c r="S152" s="1">
        <f t="shared" si="19"/>
        <v>2.5599999999999996</v>
      </c>
      <c r="T152" s="1" t="b">
        <f t="shared" si="17"/>
        <v>0</v>
      </c>
    </row>
    <row r="153" spans="1:20" x14ac:dyDescent="0.35">
      <c r="A153" s="1" t="s">
        <v>0</v>
      </c>
      <c r="B153" s="1" t="s">
        <v>253</v>
      </c>
      <c r="C153" s="2">
        <v>2011</v>
      </c>
      <c r="D153" s="1" t="s">
        <v>169</v>
      </c>
      <c r="E153" s="1" t="s">
        <v>170</v>
      </c>
      <c r="H153" s="1">
        <v>2.2999999999999998</v>
      </c>
      <c r="J153" s="1">
        <v>1.4</v>
      </c>
      <c r="K153" s="1">
        <v>1.7</v>
      </c>
      <c r="L153" s="1">
        <v>2.6</v>
      </c>
      <c r="M153" s="1">
        <v>2.8</v>
      </c>
      <c r="O153" s="1">
        <f t="shared" si="14"/>
        <v>2.2999999999999998</v>
      </c>
      <c r="P153" s="1">
        <f t="shared" si="15"/>
        <v>1.4</v>
      </c>
      <c r="Q153" s="1">
        <f t="shared" si="16"/>
        <v>2.8</v>
      </c>
      <c r="R153" s="1">
        <f t="shared" si="18"/>
        <v>0.89999999999999991</v>
      </c>
      <c r="S153" s="1">
        <f t="shared" si="19"/>
        <v>0.5</v>
      </c>
      <c r="T153" s="1" t="b">
        <f t="shared" si="17"/>
        <v>0</v>
      </c>
    </row>
    <row r="154" spans="1:20" x14ac:dyDescent="0.35">
      <c r="A154" s="1" t="s">
        <v>0</v>
      </c>
      <c r="B154" s="1" t="s">
        <v>62</v>
      </c>
      <c r="C154" s="2">
        <v>2006</v>
      </c>
      <c r="D154" s="1" t="s">
        <v>344</v>
      </c>
      <c r="I154" s="1">
        <v>1.2</v>
      </c>
      <c r="N154" s="1">
        <v>4.3</v>
      </c>
      <c r="O154" s="1" t="str">
        <f t="shared" si="14"/>
        <v>NaN</v>
      </c>
      <c r="P154" s="1">
        <f t="shared" si="15"/>
        <v>1.2</v>
      </c>
      <c r="Q154" s="1">
        <f t="shared" si="16"/>
        <v>4.3</v>
      </c>
      <c r="R154" s="1">
        <f t="shared" si="18"/>
        <v>1.5499999999999998</v>
      </c>
      <c r="S154" s="1">
        <f t="shared" si="19"/>
        <v>1.5499999999999998</v>
      </c>
      <c r="T154" s="1" t="b">
        <f t="shared" si="17"/>
        <v>1</v>
      </c>
    </row>
    <row r="155" spans="1:20" x14ac:dyDescent="0.35">
      <c r="J155" s="1">
        <v>1.2</v>
      </c>
      <c r="M155" s="1">
        <v>5.3</v>
      </c>
      <c r="O155" s="1" t="str">
        <f t="shared" si="14"/>
        <v>NaN</v>
      </c>
      <c r="P155" s="1">
        <f t="shared" si="15"/>
        <v>1.2</v>
      </c>
      <c r="Q155" s="1">
        <f t="shared" si="16"/>
        <v>5.3</v>
      </c>
      <c r="R155" s="1">
        <f t="shared" si="18"/>
        <v>2.0499999999999998</v>
      </c>
      <c r="S155" s="1">
        <f t="shared" si="19"/>
        <v>2.0499999999999998</v>
      </c>
      <c r="T155" s="1" t="b">
        <f t="shared" si="17"/>
        <v>1</v>
      </c>
    </row>
    <row r="156" spans="1:20" x14ac:dyDescent="0.35">
      <c r="A156" s="1" t="s">
        <v>0</v>
      </c>
      <c r="B156" s="1" t="s">
        <v>440</v>
      </c>
      <c r="C156" s="2">
        <v>2007</v>
      </c>
      <c r="D156" s="1" t="s">
        <v>435</v>
      </c>
      <c r="F156" s="1">
        <v>1.1000000000000001</v>
      </c>
      <c r="K156" s="1">
        <v>0.6</v>
      </c>
      <c r="L156" s="1">
        <v>1.5</v>
      </c>
      <c r="O156" s="1">
        <f t="shared" si="14"/>
        <v>1.1000000000000001</v>
      </c>
      <c r="P156" s="1">
        <f t="shared" si="15"/>
        <v>0.6</v>
      </c>
      <c r="Q156" s="1">
        <f t="shared" si="16"/>
        <v>1.5</v>
      </c>
      <c r="R156" s="1">
        <f t="shared" si="18"/>
        <v>0.50000000000000011</v>
      </c>
      <c r="S156" s="1">
        <f t="shared" si="19"/>
        <v>0.39999999999999991</v>
      </c>
      <c r="T156" s="1" t="b">
        <f t="shared" si="17"/>
        <v>0</v>
      </c>
    </row>
    <row r="157" spans="1:20" x14ac:dyDescent="0.35">
      <c r="F157" s="1">
        <v>1.9</v>
      </c>
      <c r="K157" s="1">
        <v>0.9</v>
      </c>
      <c r="L157" s="1">
        <v>2.9</v>
      </c>
      <c r="O157" s="1">
        <f t="shared" si="14"/>
        <v>1.9</v>
      </c>
      <c r="P157" s="1">
        <f t="shared" si="15"/>
        <v>0.9</v>
      </c>
      <c r="Q157" s="1">
        <f t="shared" si="16"/>
        <v>2.9</v>
      </c>
      <c r="R157" s="1">
        <f t="shared" si="18"/>
        <v>0.99999999999999989</v>
      </c>
      <c r="S157" s="1">
        <f t="shared" si="19"/>
        <v>1</v>
      </c>
      <c r="T157" s="1" t="b">
        <f t="shared" si="17"/>
        <v>1</v>
      </c>
    </row>
    <row r="158" spans="1:20" x14ac:dyDescent="0.35">
      <c r="A158" s="1" t="s">
        <v>0</v>
      </c>
      <c r="B158" s="1" t="s">
        <v>8</v>
      </c>
      <c r="C158" s="2">
        <v>2012</v>
      </c>
      <c r="D158" s="1" t="s">
        <v>448</v>
      </c>
      <c r="E158" s="1" t="s">
        <v>447</v>
      </c>
      <c r="I158" s="1">
        <v>1.1599999999999999</v>
      </c>
      <c r="N158" s="1">
        <v>4.9000000000000004</v>
      </c>
      <c r="O158" s="1" t="str">
        <f t="shared" si="14"/>
        <v>NaN</v>
      </c>
      <c r="P158" s="1">
        <f t="shared" si="15"/>
        <v>1.1599999999999999</v>
      </c>
      <c r="Q158" s="1">
        <f t="shared" si="16"/>
        <v>4.9000000000000004</v>
      </c>
      <c r="R158" s="1">
        <f t="shared" si="18"/>
        <v>1.87</v>
      </c>
      <c r="S158" s="1">
        <f t="shared" si="19"/>
        <v>1.87</v>
      </c>
      <c r="T158" s="1" t="b">
        <f t="shared" si="17"/>
        <v>1</v>
      </c>
    </row>
    <row r="159" spans="1:20" x14ac:dyDescent="0.35">
      <c r="A159" s="1" t="s">
        <v>0</v>
      </c>
      <c r="B159" s="1" t="s">
        <v>22</v>
      </c>
      <c r="C159" s="2">
        <v>2014</v>
      </c>
      <c r="D159" s="1" t="s">
        <v>449</v>
      </c>
      <c r="E159" s="1" t="s">
        <v>434</v>
      </c>
      <c r="I159" s="1">
        <v>1.2</v>
      </c>
      <c r="N159" s="1">
        <v>2.9</v>
      </c>
      <c r="O159" s="1" t="str">
        <f t="shared" si="14"/>
        <v>NaN</v>
      </c>
      <c r="P159" s="1">
        <f t="shared" si="15"/>
        <v>1.2</v>
      </c>
      <c r="Q159" s="1">
        <f t="shared" si="16"/>
        <v>2.9</v>
      </c>
      <c r="R159" s="1">
        <f t="shared" si="18"/>
        <v>0.85</v>
      </c>
      <c r="S159" s="1">
        <f t="shared" si="19"/>
        <v>0.85</v>
      </c>
      <c r="T159" s="1" t="b">
        <f t="shared" si="17"/>
        <v>1</v>
      </c>
    </row>
    <row r="160" spans="1:20" x14ac:dyDescent="0.35">
      <c r="A160" s="1" t="s">
        <v>0</v>
      </c>
      <c r="B160" s="1" t="s">
        <v>10</v>
      </c>
      <c r="C160" s="2">
        <v>2012</v>
      </c>
      <c r="D160" s="1" t="s">
        <v>414</v>
      </c>
      <c r="E160" s="1" t="s">
        <v>415</v>
      </c>
      <c r="F160" s="1">
        <v>3.25</v>
      </c>
      <c r="J160" s="1">
        <v>2.2999999999999998</v>
      </c>
      <c r="M160" s="1">
        <v>4.3</v>
      </c>
      <c r="O160" s="1">
        <f t="shared" si="14"/>
        <v>3.25</v>
      </c>
      <c r="P160" s="1">
        <f t="shared" si="15"/>
        <v>2.2999999999999998</v>
      </c>
      <c r="Q160" s="1">
        <f t="shared" si="16"/>
        <v>4.3</v>
      </c>
      <c r="R160" s="1">
        <f t="shared" si="18"/>
        <v>0.95000000000000018</v>
      </c>
      <c r="S160" s="1">
        <f t="shared" si="19"/>
        <v>1.0499999999999998</v>
      </c>
      <c r="T160" s="1" t="b">
        <f t="shared" si="17"/>
        <v>0</v>
      </c>
    </row>
    <row r="161" spans="1:20" x14ac:dyDescent="0.35">
      <c r="A161" s="1" t="s">
        <v>0</v>
      </c>
      <c r="B161" s="1" t="s">
        <v>70</v>
      </c>
      <c r="C161" s="2">
        <v>2016</v>
      </c>
      <c r="D161" s="1" t="s">
        <v>175</v>
      </c>
      <c r="E161" s="1" t="s">
        <v>176</v>
      </c>
      <c r="F161" s="1">
        <v>4.4000000000000004</v>
      </c>
      <c r="J161" s="1">
        <v>3.3</v>
      </c>
      <c r="M161" s="1">
        <v>5.6</v>
      </c>
      <c r="O161" s="1">
        <f t="shared" si="14"/>
        <v>4.4000000000000004</v>
      </c>
      <c r="P161" s="1">
        <f t="shared" si="15"/>
        <v>3.3</v>
      </c>
      <c r="Q161" s="1">
        <f t="shared" si="16"/>
        <v>5.6</v>
      </c>
      <c r="R161" s="1">
        <f t="shared" si="18"/>
        <v>1.1000000000000005</v>
      </c>
      <c r="S161" s="1">
        <f t="shared" si="19"/>
        <v>1.1999999999999993</v>
      </c>
      <c r="T161" s="1" t="b">
        <f t="shared" si="17"/>
        <v>0</v>
      </c>
    </row>
    <row r="162" spans="1:20" x14ac:dyDescent="0.35">
      <c r="F162" s="1">
        <v>5.2</v>
      </c>
      <c r="J162" s="1">
        <v>3.7</v>
      </c>
      <c r="M162" s="1">
        <v>6.5</v>
      </c>
      <c r="O162" s="1">
        <f t="shared" si="14"/>
        <v>5.2</v>
      </c>
      <c r="P162" s="1">
        <f t="shared" si="15"/>
        <v>3.7</v>
      </c>
      <c r="Q162" s="1">
        <f t="shared" si="16"/>
        <v>6.5</v>
      </c>
      <c r="R162" s="1">
        <f t="shared" si="18"/>
        <v>1.5</v>
      </c>
      <c r="S162" s="1">
        <f t="shared" si="19"/>
        <v>1.2999999999999998</v>
      </c>
      <c r="T162" s="1" t="b">
        <f t="shared" si="17"/>
        <v>0</v>
      </c>
    </row>
    <row r="163" spans="1:20" x14ac:dyDescent="0.35">
      <c r="A163" s="1" t="s">
        <v>0</v>
      </c>
      <c r="B163" s="1" t="s">
        <v>108</v>
      </c>
      <c r="C163" s="2">
        <v>2014</v>
      </c>
      <c r="D163" s="1" t="s">
        <v>109</v>
      </c>
      <c r="G163" s="1">
        <v>4</v>
      </c>
      <c r="I163" s="1">
        <v>3</v>
      </c>
      <c r="N163" s="1">
        <v>4.8</v>
      </c>
      <c r="O163" s="1">
        <f t="shared" si="14"/>
        <v>4</v>
      </c>
      <c r="P163" s="1">
        <f t="shared" si="15"/>
        <v>3</v>
      </c>
      <c r="Q163" s="1">
        <f t="shared" si="16"/>
        <v>4.8</v>
      </c>
      <c r="R163" s="1">
        <f t="shared" si="18"/>
        <v>1</v>
      </c>
      <c r="S163" s="1">
        <f t="shared" si="19"/>
        <v>0.79999999999999982</v>
      </c>
      <c r="T163" s="1" t="b">
        <f t="shared" si="17"/>
        <v>0</v>
      </c>
    </row>
    <row r="164" spans="1:20" x14ac:dyDescent="0.35">
      <c r="A164" s="1" t="s">
        <v>0</v>
      </c>
      <c r="B164" s="1" t="s">
        <v>351</v>
      </c>
      <c r="C164" s="2">
        <v>2017</v>
      </c>
      <c r="D164" s="1" t="s">
        <v>366</v>
      </c>
      <c r="E164" s="1" t="s">
        <v>345</v>
      </c>
      <c r="G164" s="1">
        <v>3.68</v>
      </c>
      <c r="J164" s="1">
        <v>2.38</v>
      </c>
      <c r="M164" s="1">
        <v>4.9800000000000004</v>
      </c>
      <c r="O164" s="1">
        <f t="shared" si="14"/>
        <v>3.68</v>
      </c>
      <c r="P164" s="1">
        <f t="shared" si="15"/>
        <v>2.38</v>
      </c>
      <c r="Q164" s="1">
        <f t="shared" si="16"/>
        <v>4.9800000000000004</v>
      </c>
      <c r="R164" s="1">
        <f t="shared" si="18"/>
        <v>1.3000000000000003</v>
      </c>
      <c r="S164" s="1">
        <f t="shared" si="19"/>
        <v>1.3000000000000003</v>
      </c>
      <c r="T164" s="1" t="b">
        <f t="shared" si="17"/>
        <v>1</v>
      </c>
    </row>
    <row r="165" spans="1:20" x14ac:dyDescent="0.35">
      <c r="A165" s="1" t="s">
        <v>0</v>
      </c>
      <c r="B165" s="1" t="s">
        <v>21</v>
      </c>
      <c r="C165" s="2">
        <v>2014</v>
      </c>
      <c r="D165" s="1" t="s">
        <v>398</v>
      </c>
      <c r="E165" s="1" t="s">
        <v>182</v>
      </c>
      <c r="F165" s="1">
        <v>1.84</v>
      </c>
      <c r="J165" s="1">
        <v>0.92</v>
      </c>
      <c r="M165" s="1">
        <v>3.18</v>
      </c>
      <c r="O165" s="1">
        <f t="shared" si="14"/>
        <v>1.84</v>
      </c>
      <c r="P165" s="1">
        <f t="shared" si="15"/>
        <v>0.92</v>
      </c>
      <c r="Q165" s="1">
        <f t="shared" si="16"/>
        <v>3.18</v>
      </c>
      <c r="R165" s="1">
        <f t="shared" si="18"/>
        <v>0.92</v>
      </c>
      <c r="S165" s="1">
        <f t="shared" si="19"/>
        <v>1.34</v>
      </c>
      <c r="T165" s="1" t="b">
        <f t="shared" si="17"/>
        <v>0</v>
      </c>
    </row>
    <row r="166" spans="1:20" x14ac:dyDescent="0.35">
      <c r="A166" s="1" t="s">
        <v>0</v>
      </c>
      <c r="B166" s="1" t="s">
        <v>161</v>
      </c>
      <c r="C166" s="2">
        <v>2012</v>
      </c>
      <c r="D166" s="1" t="s">
        <v>245</v>
      </c>
      <c r="E166" s="1" t="s">
        <v>361</v>
      </c>
      <c r="F166" s="1">
        <v>2.8</v>
      </c>
      <c r="J166" s="1">
        <v>2</v>
      </c>
      <c r="M166" s="1">
        <v>3.4</v>
      </c>
      <c r="O166" s="1">
        <f t="shared" si="14"/>
        <v>2.8</v>
      </c>
      <c r="P166" s="1">
        <f t="shared" si="15"/>
        <v>2</v>
      </c>
      <c r="Q166" s="1">
        <f t="shared" si="16"/>
        <v>3.4</v>
      </c>
      <c r="R166" s="1">
        <f t="shared" si="18"/>
        <v>0.79999999999999982</v>
      </c>
      <c r="S166" s="1">
        <f t="shared" si="19"/>
        <v>0.60000000000000009</v>
      </c>
      <c r="T166" s="1" t="b">
        <f t="shared" si="17"/>
        <v>0</v>
      </c>
    </row>
    <row r="167" spans="1:20" x14ac:dyDescent="0.35">
      <c r="C167" s="1"/>
      <c r="G167" s="1">
        <v>3</v>
      </c>
      <c r="I167" s="1">
        <v>0.6</v>
      </c>
      <c r="N167" s="1">
        <v>6.5</v>
      </c>
      <c r="O167" s="1">
        <f t="shared" si="14"/>
        <v>3</v>
      </c>
      <c r="P167" s="1">
        <f t="shared" si="15"/>
        <v>0.6</v>
      </c>
      <c r="Q167" s="1">
        <f t="shared" si="16"/>
        <v>6.5</v>
      </c>
      <c r="R167" s="1">
        <f t="shared" si="18"/>
        <v>2.4</v>
      </c>
      <c r="S167" s="1">
        <f t="shared" si="19"/>
        <v>3.5</v>
      </c>
      <c r="T167" s="1" t="b">
        <f t="shared" si="17"/>
        <v>0</v>
      </c>
    </row>
    <row r="168" spans="1:20" x14ac:dyDescent="0.35">
      <c r="A168" s="1" t="s">
        <v>0</v>
      </c>
      <c r="B168" s="1" t="s">
        <v>313</v>
      </c>
      <c r="C168" s="2">
        <v>2016</v>
      </c>
      <c r="D168" s="1" t="s">
        <v>314</v>
      </c>
      <c r="G168" s="1">
        <v>0.4</v>
      </c>
      <c r="O168" s="1">
        <f t="shared" si="14"/>
        <v>0.4</v>
      </c>
      <c r="P168" s="1" t="str">
        <f t="shared" si="15"/>
        <v>NaN</v>
      </c>
      <c r="Q168" s="1" t="str">
        <f t="shared" si="16"/>
        <v>NaN</v>
      </c>
      <c r="R168" s="1" t="str">
        <f t="shared" si="18"/>
        <v>NaN</v>
      </c>
      <c r="S168" s="1" t="str">
        <f t="shared" si="19"/>
        <v>NaN</v>
      </c>
      <c r="T168" s="1" t="b">
        <f t="shared" si="17"/>
        <v>1</v>
      </c>
    </row>
    <row r="169" spans="1:20" x14ac:dyDescent="0.35">
      <c r="A169" s="1" t="s">
        <v>0</v>
      </c>
      <c r="B169" s="1" t="s">
        <v>138</v>
      </c>
      <c r="C169" s="2">
        <v>2005</v>
      </c>
      <c r="D169" s="1" t="s">
        <v>139</v>
      </c>
      <c r="E169" s="1" t="s">
        <v>362</v>
      </c>
      <c r="F169" s="1">
        <v>3.4</v>
      </c>
      <c r="I169" s="1">
        <v>1.9</v>
      </c>
      <c r="N169" s="1">
        <v>11.5</v>
      </c>
      <c r="O169" s="1">
        <f t="shared" si="14"/>
        <v>3.4</v>
      </c>
      <c r="P169" s="1">
        <f t="shared" si="15"/>
        <v>1.9</v>
      </c>
      <c r="Q169" s="1">
        <f t="shared" si="16"/>
        <v>11.5</v>
      </c>
      <c r="R169" s="1">
        <f t="shared" si="18"/>
        <v>1.5</v>
      </c>
      <c r="S169" s="1">
        <f t="shared" si="19"/>
        <v>8.1</v>
      </c>
      <c r="T169" s="1" t="b">
        <f t="shared" si="17"/>
        <v>0</v>
      </c>
    </row>
    <row r="170" spans="1:20" x14ac:dyDescent="0.35">
      <c r="A170" s="1" t="s">
        <v>0</v>
      </c>
      <c r="B170" s="1" t="s">
        <v>301</v>
      </c>
      <c r="C170" s="2">
        <v>2006</v>
      </c>
      <c r="D170" s="4">
        <v>4.4000000000000004</v>
      </c>
      <c r="G170" s="1">
        <v>4.4000000000000004</v>
      </c>
      <c r="O170" s="1">
        <f t="shared" si="14"/>
        <v>4.4000000000000004</v>
      </c>
      <c r="P170" s="1" t="str">
        <f t="shared" si="15"/>
        <v>NaN</v>
      </c>
      <c r="Q170" s="1" t="str">
        <f t="shared" si="16"/>
        <v>NaN</v>
      </c>
      <c r="R170" s="1" t="str">
        <f t="shared" si="18"/>
        <v>NaN</v>
      </c>
      <c r="S170" s="1" t="str">
        <f t="shared" si="19"/>
        <v>NaN</v>
      </c>
      <c r="T170" s="1" t="b">
        <f t="shared" si="17"/>
        <v>1</v>
      </c>
    </row>
    <row r="171" spans="1:20" x14ac:dyDescent="0.35">
      <c r="A171" s="1" t="s">
        <v>0</v>
      </c>
      <c r="B171" s="1" t="s">
        <v>76</v>
      </c>
      <c r="C171" s="2">
        <v>2016</v>
      </c>
      <c r="D171" s="1" t="s">
        <v>241</v>
      </c>
      <c r="I171" s="1">
        <v>1.5</v>
      </c>
      <c r="N171" s="1">
        <v>4.5</v>
      </c>
      <c r="O171" s="1" t="str">
        <f t="shared" si="14"/>
        <v>NaN</v>
      </c>
      <c r="P171" s="1">
        <f t="shared" si="15"/>
        <v>1.5</v>
      </c>
      <c r="Q171" s="1">
        <f t="shared" si="16"/>
        <v>4.5</v>
      </c>
      <c r="R171" s="1">
        <f t="shared" si="18"/>
        <v>1.5</v>
      </c>
      <c r="S171" s="1">
        <f t="shared" si="19"/>
        <v>1.5</v>
      </c>
      <c r="T171" s="1" t="b">
        <f t="shared" si="17"/>
        <v>1</v>
      </c>
    </row>
    <row r="172" spans="1:20" x14ac:dyDescent="0.35">
      <c r="A172" s="1" t="s">
        <v>0</v>
      </c>
      <c r="B172" s="1" t="s">
        <v>329</v>
      </c>
      <c r="C172" s="2">
        <v>2006</v>
      </c>
      <c r="D172" s="1" t="s">
        <v>330</v>
      </c>
      <c r="E172" s="1" t="s">
        <v>331</v>
      </c>
      <c r="F172" s="1">
        <v>2.92</v>
      </c>
      <c r="I172" s="1">
        <v>2.25</v>
      </c>
      <c r="N172" s="1">
        <v>4.2</v>
      </c>
      <c r="O172" s="1">
        <f t="shared" si="14"/>
        <v>2.92</v>
      </c>
      <c r="P172" s="1">
        <f t="shared" si="15"/>
        <v>2.25</v>
      </c>
      <c r="Q172" s="1">
        <f t="shared" si="16"/>
        <v>4.2</v>
      </c>
      <c r="R172" s="1">
        <f t="shared" si="18"/>
        <v>0.66999999999999993</v>
      </c>
      <c r="S172" s="1">
        <f t="shared" si="19"/>
        <v>1.2800000000000002</v>
      </c>
      <c r="T172" s="1" t="b">
        <f t="shared" si="17"/>
        <v>0</v>
      </c>
    </row>
    <row r="173" spans="1:20" x14ac:dyDescent="0.35">
      <c r="A173" s="1" t="s">
        <v>0</v>
      </c>
      <c r="B173" s="1" t="s">
        <v>107</v>
      </c>
      <c r="C173" s="2">
        <v>2014</v>
      </c>
      <c r="D173" s="1" t="s">
        <v>121</v>
      </c>
      <c r="E173" s="1" t="s">
        <v>234</v>
      </c>
      <c r="I173" s="1">
        <v>3.4</v>
      </c>
      <c r="O173" s="1" t="str">
        <f t="shared" si="14"/>
        <v>NaN</v>
      </c>
      <c r="P173" s="1">
        <f t="shared" si="15"/>
        <v>3.4</v>
      </c>
      <c r="Q173" s="1" t="str">
        <f t="shared" si="16"/>
        <v>NaN</v>
      </c>
      <c r="R173" s="1" t="str">
        <f t="shared" si="18"/>
        <v>NaN</v>
      </c>
      <c r="S173" s="1" t="str">
        <f t="shared" si="19"/>
        <v>NaN</v>
      </c>
      <c r="T173" s="1" t="b">
        <f t="shared" si="17"/>
        <v>1</v>
      </c>
    </row>
    <row r="174" spans="1:20" x14ac:dyDescent="0.35">
      <c r="A174" s="1" t="s">
        <v>0</v>
      </c>
      <c r="B174" s="1" t="s">
        <v>303</v>
      </c>
      <c r="C174" s="2">
        <v>2016</v>
      </c>
      <c r="D174" s="4" t="s">
        <v>304</v>
      </c>
      <c r="I174" s="1">
        <v>5</v>
      </c>
      <c r="N174" s="1">
        <v>5.3</v>
      </c>
      <c r="O174" s="1" t="str">
        <f t="shared" si="14"/>
        <v>NaN</v>
      </c>
      <c r="P174" s="1">
        <f t="shared" si="15"/>
        <v>5</v>
      </c>
      <c r="Q174" s="1">
        <f t="shared" si="16"/>
        <v>5.3</v>
      </c>
      <c r="R174" s="1">
        <f t="shared" si="18"/>
        <v>0.14999999999999991</v>
      </c>
      <c r="S174" s="1">
        <f t="shared" si="19"/>
        <v>0.14999999999999991</v>
      </c>
      <c r="T174" s="1" t="b">
        <f t="shared" si="17"/>
        <v>1</v>
      </c>
    </row>
    <row r="175" spans="1:20" x14ac:dyDescent="0.35">
      <c r="A175" s="1" t="s">
        <v>0</v>
      </c>
      <c r="B175" s="1" t="s">
        <v>73</v>
      </c>
      <c r="C175" s="2">
        <v>2013</v>
      </c>
      <c r="D175" s="1" t="s">
        <v>478</v>
      </c>
      <c r="E175" s="1" t="s">
        <v>479</v>
      </c>
      <c r="G175" s="1">
        <v>3.4</v>
      </c>
      <c r="I175" s="1">
        <v>2.7</v>
      </c>
      <c r="N175" s="1">
        <v>4.2</v>
      </c>
      <c r="O175" s="1">
        <f t="shared" si="14"/>
        <v>3.4</v>
      </c>
      <c r="P175" s="1">
        <f t="shared" si="15"/>
        <v>2.7</v>
      </c>
      <c r="Q175" s="1">
        <f t="shared" si="16"/>
        <v>4.2</v>
      </c>
      <c r="R175" s="1">
        <f t="shared" si="18"/>
        <v>0.69999999999999973</v>
      </c>
      <c r="S175" s="1">
        <f t="shared" si="19"/>
        <v>0.80000000000000027</v>
      </c>
      <c r="T175" s="1" t="b">
        <f t="shared" si="17"/>
        <v>0</v>
      </c>
    </row>
    <row r="176" spans="1:20" x14ac:dyDescent="0.35">
      <c r="A176" s="1" t="s">
        <v>0</v>
      </c>
      <c r="B176" s="1" t="s">
        <v>105</v>
      </c>
      <c r="C176" s="2">
        <v>2015</v>
      </c>
      <c r="D176" s="1" t="s">
        <v>106</v>
      </c>
      <c r="E176" s="7" t="s">
        <v>382</v>
      </c>
      <c r="G176" s="1">
        <v>4</v>
      </c>
      <c r="O176" s="1">
        <f t="shared" si="14"/>
        <v>4</v>
      </c>
      <c r="P176" s="1" t="str">
        <f t="shared" si="15"/>
        <v>NaN</v>
      </c>
      <c r="Q176" s="1" t="str">
        <f t="shared" si="16"/>
        <v>NaN</v>
      </c>
      <c r="R176" s="1" t="str">
        <f t="shared" si="18"/>
        <v>NaN</v>
      </c>
      <c r="S176" s="1" t="str">
        <f t="shared" si="19"/>
        <v>NaN</v>
      </c>
      <c r="T176" s="1" t="b">
        <f t="shared" si="17"/>
        <v>1</v>
      </c>
    </row>
    <row r="177" spans="1:20" x14ac:dyDescent="0.35">
      <c r="A177" s="1" t="s">
        <v>0</v>
      </c>
      <c r="B177" s="1" t="s">
        <v>342</v>
      </c>
      <c r="C177" s="2">
        <v>2013</v>
      </c>
      <c r="D177" s="2">
        <v>3.4</v>
      </c>
      <c r="E177" s="1" t="s">
        <v>343</v>
      </c>
      <c r="G177" s="1">
        <v>3.4</v>
      </c>
      <c r="O177" s="1">
        <f t="shared" si="14"/>
        <v>3.4</v>
      </c>
      <c r="P177" s="1" t="str">
        <f t="shared" si="15"/>
        <v>NaN</v>
      </c>
      <c r="Q177" s="1" t="str">
        <f t="shared" si="16"/>
        <v>NaN</v>
      </c>
      <c r="R177" s="1" t="str">
        <f t="shared" si="18"/>
        <v>NaN</v>
      </c>
      <c r="S177" s="1" t="str">
        <f t="shared" si="19"/>
        <v>NaN</v>
      </c>
      <c r="T177" s="1" t="b">
        <f t="shared" si="17"/>
        <v>1</v>
      </c>
    </row>
    <row r="178" spans="1:20" x14ac:dyDescent="0.35">
      <c r="A178" s="1" t="s">
        <v>0</v>
      </c>
      <c r="B178" s="1" t="s">
        <v>321</v>
      </c>
      <c r="C178" s="2">
        <v>2005</v>
      </c>
      <c r="D178" s="1" t="s">
        <v>322</v>
      </c>
      <c r="E178" s="1" t="s">
        <v>323</v>
      </c>
      <c r="F178" s="1">
        <v>3.77</v>
      </c>
      <c r="J178" s="1">
        <v>3.1</v>
      </c>
      <c r="M178" s="1">
        <v>4.7300000000000004</v>
      </c>
      <c r="O178" s="1">
        <f t="shared" si="14"/>
        <v>3.77</v>
      </c>
      <c r="P178" s="1">
        <f t="shared" si="15"/>
        <v>3.1</v>
      </c>
      <c r="Q178" s="1">
        <f t="shared" si="16"/>
        <v>4.7300000000000004</v>
      </c>
      <c r="R178" s="1">
        <f t="shared" si="18"/>
        <v>0.66999999999999993</v>
      </c>
      <c r="S178" s="1">
        <f t="shared" si="19"/>
        <v>0.96000000000000041</v>
      </c>
      <c r="T178" s="1" t="b">
        <f t="shared" si="17"/>
        <v>0</v>
      </c>
    </row>
    <row r="179" spans="1:20" x14ac:dyDescent="0.35">
      <c r="A179" s="1" t="s">
        <v>0</v>
      </c>
      <c r="B179" s="1" t="s">
        <v>9</v>
      </c>
      <c r="C179" s="2">
        <v>2007</v>
      </c>
      <c r="D179" s="1" t="s">
        <v>207</v>
      </c>
      <c r="E179" s="1" t="s">
        <v>363</v>
      </c>
      <c r="F179" s="1">
        <v>2.8</v>
      </c>
      <c r="J179" s="1">
        <v>1.5</v>
      </c>
      <c r="M179" s="1">
        <v>7.2</v>
      </c>
      <c r="O179" s="1">
        <f t="shared" si="14"/>
        <v>2.8</v>
      </c>
      <c r="P179" s="1">
        <f t="shared" si="15"/>
        <v>1.5</v>
      </c>
      <c r="Q179" s="1">
        <f t="shared" si="16"/>
        <v>7.2</v>
      </c>
      <c r="R179" s="1">
        <f t="shared" si="18"/>
        <v>1.2999999999999998</v>
      </c>
      <c r="S179" s="1">
        <f t="shared" si="19"/>
        <v>4.4000000000000004</v>
      </c>
      <c r="T179" s="1" t="b">
        <f t="shared" si="17"/>
        <v>0</v>
      </c>
    </row>
    <row r="180" spans="1:20" x14ac:dyDescent="0.35">
      <c r="A180" s="1" t="s">
        <v>0</v>
      </c>
      <c r="B180" s="1" t="s">
        <v>75</v>
      </c>
      <c r="C180" s="2">
        <v>2014</v>
      </c>
      <c r="D180" s="1" t="s">
        <v>463</v>
      </c>
      <c r="E180" s="1" t="s">
        <v>464</v>
      </c>
      <c r="F180" s="1">
        <v>3.2</v>
      </c>
      <c r="H180" s="1">
        <v>3.1</v>
      </c>
      <c r="J180" s="1">
        <v>2.1</v>
      </c>
      <c r="K180" s="1">
        <v>2.5</v>
      </c>
      <c r="L180" s="1">
        <v>3.9</v>
      </c>
      <c r="M180" s="1">
        <v>4.5999999999999996</v>
      </c>
      <c r="O180" s="1">
        <f t="shared" si="14"/>
        <v>3.1500000000000004</v>
      </c>
      <c r="P180" s="1">
        <f t="shared" si="15"/>
        <v>2.1</v>
      </c>
      <c r="Q180" s="1">
        <f t="shared" si="16"/>
        <v>4.5999999999999996</v>
      </c>
      <c r="R180" s="1">
        <f t="shared" si="18"/>
        <v>1.0500000000000003</v>
      </c>
      <c r="S180" s="1">
        <f t="shared" si="19"/>
        <v>1.4499999999999993</v>
      </c>
      <c r="T180" s="1" t="b">
        <f t="shared" si="17"/>
        <v>0</v>
      </c>
    </row>
    <row r="181" spans="1:20" x14ac:dyDescent="0.35">
      <c r="A181" s="1" t="s">
        <v>0</v>
      </c>
      <c r="B181" s="1" t="s">
        <v>45</v>
      </c>
      <c r="C181" s="2">
        <v>2013</v>
      </c>
      <c r="D181" s="1" t="s">
        <v>187</v>
      </c>
      <c r="E181" s="1" t="s">
        <v>395</v>
      </c>
      <c r="F181" s="1">
        <v>2</v>
      </c>
      <c r="J181" s="1">
        <v>1.7</v>
      </c>
      <c r="M181" s="1">
        <v>2.2999999999999998</v>
      </c>
      <c r="O181" s="1">
        <f t="shared" si="14"/>
        <v>2</v>
      </c>
      <c r="P181" s="1">
        <f t="shared" si="15"/>
        <v>1.7</v>
      </c>
      <c r="Q181" s="1">
        <f t="shared" si="16"/>
        <v>2.2999999999999998</v>
      </c>
      <c r="R181" s="1">
        <f t="shared" si="18"/>
        <v>0.30000000000000004</v>
      </c>
      <c r="S181" s="1">
        <f t="shared" si="19"/>
        <v>0.29999999999999982</v>
      </c>
      <c r="T181" s="1" t="b">
        <f t="shared" si="17"/>
        <v>1</v>
      </c>
    </row>
    <row r="182" spans="1:20" x14ac:dyDescent="0.35">
      <c r="A182" s="1" t="s">
        <v>0</v>
      </c>
      <c r="B182" s="1" t="s">
        <v>53</v>
      </c>
      <c r="C182" s="2">
        <v>2016</v>
      </c>
      <c r="D182" s="1" t="s">
        <v>122</v>
      </c>
      <c r="I182" s="1">
        <v>3</v>
      </c>
      <c r="O182" s="1" t="str">
        <f>IF(COUNT(F182:H182)&gt;0,AVERAGE(F182:H182),"NaN")</f>
        <v>NaN</v>
      </c>
      <c r="P182" s="1">
        <f t="shared" si="15"/>
        <v>3</v>
      </c>
      <c r="Q182" s="1" t="str">
        <f t="shared" si="16"/>
        <v>NaN</v>
      </c>
      <c r="R182" s="1" t="str">
        <f t="shared" si="18"/>
        <v>NaN</v>
      </c>
      <c r="S182" s="1" t="str">
        <f t="shared" si="19"/>
        <v>NaN</v>
      </c>
      <c r="T182" s="1" t="b">
        <f t="shared" si="17"/>
        <v>1</v>
      </c>
    </row>
    <row r="183" spans="1:20" x14ac:dyDescent="0.35">
      <c r="A183" s="1" t="s">
        <v>0</v>
      </c>
      <c r="B183" s="1" t="s">
        <v>104</v>
      </c>
      <c r="C183" s="2">
        <v>2015</v>
      </c>
      <c r="D183" s="1" t="s">
        <v>231</v>
      </c>
      <c r="F183" s="1">
        <v>3.9</v>
      </c>
      <c r="J183" s="1">
        <v>3.45</v>
      </c>
      <c r="M183" s="1">
        <v>4.3499999999999996</v>
      </c>
      <c r="O183" s="1">
        <f t="shared" ref="O183" si="20">IF(COUNT(F183:H183)&gt;0,AVERAGE(F183:H183),"NaN")</f>
        <v>3.9</v>
      </c>
      <c r="P183" s="1">
        <f t="shared" si="15"/>
        <v>3.45</v>
      </c>
      <c r="Q183" s="1">
        <f t="shared" si="16"/>
        <v>4.3499999999999996</v>
      </c>
      <c r="R183" s="1">
        <f t="shared" si="18"/>
        <v>0.44999999999999973</v>
      </c>
      <c r="S183" s="1">
        <f t="shared" si="19"/>
        <v>0.44999999999999973</v>
      </c>
      <c r="T183" s="1" t="b">
        <f t="shared" si="17"/>
        <v>1</v>
      </c>
    </row>
    <row r="186" spans="1:20" x14ac:dyDescent="0.35">
      <c r="A186" s="1" t="s">
        <v>1</v>
      </c>
      <c r="B186" s="1" t="s">
        <v>3</v>
      </c>
      <c r="C186" s="2">
        <v>2010</v>
      </c>
      <c r="D186" s="1" t="s">
        <v>269</v>
      </c>
    </row>
    <row r="187" spans="1:20" x14ac:dyDescent="0.35">
      <c r="A187" s="1" t="s">
        <v>1</v>
      </c>
      <c r="B187" s="1" t="s">
        <v>23</v>
      </c>
      <c r="C187" s="2">
        <v>2013</v>
      </c>
      <c r="D187" s="1" t="s">
        <v>186</v>
      </c>
    </row>
    <row r="188" spans="1:20" x14ac:dyDescent="0.35">
      <c r="A188" s="1" t="s">
        <v>1</v>
      </c>
      <c r="B188" s="1" t="s">
        <v>384</v>
      </c>
      <c r="C188" s="2">
        <v>2015</v>
      </c>
      <c r="D188" s="1" t="s">
        <v>455</v>
      </c>
      <c r="E188" s="10" t="s">
        <v>456</v>
      </c>
    </row>
    <row r="189" spans="1:20" x14ac:dyDescent="0.35">
      <c r="A189" s="1" t="s">
        <v>1</v>
      </c>
      <c r="B189" s="1" t="s">
        <v>92</v>
      </c>
      <c r="D189" s="1" t="s">
        <v>261</v>
      </c>
      <c r="E189" s="1" t="s">
        <v>262</v>
      </c>
    </row>
    <row r="190" spans="1:20" x14ac:dyDescent="0.35">
      <c r="A190" s="1" t="s">
        <v>1</v>
      </c>
      <c r="B190" s="1" t="s">
        <v>11</v>
      </c>
      <c r="C190" s="2" t="s">
        <v>80</v>
      </c>
      <c r="D190" s="1" t="s">
        <v>273</v>
      </c>
    </row>
    <row r="191" spans="1:20" x14ac:dyDescent="0.35">
      <c r="A191" s="1" t="s">
        <v>1</v>
      </c>
      <c r="B191" s="1" t="s">
        <v>275</v>
      </c>
      <c r="C191" s="2">
        <v>2006</v>
      </c>
      <c r="D191" s="1" t="s">
        <v>276</v>
      </c>
    </row>
    <row r="192" spans="1:20" x14ac:dyDescent="0.35">
      <c r="A192" s="1" t="s">
        <v>1</v>
      </c>
      <c r="B192" s="1" t="s">
        <v>29</v>
      </c>
      <c r="C192" s="2">
        <v>2008</v>
      </c>
      <c r="D192" s="1" t="s">
        <v>286</v>
      </c>
      <c r="E192" s="1" t="s">
        <v>204</v>
      </c>
    </row>
    <row r="193" spans="1:5" x14ac:dyDescent="0.35">
      <c r="A193" s="1" t="s">
        <v>1</v>
      </c>
      <c r="B193" s="1" t="s">
        <v>97</v>
      </c>
      <c r="C193" s="2">
        <v>2013</v>
      </c>
      <c r="D193" s="1" t="s">
        <v>221</v>
      </c>
      <c r="E193" s="1" t="s">
        <v>146</v>
      </c>
    </row>
    <row r="194" spans="1:5" x14ac:dyDescent="0.35">
      <c r="A194" s="1" t="s">
        <v>1</v>
      </c>
      <c r="B194" s="1" t="s">
        <v>32</v>
      </c>
      <c r="C194" s="2">
        <v>2006</v>
      </c>
      <c r="D194" s="1" t="s">
        <v>288</v>
      </c>
      <c r="E194" s="1" t="s">
        <v>287</v>
      </c>
    </row>
    <row r="195" spans="1:5" x14ac:dyDescent="0.35">
      <c r="A195" s="1" t="s">
        <v>1</v>
      </c>
      <c r="B195" s="1" t="s">
        <v>65</v>
      </c>
      <c r="C195" s="2">
        <v>2016</v>
      </c>
      <c r="D195" s="1" t="s">
        <v>271</v>
      </c>
    </row>
    <row r="196" spans="1:5" x14ac:dyDescent="0.35">
      <c r="A196" s="1" t="s">
        <v>1</v>
      </c>
      <c r="B196" s="1" t="s">
        <v>33</v>
      </c>
      <c r="C196" s="2">
        <v>2012</v>
      </c>
      <c r="D196" s="1" t="s">
        <v>265</v>
      </c>
      <c r="E196" s="1" t="s">
        <v>264</v>
      </c>
    </row>
    <row r="197" spans="1:5" x14ac:dyDescent="0.35">
      <c r="A197" s="1" t="s">
        <v>1</v>
      </c>
      <c r="B197" s="1" t="s">
        <v>296</v>
      </c>
      <c r="C197" s="2">
        <v>2013</v>
      </c>
      <c r="D197" s="1" t="s">
        <v>297</v>
      </c>
      <c r="E197" s="1" t="s">
        <v>298</v>
      </c>
    </row>
    <row r="198" spans="1:5" x14ac:dyDescent="0.35">
      <c r="A198" s="1" t="s">
        <v>1</v>
      </c>
      <c r="B198" s="1" t="s">
        <v>91</v>
      </c>
      <c r="C198" s="2">
        <v>2008</v>
      </c>
      <c r="D198" s="1" t="s">
        <v>378</v>
      </c>
      <c r="E198" s="10" t="s">
        <v>377</v>
      </c>
    </row>
    <row r="199" spans="1:5" x14ac:dyDescent="0.35">
      <c r="A199" s="1" t="s">
        <v>1</v>
      </c>
      <c r="B199" s="1" t="s">
        <v>50</v>
      </c>
      <c r="C199" s="2">
        <v>2013</v>
      </c>
      <c r="D199" s="1" t="s">
        <v>466</v>
      </c>
      <c r="E199" s="1" t="s">
        <v>467</v>
      </c>
    </row>
    <row r="200" spans="1:5" x14ac:dyDescent="0.35">
      <c r="A200" s="1" t="s">
        <v>1</v>
      </c>
      <c r="B200" s="1" t="s">
        <v>51</v>
      </c>
      <c r="C200" s="2">
        <v>2014</v>
      </c>
      <c r="D200" s="1" t="s">
        <v>367</v>
      </c>
      <c r="E200" s="7" t="s">
        <v>368</v>
      </c>
    </row>
    <row r="201" spans="1:5" x14ac:dyDescent="0.35">
      <c r="A201" s="1" t="s">
        <v>1</v>
      </c>
      <c r="B201" s="1" t="s">
        <v>162</v>
      </c>
      <c r="C201" s="2">
        <v>2007</v>
      </c>
      <c r="D201" s="1" t="s">
        <v>471</v>
      </c>
      <c r="E201" s="8" t="s">
        <v>472</v>
      </c>
    </row>
    <row r="202" spans="1:5" x14ac:dyDescent="0.35">
      <c r="A202" s="1" t="s">
        <v>1</v>
      </c>
      <c r="B202" s="1" t="s">
        <v>250</v>
      </c>
      <c r="C202" s="2">
        <v>2013</v>
      </c>
      <c r="D202" s="1" t="s">
        <v>429</v>
      </c>
      <c r="E202" s="8" t="s">
        <v>428</v>
      </c>
    </row>
    <row r="203" spans="1:5" x14ac:dyDescent="0.35">
      <c r="A203" s="1" t="s">
        <v>1</v>
      </c>
      <c r="B203" s="1" t="s">
        <v>134</v>
      </c>
      <c r="C203" s="2">
        <v>2001</v>
      </c>
      <c r="D203" s="1" t="s">
        <v>274</v>
      </c>
    </row>
    <row r="204" spans="1:5" x14ac:dyDescent="0.35">
      <c r="A204" s="1" t="s">
        <v>1</v>
      </c>
      <c r="B204" s="1" t="s">
        <v>35</v>
      </c>
      <c r="C204" s="2">
        <v>2016</v>
      </c>
      <c r="D204" s="1" t="s">
        <v>284</v>
      </c>
      <c r="E204" s="1" t="s">
        <v>267</v>
      </c>
    </row>
    <row r="205" spans="1:5" x14ac:dyDescent="0.35">
      <c r="A205" s="1" t="s">
        <v>1</v>
      </c>
      <c r="B205" s="1" t="s">
        <v>89</v>
      </c>
      <c r="C205" s="2">
        <v>2008</v>
      </c>
      <c r="D205" s="1" t="s">
        <v>289</v>
      </c>
      <c r="E205" s="1" t="s">
        <v>290</v>
      </c>
    </row>
    <row r="206" spans="1:5" x14ac:dyDescent="0.35">
      <c r="A206" s="1" t="s">
        <v>1</v>
      </c>
      <c r="B206" s="1" t="s">
        <v>27</v>
      </c>
      <c r="C206" s="2">
        <v>2008</v>
      </c>
      <c r="D206" s="6" t="s">
        <v>263</v>
      </c>
    </row>
    <row r="207" spans="1:5" x14ac:dyDescent="0.35">
      <c r="A207" s="1" t="s">
        <v>1</v>
      </c>
      <c r="B207" s="1" t="s">
        <v>281</v>
      </c>
      <c r="C207" s="2">
        <v>2005</v>
      </c>
      <c r="D207" s="1" t="s">
        <v>282</v>
      </c>
    </row>
    <row r="208" spans="1:5" x14ac:dyDescent="0.35">
      <c r="A208" s="1" t="s">
        <v>1</v>
      </c>
      <c r="B208" s="1" t="s">
        <v>407</v>
      </c>
      <c r="C208" s="2">
        <v>2016</v>
      </c>
      <c r="D208" s="1" t="s">
        <v>178</v>
      </c>
    </row>
    <row r="209" spans="1:5" x14ac:dyDescent="0.35">
      <c r="A209" s="1" t="s">
        <v>1</v>
      </c>
      <c r="B209" s="1" t="s">
        <v>251</v>
      </c>
      <c r="C209" s="2">
        <v>2015</v>
      </c>
      <c r="D209" s="1" t="s">
        <v>409</v>
      </c>
      <c r="E209" s="1" t="s">
        <v>408</v>
      </c>
    </row>
    <row r="210" spans="1:5" x14ac:dyDescent="0.35">
      <c r="A210" s="1" t="s">
        <v>1</v>
      </c>
      <c r="B210" s="1" t="s">
        <v>191</v>
      </c>
      <c r="C210" s="2">
        <v>2013</v>
      </c>
      <c r="D210" s="1" t="s">
        <v>458</v>
      </c>
      <c r="E210" s="1" t="s">
        <v>218</v>
      </c>
    </row>
    <row r="211" spans="1:5" x14ac:dyDescent="0.35">
      <c r="A211" s="1" t="s">
        <v>1</v>
      </c>
      <c r="B211" s="1" t="s">
        <v>387</v>
      </c>
      <c r="C211" s="2">
        <v>2015</v>
      </c>
      <c r="D211" s="1" t="s">
        <v>389</v>
      </c>
      <c r="E211" s="1" t="s">
        <v>390</v>
      </c>
    </row>
    <row r="212" spans="1:5" x14ac:dyDescent="0.35">
      <c r="A212" s="1" t="s">
        <v>1</v>
      </c>
      <c r="B212" s="1" t="s">
        <v>383</v>
      </c>
      <c r="C212" s="2">
        <v>2014</v>
      </c>
      <c r="D212" s="1" t="s">
        <v>258</v>
      </c>
    </row>
    <row r="213" spans="1:5" x14ac:dyDescent="0.35">
      <c r="A213" s="1" t="s">
        <v>1</v>
      </c>
      <c r="B213" s="1" t="s">
        <v>451</v>
      </c>
      <c r="C213" s="2">
        <v>2017</v>
      </c>
      <c r="D213" s="1" t="s">
        <v>453</v>
      </c>
    </row>
    <row r="214" spans="1:5" x14ac:dyDescent="0.35">
      <c r="A214" s="1" t="s">
        <v>1</v>
      </c>
      <c r="B214" s="1" t="s">
        <v>371</v>
      </c>
      <c r="C214" s="2">
        <v>2011</v>
      </c>
      <c r="D214" s="4" t="s">
        <v>373</v>
      </c>
      <c r="E214" s="1" t="s">
        <v>190</v>
      </c>
    </row>
    <row r="215" spans="1:5" x14ac:dyDescent="0.35">
      <c r="A215" s="1" t="s">
        <v>1</v>
      </c>
      <c r="B215" s="1" t="s">
        <v>85</v>
      </c>
      <c r="C215" s="2">
        <v>2015</v>
      </c>
      <c r="D215" s="1" t="s">
        <v>424</v>
      </c>
      <c r="E215" s="1" t="s">
        <v>422</v>
      </c>
    </row>
    <row r="216" spans="1:5" x14ac:dyDescent="0.35">
      <c r="A216" s="1" t="s">
        <v>1</v>
      </c>
      <c r="B216" s="1" t="s">
        <v>25</v>
      </c>
      <c r="C216" s="2">
        <v>2009</v>
      </c>
      <c r="D216" s="1" t="s">
        <v>291</v>
      </c>
      <c r="E216" s="1" t="s">
        <v>290</v>
      </c>
    </row>
    <row r="217" spans="1:5" x14ac:dyDescent="0.35">
      <c r="A217" s="1" t="s">
        <v>1</v>
      </c>
      <c r="B217" s="1" t="s">
        <v>48</v>
      </c>
      <c r="C217" s="2">
        <v>2014</v>
      </c>
      <c r="D217" s="1" t="s">
        <v>272</v>
      </c>
    </row>
    <row r="218" spans="1:5" x14ac:dyDescent="0.35">
      <c r="A218" s="1" t="s">
        <v>1</v>
      </c>
      <c r="B218" s="1" t="s">
        <v>34</v>
      </c>
      <c r="C218" s="2">
        <v>2015</v>
      </c>
      <c r="D218" s="1" t="s">
        <v>255</v>
      </c>
      <c r="E218" s="1" t="s">
        <v>254</v>
      </c>
    </row>
    <row r="219" spans="1:5" x14ac:dyDescent="0.35">
      <c r="A219" s="1" t="s">
        <v>1</v>
      </c>
      <c r="B219" s="1" t="s">
        <v>346</v>
      </c>
      <c r="C219" s="2">
        <v>2015</v>
      </c>
      <c r="D219" s="1" t="s">
        <v>468</v>
      </c>
      <c r="E219" s="1" t="s">
        <v>469</v>
      </c>
    </row>
    <row r="220" spans="1:5" x14ac:dyDescent="0.35">
      <c r="A220" s="1" t="s">
        <v>1</v>
      </c>
      <c r="B220" s="1" t="s">
        <v>405</v>
      </c>
      <c r="C220" s="2">
        <v>2014</v>
      </c>
      <c r="D220" s="1" t="s">
        <v>319</v>
      </c>
    </row>
    <row r="221" spans="1:5" x14ac:dyDescent="0.35">
      <c r="A221" s="1" t="s">
        <v>1</v>
      </c>
      <c r="B221" s="1" t="s">
        <v>49</v>
      </c>
      <c r="C221" s="2">
        <v>2016</v>
      </c>
      <c r="D221" s="1" t="s">
        <v>308</v>
      </c>
      <c r="E221" s="1" t="s">
        <v>347</v>
      </c>
    </row>
    <row r="222" spans="1:5" x14ac:dyDescent="0.35">
      <c r="A222" s="1" t="s">
        <v>1</v>
      </c>
      <c r="B222" s="1" t="s">
        <v>7</v>
      </c>
      <c r="C222" s="2">
        <v>2013</v>
      </c>
      <c r="D222" s="10" t="s">
        <v>436</v>
      </c>
      <c r="E222" s="10"/>
    </row>
    <row r="223" spans="1:5" x14ac:dyDescent="0.35">
      <c r="A223" s="1" t="s">
        <v>1</v>
      </c>
      <c r="B223" s="1" t="s">
        <v>86</v>
      </c>
      <c r="C223" s="2">
        <v>2011</v>
      </c>
      <c r="D223" s="1" t="s">
        <v>268</v>
      </c>
    </row>
    <row r="224" spans="1:5" x14ac:dyDescent="0.35">
      <c r="A224" s="1" t="s">
        <v>1</v>
      </c>
      <c r="B224" s="1" t="s">
        <v>37</v>
      </c>
      <c r="C224" s="2">
        <v>2016</v>
      </c>
      <c r="D224" s="4" t="s">
        <v>283</v>
      </c>
    </row>
    <row r="225" spans="1:5" x14ac:dyDescent="0.35">
      <c r="A225" s="1" t="s">
        <v>1</v>
      </c>
      <c r="B225" s="1" t="s">
        <v>143</v>
      </c>
      <c r="C225" s="2">
        <v>2005</v>
      </c>
      <c r="D225" s="1" t="s">
        <v>393</v>
      </c>
      <c r="E225" s="1" t="s">
        <v>394</v>
      </c>
    </row>
    <row r="226" spans="1:5" x14ac:dyDescent="0.35">
      <c r="A226" s="1" t="s">
        <v>1</v>
      </c>
      <c r="B226" s="1" t="s">
        <v>279</v>
      </c>
      <c r="C226" s="2">
        <v>2002</v>
      </c>
      <c r="D226" s="1" t="s">
        <v>280</v>
      </c>
    </row>
    <row r="227" spans="1:5" x14ac:dyDescent="0.35">
      <c r="A227" s="1" t="s">
        <v>1</v>
      </c>
      <c r="B227" s="1" t="s">
        <v>47</v>
      </c>
      <c r="C227" s="2">
        <v>2016</v>
      </c>
      <c r="D227" s="1" t="s">
        <v>285</v>
      </c>
    </row>
    <row r="228" spans="1:5" x14ac:dyDescent="0.35">
      <c r="A228" s="1" t="s">
        <v>1</v>
      </c>
      <c r="B228" s="1" t="s">
        <v>416</v>
      </c>
      <c r="C228" s="2">
        <v>2014</v>
      </c>
      <c r="D228" s="1" t="s">
        <v>417</v>
      </c>
      <c r="E228" s="11" t="s">
        <v>418</v>
      </c>
    </row>
    <row r="229" spans="1:5" x14ac:dyDescent="0.35">
      <c r="A229" s="1" t="s">
        <v>1</v>
      </c>
      <c r="B229" s="1" t="s">
        <v>81</v>
      </c>
      <c r="C229" s="2">
        <v>2014</v>
      </c>
      <c r="D229" s="1" t="s">
        <v>82</v>
      </c>
      <c r="E229" s="1" t="s">
        <v>260</v>
      </c>
    </row>
    <row r="230" spans="1:5" x14ac:dyDescent="0.35">
      <c r="A230" s="1" t="s">
        <v>1</v>
      </c>
      <c r="B230" s="1" t="s">
        <v>54</v>
      </c>
      <c r="C230" s="2">
        <v>2015</v>
      </c>
      <c r="D230" s="1" t="s">
        <v>257</v>
      </c>
      <c r="E230" s="1" t="s">
        <v>256</v>
      </c>
    </row>
    <row r="231" spans="1:5" x14ac:dyDescent="0.35">
      <c r="A231" s="1" t="s">
        <v>1</v>
      </c>
      <c r="B231" s="1" t="s">
        <v>62</v>
      </c>
      <c r="C231" s="2">
        <v>2006</v>
      </c>
      <c r="D231" s="1" t="s">
        <v>270</v>
      </c>
    </row>
    <row r="232" spans="1:5" x14ac:dyDescent="0.35">
      <c r="A232" s="1" t="s">
        <v>1</v>
      </c>
      <c r="B232" s="1" t="s">
        <v>8</v>
      </c>
      <c r="C232" s="2">
        <v>2012</v>
      </c>
      <c r="D232" s="1" t="s">
        <v>450</v>
      </c>
      <c r="E232" s="1" t="s">
        <v>447</v>
      </c>
    </row>
    <row r="233" spans="1:5" x14ac:dyDescent="0.35">
      <c r="A233" s="1" t="s">
        <v>1</v>
      </c>
      <c r="B233" s="1" t="s">
        <v>79</v>
      </c>
      <c r="C233" s="2">
        <v>2014</v>
      </c>
      <c r="D233" s="1" t="s">
        <v>266</v>
      </c>
    </row>
    <row r="234" spans="1:5" x14ac:dyDescent="0.35">
      <c r="A234" s="1" t="s">
        <v>1</v>
      </c>
      <c r="B234" s="1" t="s">
        <v>21</v>
      </c>
      <c r="C234" s="2">
        <v>2014</v>
      </c>
      <c r="D234" s="1" t="s">
        <v>399</v>
      </c>
      <c r="E234" s="1" t="s">
        <v>400</v>
      </c>
    </row>
    <row r="235" spans="1:5" x14ac:dyDescent="0.35">
      <c r="A235" s="1" t="s">
        <v>1</v>
      </c>
      <c r="B235" s="1" t="s">
        <v>301</v>
      </c>
      <c r="C235" s="2">
        <v>2006</v>
      </c>
      <c r="D235" s="5">
        <v>2.17</v>
      </c>
    </row>
    <row r="236" spans="1:5" x14ac:dyDescent="0.35">
      <c r="A236" s="1" t="s">
        <v>1</v>
      </c>
      <c r="B236" s="1" t="s">
        <v>20</v>
      </c>
      <c r="C236" s="2">
        <v>2016</v>
      </c>
      <c r="D236" s="1" t="s">
        <v>259</v>
      </c>
    </row>
    <row r="237" spans="1:5" x14ac:dyDescent="0.35">
      <c r="A237" s="1" t="s">
        <v>1</v>
      </c>
      <c r="B237" s="1" t="s">
        <v>294</v>
      </c>
      <c r="C237" s="2">
        <v>2006</v>
      </c>
      <c r="D237" s="1" t="s">
        <v>295</v>
      </c>
      <c r="E237" s="1" t="s">
        <v>312</v>
      </c>
    </row>
    <row r="238" spans="1:5" x14ac:dyDescent="0.35">
      <c r="A238" s="1" t="s">
        <v>1</v>
      </c>
      <c r="B238" s="1" t="s">
        <v>277</v>
      </c>
      <c r="C238" s="2">
        <v>2008</v>
      </c>
      <c r="D238" s="1" t="s">
        <v>278</v>
      </c>
    </row>
    <row r="239" spans="1:5" x14ac:dyDescent="0.35">
      <c r="A239" s="1" t="s">
        <v>1</v>
      </c>
      <c r="B239" s="1" t="s">
        <v>300</v>
      </c>
      <c r="C239" s="2">
        <v>2014</v>
      </c>
      <c r="D239" s="1" t="s">
        <v>299</v>
      </c>
    </row>
    <row r="240" spans="1:5" x14ac:dyDescent="0.35">
      <c r="A240" s="1" t="s">
        <v>1</v>
      </c>
      <c r="B240" s="1" t="s">
        <v>45</v>
      </c>
      <c r="C240" s="2">
        <v>2013</v>
      </c>
      <c r="D240" s="1" t="s">
        <v>188</v>
      </c>
    </row>
  </sheetData>
  <sortState xmlns:xlrd2="http://schemas.microsoft.com/office/spreadsheetml/2017/richdata2" ref="A165:AN218">
    <sortCondition ref="B165:B218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Richard</cp:lastModifiedBy>
  <dcterms:created xsi:type="dcterms:W3CDTF">2017-03-05T16:22:35Z</dcterms:created>
  <dcterms:modified xsi:type="dcterms:W3CDTF">2020-06-02T09:55:15Z</dcterms:modified>
</cp:coreProperties>
</file>