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r\OneDrive\桌面\"/>
    </mc:Choice>
  </mc:AlternateContent>
  <xr:revisionPtr revIDLastSave="0" documentId="13_ncr:1_{987319D2-7A82-484F-B443-182357570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O4" i="1"/>
  <c r="K3" i="1" a="1"/>
  <c r="K3" i="1" s="1"/>
  <c r="K4" i="1" a="1"/>
  <c r="K4" i="1" s="1"/>
  <c r="D17" i="1"/>
  <c r="C17" i="1"/>
  <c r="J3" i="1"/>
  <c r="J4" i="1"/>
  <c r="L4" i="1" s="1"/>
  <c r="J5" i="1"/>
  <c r="K5" i="1" s="1" a="1"/>
  <c r="K5" i="1" s="1"/>
  <c r="J6" i="1"/>
  <c r="L6" i="1" s="1"/>
  <c r="J7" i="1"/>
  <c r="L7" i="1" s="1"/>
  <c r="J8" i="1"/>
  <c r="K8" i="1" s="1" a="1"/>
  <c r="K8" i="1" s="1"/>
  <c r="J9" i="1"/>
  <c r="K9" i="1" s="1" a="1"/>
  <c r="K9" i="1" s="1"/>
  <c r="J10" i="1"/>
  <c r="L10" i="1" s="1"/>
  <c r="J11" i="1"/>
  <c r="L11" i="1" s="1"/>
  <c r="J12" i="1"/>
  <c r="L12" i="1" s="1"/>
  <c r="J13" i="1"/>
  <c r="K13" i="1" s="1" a="1"/>
  <c r="K13" i="1" s="1"/>
  <c r="J14" i="1"/>
  <c r="L14" i="1" s="1"/>
  <c r="J15" i="1"/>
  <c r="L15" i="1" s="1"/>
  <c r="J2" i="1"/>
  <c r="K2" i="1" s="1" a="1"/>
  <c r="K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l="1"/>
  <c r="K14" i="1" a="1"/>
  <c r="K14" i="1" s="1"/>
  <c r="K15" i="1" a="1"/>
  <c r="K15" i="1" s="1"/>
  <c r="K12" i="1" a="1"/>
  <c r="K12" i="1" s="1"/>
  <c r="K11" i="1" a="1"/>
  <c r="K11" i="1" s="1"/>
  <c r="L9" i="1"/>
  <c r="K7" i="1" a="1"/>
  <c r="K7" i="1" s="1"/>
  <c r="K6" i="1" a="1"/>
  <c r="K6" i="1" s="1"/>
  <c r="J17" i="1"/>
  <c r="K10" i="1" a="1"/>
  <c r="K10" i="1" s="1"/>
  <c r="L8" i="1"/>
  <c r="L2" i="1"/>
  <c r="L13" i="1"/>
  <c r="L5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<sst xmlns="http://schemas.openxmlformats.org/spreadsheetml/2006/main" count="34" uniqueCount="34">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</sst>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b/>
      <sz val="12"/>
      <color rgb="FFFA7D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5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3" borderId="1" xfId="1" applyAlignment="1">
      <alignment horizontal="center"/>
    </xf>
    <xf numFmtId="0" fontId="5" fillId="3" borderId="0" xfId="1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計算方式" xfId="1" builtinId="2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3-42A5-9647-35E37F2C8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2171919"/>
        <c:axId val="1782172335"/>
      </c:barChart>
      <c:catAx>
        <c:axId val="178217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2172335"/>
        <c:crosses val="autoZero"/>
        <c:auto val="1"/>
        <c:lblAlgn val="ctr"/>
        <c:lblOffset val="100"/>
        <c:noMultiLvlLbl val="0"/>
      </c:catAx>
      <c:valAx>
        <c:axId val="178217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217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工作表1!$N$4:$N$5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工作表1!$O$4:$O$5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AB-4794-A80D-3FC21FE7B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356419</xdr:colOff>
      <xdr:row>26</xdr:row>
      <xdr:rowOff>1</xdr:rowOff>
    </xdr:from>
    <xdr:to>
      <xdr:col>11</xdr:col>
      <xdr:colOff>196645</xdr:colOff>
      <xdr:row>44</xdr:row>
      <xdr:rowOff>61453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CAE1D14-CFC3-409E-AC8C-1635C39B4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447932</xdr:colOff>
      <xdr:row>16</xdr:row>
      <xdr:rowOff>203887</xdr:rowOff>
    </xdr:from>
    <xdr:to>
      <xdr:col>17</xdr:col>
      <xdr:colOff>406743</xdr:colOff>
      <xdr:row>30</xdr:row>
      <xdr:rowOff>63844</xdr:rowOff>
    </xdr:to>
    <xdr:graphicFrame macro="">
      <xdr:nvGraphicFramePr>
        <xdr:cNvPr id="26" name="圖表 25">
          <a:extLst>
            <a:ext uri="{FF2B5EF4-FFF2-40B4-BE49-F238E27FC236}">
              <a16:creationId xmlns:a16="http://schemas.microsoft.com/office/drawing/2014/main" id="{2CABF780-07CE-42BF-8264-8D116ED43A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74" workbookViewId="0">
      <selection activeCell="R8" sqref="R8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5">
        <f>SUM(C2:G2)/5</f>
        <v>94.4</v>
      </c>
      <c r="I2" s="1">
        <v>89</v>
      </c>
      <c r="J2">
        <f>SUM(C2:G2,I2*5)/10</f>
        <v>91.7</v>
      </c>
      <c r="K2" s="7" t="str" cm="1">
        <f t="array" ref="K2">_xlfn.IFS(J2&gt;=90,"A",J2&gt;=80,"B",J2&gt;=70,"C",J2&gt;=60,"D",J2&gt;=0,"F")</f>
        <v>A</v>
      </c>
      <c r="L2" t="str">
        <f>IF(J2&gt;=60,"pass","fail")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5">
        <f t="shared" ref="H3:H15" si="0">SUM(C3:G3)/5</f>
        <v>86</v>
      </c>
      <c r="I3" s="1">
        <v>94</v>
      </c>
      <c r="J3">
        <f t="shared" ref="J3:J15" si="1">SUM(C3:G3,I3*5)/10</f>
        <v>90</v>
      </c>
      <c r="K3" s="7" t="str" cm="1">
        <f t="array" ref="K3">_xlfn.IFS(J3&gt;=90,"A",J3&gt;=80,"B",J3&gt;=70,"C",J3&gt;=60,"D",J3&gt;=0,"F")</f>
        <v>A</v>
      </c>
      <c r="L3" t="str">
        <f t="shared" ref="L3:L15" si="2">IF(J3&gt;=60,"pass","fail")</f>
        <v>pass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5">
        <f t="shared" si="0"/>
        <v>82.4</v>
      </c>
      <c r="I4" s="1">
        <v>80</v>
      </c>
      <c r="J4">
        <f t="shared" si="1"/>
        <v>81.2</v>
      </c>
      <c r="K4" s="7" t="str" cm="1">
        <f t="array" ref="K4">_xlfn.IFS(J4&gt;=90,"A",J4&gt;=80,"B",J4&gt;=70,"C",J4&gt;=60,"D",J4&gt;=0,"F")</f>
        <v>B</v>
      </c>
      <c r="L4" t="str">
        <f t="shared" si="2"/>
        <v>pass</v>
      </c>
      <c r="N4" t="s">
        <v>32</v>
      </c>
      <c r="O4">
        <f>COUNTIF(L2:L15,"pass")</f>
        <v>12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5">
        <f t="shared" si="0"/>
        <v>81.599999999999994</v>
      </c>
      <c r="I5" s="1">
        <v>80</v>
      </c>
      <c r="J5">
        <f t="shared" si="1"/>
        <v>80.8</v>
      </c>
      <c r="K5" s="7" t="str" cm="1">
        <f t="array" ref="K5">_xlfn.IFS(J5&gt;=90,"A",J5&gt;=80,"B",J5&gt;=70,"C",J5&gt;=60,"D",J5&gt;=0,"F")</f>
        <v>B</v>
      </c>
      <c r="L5" t="str">
        <f t="shared" si="2"/>
        <v>pass</v>
      </c>
      <c r="N5" t="s">
        <v>33</v>
      </c>
      <c r="O5">
        <f>COUNTIF(L2:L15,"fail")</f>
        <v>2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5">
        <f t="shared" si="0"/>
        <v>81.400000000000006</v>
      </c>
      <c r="I6" s="1">
        <v>88</v>
      </c>
      <c r="J6">
        <f t="shared" si="1"/>
        <v>84.7</v>
      </c>
      <c r="K6" s="7" t="str" cm="1">
        <f t="array" ref="K6">_xlfn.IFS(J6&gt;=90,"A",J6&gt;=80,"B",J6&gt;=70,"C",J6&gt;=60,"D",J6&gt;=0,"F")</f>
        <v>B</v>
      </c>
      <c r="L6" t="str">
        <f t="shared" si="2"/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5">
        <f t="shared" si="0"/>
        <v>80.599999999999994</v>
      </c>
      <c r="I7" s="1">
        <v>81</v>
      </c>
      <c r="J7">
        <f t="shared" si="1"/>
        <v>80.8</v>
      </c>
      <c r="K7" s="7" t="str" cm="1">
        <f t="array" ref="K7">_xlfn.IFS(J7&gt;=90,"A",J7&gt;=80,"B",J7&gt;=70,"C",J7&gt;=60,"D",J7&gt;=0,"F")</f>
        <v>B</v>
      </c>
      <c r="L7" t="str">
        <f t="shared" si="2"/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5">
        <f t="shared" si="0"/>
        <v>78.8</v>
      </c>
      <c r="I8" s="1">
        <v>77</v>
      </c>
      <c r="J8">
        <f t="shared" si="1"/>
        <v>77.900000000000006</v>
      </c>
      <c r="K8" s="7" t="str" cm="1">
        <f t="array" ref="K8">_xlfn.IFS(J8&gt;=90,"A",J8&gt;=80,"B",J8&gt;=70,"C",J8&gt;=60,"D",J8&gt;=0,"F")</f>
        <v>C</v>
      </c>
      <c r="L8" t="str">
        <f t="shared" si="2"/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5">
        <f t="shared" si="0"/>
        <v>75.400000000000006</v>
      </c>
      <c r="I9" s="1">
        <v>73</v>
      </c>
      <c r="J9">
        <f t="shared" si="1"/>
        <v>74.2</v>
      </c>
      <c r="K9" s="7" t="str" cm="1">
        <f t="array" ref="K9">_xlfn.IFS(J9&gt;=90,"A",J9&gt;=80,"B",J9&gt;=70,"C",J9&gt;=60,"D",J9&gt;=0,"F")</f>
        <v>C</v>
      </c>
      <c r="L9" t="str">
        <f t="shared" si="2"/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5">
        <f t="shared" si="0"/>
        <v>73.400000000000006</v>
      </c>
      <c r="I10" s="1">
        <v>77</v>
      </c>
      <c r="J10">
        <f t="shared" si="1"/>
        <v>75.2</v>
      </c>
      <c r="K10" s="7" t="str" cm="1">
        <f t="array" ref="K10">_xlfn.IFS(J10&gt;=90,"A",J10&gt;=80,"B",J10&gt;=70,"C",J10&gt;=60,"D",J10&gt;=0,"F")</f>
        <v>C</v>
      </c>
      <c r="L10" t="str">
        <f t="shared" si="2"/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5">
        <f t="shared" si="0"/>
        <v>73.2</v>
      </c>
      <c r="I11" s="1">
        <v>82</v>
      </c>
      <c r="J11">
        <f t="shared" si="1"/>
        <v>77.599999999999994</v>
      </c>
      <c r="K11" s="7" t="str" cm="1">
        <f t="array" ref="K11">_xlfn.IFS(J11&gt;=90,"A",J11&gt;=80,"B",J11&gt;=70,"C",J11&gt;=60,"D",J11&gt;=0,"F")</f>
        <v>C</v>
      </c>
      <c r="L11" t="str">
        <f t="shared" si="2"/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5">
        <f t="shared" si="0"/>
        <v>73.2</v>
      </c>
      <c r="I12" s="1">
        <v>88</v>
      </c>
      <c r="J12">
        <f t="shared" si="1"/>
        <v>80.599999999999994</v>
      </c>
      <c r="K12" s="7" t="str" cm="1">
        <f t="array" ref="K12">_xlfn.IFS(J12&gt;=90,"A",J12&gt;=80,"B",J12&gt;=70,"C",J12&gt;=60,"D",J12&gt;=0,"F")</f>
        <v>B</v>
      </c>
      <c r="L12" t="str">
        <f t="shared" si="2"/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5">
        <f t="shared" si="0"/>
        <v>66</v>
      </c>
      <c r="I13" s="1">
        <v>52</v>
      </c>
      <c r="J13">
        <f t="shared" si="1"/>
        <v>59</v>
      </c>
      <c r="K13" s="7" t="str" cm="1">
        <f t="array" ref="K13">_xlfn.IFS(J13&gt;=90,"A",J13&gt;=80,"B",J13&gt;=70,"C",J13&gt;=60,"D",J13&gt;=0,"F")</f>
        <v>F</v>
      </c>
      <c r="L13" t="str">
        <f>IF(J13&gt;=60,"pass","fail")</f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5">
        <f t="shared" si="0"/>
        <v>64.8</v>
      </c>
      <c r="I14" s="1">
        <v>69</v>
      </c>
      <c r="J14">
        <f t="shared" si="1"/>
        <v>66.900000000000006</v>
      </c>
      <c r="K14" s="7" t="str" cm="1">
        <f t="array" ref="K14">_xlfn.IFS(J14&gt;=90,"A",J14&gt;=80,"B",J14&gt;=70,"C",J14&gt;=60,"D",J14&gt;=0,"F")</f>
        <v>D</v>
      </c>
      <c r="L14" t="str">
        <f t="shared" si="2"/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5">
        <f t="shared" si="0"/>
        <v>57.2</v>
      </c>
      <c r="I15" s="1">
        <v>54</v>
      </c>
      <c r="J15">
        <f t="shared" si="1"/>
        <v>55.6</v>
      </c>
      <c r="K15" s="7" t="str" cm="1">
        <f t="array" ref="K15">_xlfn.IFS(J15&gt;=90,"A",J15&gt;=80,"B",J15&gt;=70,"C",J15&gt;=60,"D",J15&gt;=0,"F")</f>
        <v>F</v>
      </c>
      <c r="L15" t="str">
        <f>IF(J15&gt;=60,"pass","fail")</f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6">
        <f>COUNTIF(H2:H15,"&lt;80")</f>
        <v>8</v>
      </c>
      <c r="J17">
        <f>SUM(J2:J15)/14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陳睿晢</cp:lastModifiedBy>
  <dcterms:created xsi:type="dcterms:W3CDTF">2023-10-19T05:27:10Z</dcterms:created>
  <dcterms:modified xsi:type="dcterms:W3CDTF">2023-10-27T09:54:09Z</dcterms:modified>
</cp:coreProperties>
</file>