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ts\workspace-defaut\descent\src\"/>
    </mc:Choice>
  </mc:AlternateContent>
  <bookViews>
    <workbookView xWindow="0" yWindow="0" windowWidth="28800" windowHeight="12285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6" i="1" l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C258" i="1"/>
  <c r="K258" i="1" s="1"/>
  <c r="C259" i="1"/>
  <c r="C260" i="1"/>
  <c r="K260" i="1" s="1"/>
  <c r="C261" i="1"/>
  <c r="C262" i="1"/>
  <c r="C263" i="1"/>
  <c r="C264" i="1"/>
  <c r="K264" i="1" s="1"/>
  <c r="C265" i="1"/>
  <c r="C266" i="1"/>
  <c r="C267" i="1"/>
  <c r="C268" i="1"/>
  <c r="K268" i="1" s="1"/>
  <c r="C269" i="1"/>
  <c r="C270" i="1"/>
  <c r="C271" i="1"/>
  <c r="C272" i="1"/>
  <c r="K272" i="1" s="1"/>
  <c r="C273" i="1"/>
  <c r="C274" i="1"/>
  <c r="C275" i="1"/>
  <c r="C276" i="1"/>
  <c r="C257" i="1"/>
  <c r="K257" i="1" s="1"/>
  <c r="K274" i="1"/>
  <c r="K259" i="1"/>
  <c r="K261" i="1"/>
  <c r="K262" i="1"/>
  <c r="K263" i="1"/>
  <c r="K265" i="1"/>
  <c r="K266" i="1"/>
  <c r="K267" i="1"/>
  <c r="K269" i="1"/>
  <c r="K270" i="1"/>
  <c r="K271" i="1"/>
  <c r="K273" i="1"/>
  <c r="K275" i="1"/>
  <c r="K276" i="1"/>
  <c r="F174" i="1" l="1"/>
  <c r="K252" i="1"/>
  <c r="K253" i="1"/>
  <c r="K254" i="1"/>
  <c r="K251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174" i="1"/>
  <c r="J237" i="1"/>
  <c r="J238" i="1"/>
  <c r="J239" i="1"/>
  <c r="J240" i="1"/>
  <c r="J241" i="1"/>
  <c r="J242" i="1"/>
  <c r="J243" i="1"/>
  <c r="J244" i="1"/>
  <c r="J245" i="1"/>
  <c r="F237" i="1"/>
  <c r="F238" i="1"/>
  <c r="F239" i="1"/>
  <c r="F240" i="1"/>
  <c r="F241" i="1"/>
  <c r="F242" i="1"/>
  <c r="F243" i="1"/>
  <c r="F244" i="1"/>
  <c r="F245" i="1"/>
  <c r="D237" i="1"/>
  <c r="D238" i="1"/>
  <c r="D239" i="1"/>
  <c r="D240" i="1"/>
  <c r="D241" i="1"/>
  <c r="D242" i="1"/>
  <c r="D243" i="1"/>
  <c r="D244" i="1"/>
  <c r="D245" i="1"/>
  <c r="J228" i="1"/>
  <c r="J229" i="1"/>
  <c r="J230" i="1"/>
  <c r="J231" i="1"/>
  <c r="J232" i="1"/>
  <c r="J233" i="1"/>
  <c r="J234" i="1"/>
  <c r="J235" i="1"/>
  <c r="J236" i="1"/>
  <c r="F228" i="1"/>
  <c r="F229" i="1"/>
  <c r="F230" i="1"/>
  <c r="F231" i="1"/>
  <c r="F232" i="1"/>
  <c r="F233" i="1"/>
  <c r="F234" i="1"/>
  <c r="F235" i="1"/>
  <c r="F236" i="1"/>
  <c r="D228" i="1"/>
  <c r="D229" i="1"/>
  <c r="D230" i="1"/>
  <c r="D231" i="1"/>
  <c r="D232" i="1"/>
  <c r="D233" i="1"/>
  <c r="D234" i="1"/>
  <c r="D235" i="1"/>
  <c r="D236" i="1"/>
  <c r="F219" i="1"/>
  <c r="F220" i="1"/>
  <c r="F221" i="1"/>
  <c r="F222" i="1"/>
  <c r="F223" i="1"/>
  <c r="F224" i="1"/>
  <c r="J224" i="1" s="1"/>
  <c r="F225" i="1"/>
  <c r="F226" i="1"/>
  <c r="F227" i="1"/>
  <c r="J219" i="1"/>
  <c r="J222" i="1"/>
  <c r="J223" i="1"/>
  <c r="J226" i="1"/>
  <c r="J227" i="1"/>
  <c r="D219" i="1"/>
  <c r="D220" i="1"/>
  <c r="D221" i="1"/>
  <c r="D222" i="1"/>
  <c r="D223" i="1"/>
  <c r="D224" i="1"/>
  <c r="D225" i="1"/>
  <c r="D226" i="1"/>
  <c r="D227" i="1"/>
  <c r="J210" i="1"/>
  <c r="J211" i="1"/>
  <c r="J212" i="1"/>
  <c r="J213" i="1"/>
  <c r="J214" i="1"/>
  <c r="J215" i="1"/>
  <c r="J216" i="1"/>
  <c r="J217" i="1"/>
  <c r="J218" i="1"/>
  <c r="D210" i="1"/>
  <c r="D211" i="1"/>
  <c r="D212" i="1"/>
  <c r="D213" i="1"/>
  <c r="D214" i="1"/>
  <c r="D215" i="1"/>
  <c r="D216" i="1"/>
  <c r="D217" i="1"/>
  <c r="D218" i="1"/>
  <c r="F210" i="1"/>
  <c r="F211" i="1"/>
  <c r="F212" i="1"/>
  <c r="F213" i="1"/>
  <c r="F214" i="1"/>
  <c r="F215" i="1"/>
  <c r="F216" i="1"/>
  <c r="F217" i="1"/>
  <c r="F218" i="1"/>
  <c r="J201" i="1"/>
  <c r="J202" i="1"/>
  <c r="J203" i="1"/>
  <c r="J204" i="1"/>
  <c r="J205" i="1"/>
  <c r="J206" i="1"/>
  <c r="J207" i="1"/>
  <c r="J208" i="1"/>
  <c r="J209" i="1"/>
  <c r="F201" i="1"/>
  <c r="F202" i="1"/>
  <c r="F203" i="1"/>
  <c r="F204" i="1"/>
  <c r="F205" i="1"/>
  <c r="F206" i="1"/>
  <c r="F207" i="1"/>
  <c r="F208" i="1"/>
  <c r="F209" i="1"/>
  <c r="D201" i="1"/>
  <c r="D202" i="1"/>
  <c r="D203" i="1"/>
  <c r="D204" i="1"/>
  <c r="D205" i="1"/>
  <c r="D206" i="1"/>
  <c r="D207" i="1"/>
  <c r="D208" i="1"/>
  <c r="D209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174" i="1"/>
  <c r="F192" i="1"/>
  <c r="F193" i="1"/>
  <c r="F194" i="1"/>
  <c r="F195" i="1"/>
  <c r="F196" i="1"/>
  <c r="F197" i="1"/>
  <c r="F198" i="1"/>
  <c r="F199" i="1"/>
  <c r="F200" i="1"/>
  <c r="D192" i="1"/>
  <c r="D193" i="1"/>
  <c r="D194" i="1"/>
  <c r="D195" i="1"/>
  <c r="D196" i="1"/>
  <c r="D197" i="1"/>
  <c r="D198" i="1"/>
  <c r="D199" i="1"/>
  <c r="D200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D183" i="1"/>
  <c r="D184" i="1"/>
  <c r="D185" i="1"/>
  <c r="D186" i="1"/>
  <c r="D187" i="1"/>
  <c r="D188" i="1"/>
  <c r="D189" i="1"/>
  <c r="D190" i="1"/>
  <c r="D191" i="1"/>
  <c r="D175" i="1"/>
  <c r="D176" i="1"/>
  <c r="D177" i="1"/>
  <c r="D178" i="1"/>
  <c r="D179" i="1"/>
  <c r="D180" i="1"/>
  <c r="D181" i="1"/>
  <c r="D182" i="1"/>
  <c r="D174" i="1"/>
  <c r="K165" i="1"/>
  <c r="K160" i="1"/>
  <c r="C157" i="1"/>
  <c r="K157" i="1" s="1"/>
  <c r="C158" i="1"/>
  <c r="K158" i="1" s="1"/>
  <c r="C160" i="1"/>
  <c r="C162" i="1"/>
  <c r="K162" i="1" s="1"/>
  <c r="C161" i="1"/>
  <c r="K161" i="1" s="1"/>
  <c r="C159" i="1"/>
  <c r="K159" i="1" s="1"/>
  <c r="C164" i="1"/>
  <c r="K164" i="1" s="1"/>
  <c r="C163" i="1"/>
  <c r="K163" i="1" s="1"/>
  <c r="C168" i="1"/>
  <c r="K168" i="1" s="1"/>
  <c r="C167" i="1"/>
  <c r="K167" i="1" s="1"/>
  <c r="C166" i="1"/>
  <c r="K166" i="1" s="1"/>
  <c r="C165" i="1"/>
  <c r="C170" i="1"/>
  <c r="K170" i="1" s="1"/>
  <c r="C169" i="1"/>
  <c r="K169" i="1" s="1"/>
  <c r="C151" i="1"/>
  <c r="K151" i="1" s="1"/>
  <c r="C155" i="1"/>
  <c r="K155" i="1" s="1"/>
  <c r="C156" i="1"/>
  <c r="K156" i="1" s="1"/>
  <c r="C153" i="1"/>
  <c r="K153" i="1" s="1"/>
  <c r="C152" i="1"/>
  <c r="K152" i="1" s="1"/>
  <c r="C150" i="1"/>
  <c r="K150" i="1" s="1"/>
  <c r="C154" i="1"/>
  <c r="K154" i="1" s="1"/>
  <c r="C149" i="1"/>
  <c r="K149" i="1" s="1"/>
  <c r="J221" i="1" l="1"/>
  <c r="J220" i="1"/>
  <c r="J225" i="1"/>
  <c r="T87" i="1"/>
  <c r="T103" i="1"/>
  <c r="N109" i="1"/>
  <c r="O109" i="1"/>
  <c r="P109" i="1"/>
  <c r="N107" i="1"/>
  <c r="O107" i="1"/>
  <c r="T107" i="1" s="1"/>
  <c r="P107" i="1"/>
  <c r="N106" i="1"/>
  <c r="O106" i="1"/>
  <c r="P106" i="1"/>
  <c r="N108" i="1"/>
  <c r="O108" i="1"/>
  <c r="P108" i="1"/>
  <c r="N111" i="1"/>
  <c r="O111" i="1"/>
  <c r="P111" i="1"/>
  <c r="N113" i="1"/>
  <c r="O113" i="1"/>
  <c r="P113" i="1"/>
  <c r="N112" i="1"/>
  <c r="O112" i="1"/>
  <c r="P112" i="1"/>
  <c r="N110" i="1"/>
  <c r="O110" i="1"/>
  <c r="P110" i="1"/>
  <c r="N114" i="1"/>
  <c r="O114" i="1"/>
  <c r="P114" i="1"/>
  <c r="N115" i="1"/>
  <c r="O115" i="1"/>
  <c r="T115" i="1" s="1"/>
  <c r="P115" i="1"/>
  <c r="N116" i="1"/>
  <c r="O116" i="1"/>
  <c r="P116" i="1"/>
  <c r="N117" i="1"/>
  <c r="O117" i="1"/>
  <c r="P117" i="1"/>
  <c r="N118" i="1"/>
  <c r="O118" i="1"/>
  <c r="P118" i="1"/>
  <c r="N119" i="1"/>
  <c r="O119" i="1"/>
  <c r="T119" i="1" s="1"/>
  <c r="P119" i="1"/>
  <c r="N120" i="1"/>
  <c r="O120" i="1"/>
  <c r="P120" i="1"/>
  <c r="N121" i="1"/>
  <c r="O121" i="1"/>
  <c r="P121" i="1"/>
  <c r="N122" i="1"/>
  <c r="O122" i="1"/>
  <c r="P122" i="1"/>
  <c r="N123" i="1"/>
  <c r="O123" i="1"/>
  <c r="T123" i="1" s="1"/>
  <c r="P123" i="1"/>
  <c r="N124" i="1"/>
  <c r="O124" i="1"/>
  <c r="P124" i="1"/>
  <c r="N125" i="1"/>
  <c r="O125" i="1"/>
  <c r="P125" i="1"/>
  <c r="E109" i="1"/>
  <c r="T109" i="1" s="1"/>
  <c r="E107" i="1"/>
  <c r="E106" i="1"/>
  <c r="T106" i="1" s="1"/>
  <c r="E108" i="1"/>
  <c r="T108" i="1" s="1"/>
  <c r="E111" i="1"/>
  <c r="T111" i="1" s="1"/>
  <c r="E113" i="1"/>
  <c r="T113" i="1" s="1"/>
  <c r="E112" i="1"/>
  <c r="T112" i="1" s="1"/>
  <c r="E110" i="1"/>
  <c r="T110" i="1" s="1"/>
  <c r="E114" i="1"/>
  <c r="T114" i="1" s="1"/>
  <c r="E115" i="1"/>
  <c r="E116" i="1"/>
  <c r="T116" i="1" s="1"/>
  <c r="E117" i="1"/>
  <c r="T117" i="1" s="1"/>
  <c r="E118" i="1"/>
  <c r="T118" i="1" s="1"/>
  <c r="E119" i="1"/>
  <c r="E120" i="1"/>
  <c r="T120" i="1" s="1"/>
  <c r="E121" i="1"/>
  <c r="T121" i="1" s="1"/>
  <c r="E122" i="1"/>
  <c r="T122" i="1" s="1"/>
  <c r="E123" i="1"/>
  <c r="E124" i="1"/>
  <c r="T124" i="1" s="1"/>
  <c r="E125" i="1"/>
  <c r="T125" i="1" s="1"/>
  <c r="N99" i="1"/>
  <c r="O99" i="1"/>
  <c r="P99" i="1"/>
  <c r="N98" i="1"/>
  <c r="O98" i="1"/>
  <c r="P98" i="1"/>
  <c r="N100" i="1"/>
  <c r="O100" i="1"/>
  <c r="P100" i="1"/>
  <c r="N103" i="1"/>
  <c r="O103" i="1"/>
  <c r="P103" i="1"/>
  <c r="N101" i="1"/>
  <c r="O101" i="1"/>
  <c r="P101" i="1"/>
  <c r="N102" i="1"/>
  <c r="O102" i="1"/>
  <c r="P102" i="1"/>
  <c r="N104" i="1"/>
  <c r="O104" i="1"/>
  <c r="P104" i="1"/>
  <c r="N105" i="1"/>
  <c r="O105" i="1"/>
  <c r="P105" i="1"/>
  <c r="E99" i="1"/>
  <c r="T99" i="1" s="1"/>
  <c r="E98" i="1"/>
  <c r="T98" i="1" s="1"/>
  <c r="E100" i="1"/>
  <c r="T100" i="1" s="1"/>
  <c r="E103" i="1"/>
  <c r="E101" i="1"/>
  <c r="T101" i="1" s="1"/>
  <c r="E102" i="1"/>
  <c r="T102" i="1" s="1"/>
  <c r="E104" i="1"/>
  <c r="T104" i="1" s="1"/>
  <c r="E105" i="1"/>
  <c r="T105" i="1" s="1"/>
  <c r="N96" i="1"/>
  <c r="O96" i="1"/>
  <c r="P96" i="1"/>
  <c r="N95" i="1"/>
  <c r="O95" i="1"/>
  <c r="T95" i="1" s="1"/>
  <c r="P95" i="1"/>
  <c r="N97" i="1"/>
  <c r="O97" i="1"/>
  <c r="P97" i="1"/>
  <c r="N94" i="1"/>
  <c r="O94" i="1"/>
  <c r="P94" i="1"/>
  <c r="E96" i="1"/>
  <c r="T96" i="1" s="1"/>
  <c r="E95" i="1"/>
  <c r="E97" i="1"/>
  <c r="T97" i="1" s="1"/>
  <c r="E94" i="1"/>
  <c r="T94" i="1" s="1"/>
  <c r="N93" i="1"/>
  <c r="O93" i="1"/>
  <c r="P93" i="1"/>
  <c r="N92" i="1"/>
  <c r="O92" i="1"/>
  <c r="P92" i="1"/>
  <c r="E93" i="1"/>
  <c r="T93" i="1" s="1"/>
  <c r="E92" i="1"/>
  <c r="T92" i="1" s="1"/>
  <c r="N85" i="1"/>
  <c r="O85" i="1"/>
  <c r="N86" i="1"/>
  <c r="O86" i="1"/>
  <c r="N89" i="1"/>
  <c r="O89" i="1"/>
  <c r="N87" i="1"/>
  <c r="O87" i="1"/>
  <c r="N90" i="1"/>
  <c r="O90" i="1"/>
  <c r="N88" i="1"/>
  <c r="O88" i="1"/>
  <c r="N91" i="1"/>
  <c r="T91" i="1" s="1"/>
  <c r="O91" i="1"/>
  <c r="O84" i="1"/>
  <c r="N84" i="1"/>
  <c r="E85" i="1"/>
  <c r="T85" i="1" s="1"/>
  <c r="E86" i="1"/>
  <c r="T86" i="1" s="1"/>
  <c r="E89" i="1"/>
  <c r="T89" i="1" s="1"/>
  <c r="E87" i="1"/>
  <c r="E90" i="1"/>
  <c r="T90" i="1" s="1"/>
  <c r="E88" i="1"/>
  <c r="T88" i="1" s="1"/>
  <c r="E91" i="1"/>
  <c r="P85" i="1"/>
  <c r="P86" i="1"/>
  <c r="P89" i="1"/>
  <c r="P87" i="1"/>
  <c r="P90" i="1"/>
  <c r="P88" i="1"/>
  <c r="P91" i="1"/>
  <c r="P84" i="1"/>
  <c r="E84" i="1"/>
  <c r="T84" i="1" s="1"/>
  <c r="C80" i="1" l="1"/>
  <c r="C79" i="1"/>
  <c r="C78" i="1"/>
  <c r="K78" i="1" s="1"/>
  <c r="C76" i="1"/>
  <c r="C75" i="1"/>
  <c r="K75" i="1" s="1"/>
  <c r="C77" i="1"/>
  <c r="C74" i="1"/>
  <c r="C73" i="1"/>
  <c r="C72" i="1"/>
  <c r="C71" i="1"/>
  <c r="C70" i="1"/>
  <c r="K70" i="1" s="1"/>
  <c r="C69" i="1"/>
  <c r="K69" i="1" s="1"/>
  <c r="C68" i="1"/>
  <c r="K68" i="1" s="1"/>
  <c r="D72" i="1"/>
  <c r="D73" i="1"/>
  <c r="D74" i="1"/>
  <c r="D71" i="1"/>
  <c r="D70" i="1"/>
  <c r="K77" i="1"/>
  <c r="K76" i="1"/>
  <c r="K79" i="1"/>
  <c r="K80" i="1"/>
  <c r="K71" i="1"/>
  <c r="D65" i="1"/>
  <c r="D64" i="1"/>
  <c r="D63" i="1"/>
  <c r="D62" i="1"/>
  <c r="K73" i="1" l="1"/>
  <c r="K72" i="1"/>
  <c r="K74" i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19" i="1"/>
  <c r="K19" i="1" s="1"/>
  <c r="C254" i="1"/>
  <c r="C253" i="1"/>
  <c r="C252" i="1"/>
  <c r="C251" i="1"/>
  <c r="C9" i="1" l="1"/>
  <c r="K9" i="1" s="1"/>
  <c r="C8" i="1"/>
  <c r="K8" i="1" s="1"/>
  <c r="C7" i="1"/>
  <c r="K7" i="1" s="1"/>
  <c r="C2" i="1"/>
  <c r="C65" i="1"/>
  <c r="K65" i="1" s="1"/>
  <c r="C64" i="1"/>
  <c r="K64" i="1" s="1"/>
  <c r="C63" i="1"/>
  <c r="K63" i="1" s="1"/>
  <c r="C62" i="1"/>
  <c r="K62" i="1" s="1"/>
  <c r="C17" i="1" l="1"/>
  <c r="K17" i="1" s="1"/>
  <c r="C16" i="1"/>
  <c r="K16" i="1" s="1"/>
  <c r="C15" i="1"/>
  <c r="K15" i="1" s="1"/>
  <c r="C14" i="1"/>
  <c r="K14" i="1" s="1"/>
  <c r="C13" i="1"/>
  <c r="K13" i="1" s="1"/>
  <c r="C12" i="1"/>
  <c r="K12" i="1" s="1"/>
  <c r="C11" i="1"/>
  <c r="K11" i="1" s="1"/>
  <c r="D5" i="1"/>
  <c r="D4" i="1"/>
  <c r="D3" i="1"/>
  <c r="D2" i="1"/>
  <c r="K2" i="1" s="1"/>
  <c r="C3" i="1"/>
  <c r="C4" i="1"/>
  <c r="K4" i="1" s="1"/>
  <c r="C5" i="1"/>
  <c r="K5" i="1" s="1"/>
  <c r="K3" i="1" l="1"/>
</calcChain>
</file>

<file path=xl/comments1.xml><?xml version="1.0" encoding="utf-8"?>
<comments xmlns="http://schemas.openxmlformats.org/spreadsheetml/2006/main">
  <authors>
    <author>Raphael Tourneur</author>
  </authors>
  <commentList>
    <comment ref="A67" authorId="0" shapeId="0">
      <text>
        <r>
          <rPr>
            <b/>
            <sz val="9"/>
            <color indexed="81"/>
            <rFont val="Tahoma"/>
            <family val="2"/>
          </rPr>
          <t>Ajouter les packs lieutenants</t>
        </r>
      </text>
    </comment>
    <comment ref="A83" authorId="0" shapeId="0">
      <text>
        <r>
          <rPr>
            <b/>
            <sz val="9"/>
            <color indexed="81"/>
            <rFont val="Tahoma"/>
            <family val="2"/>
          </rPr>
          <t>Ajouter le kit de conversion et les héros des packs lieutenants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3" authorId="0" shapeId="0">
      <text>
        <r>
          <rPr>
            <b/>
            <sz val="9"/>
            <color indexed="81"/>
            <rFont val="Tahoma"/>
            <family val="2"/>
          </rPr>
          <t>Ajouter les classes des extensions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Ajouter les traits</t>
        </r>
      </text>
    </comment>
  </commentList>
</comments>
</file>

<file path=xl/sharedStrings.xml><?xml version="1.0" encoding="utf-8"?>
<sst xmlns="http://schemas.openxmlformats.org/spreadsheetml/2006/main" count="972" uniqueCount="367">
  <si>
    <t>Warrior</t>
  </si>
  <si>
    <t>Healer</t>
  </si>
  <si>
    <t>Mage</t>
  </si>
  <si>
    <t>Scout</t>
  </si>
  <si>
    <t>ARCHETYPE</t>
  </si>
  <si>
    <t>NAME</t>
  </si>
  <si>
    <t>MESSAGE_CODE</t>
  </si>
  <si>
    <t>ICON</t>
  </si>
  <si>
    <t>Attack</t>
  </si>
  <si>
    <t>Power</t>
  </si>
  <si>
    <t>Defense</t>
  </si>
  <si>
    <t>DICE_TYPE</t>
  </si>
  <si>
    <t>DICE</t>
  </si>
  <si>
    <t>Blue</t>
  </si>
  <si>
    <t>Red</t>
  </si>
  <si>
    <t>Yellow</t>
  </si>
  <si>
    <t>Green</t>
  </si>
  <si>
    <t>Brown</t>
  </si>
  <si>
    <t>Grey</t>
  </si>
  <si>
    <t>Black</t>
  </si>
  <si>
    <t>DICE_SIDE</t>
  </si>
  <si>
    <t>SIDE</t>
  </si>
  <si>
    <t>RANGE</t>
  </si>
  <si>
    <t>SURGE</t>
  </si>
  <si>
    <t>HEART</t>
  </si>
  <si>
    <t>true</t>
  </si>
  <si>
    <t>MISS</t>
  </si>
  <si>
    <t>SHIELD</t>
  </si>
  <si>
    <t>HERO</t>
  </si>
  <si>
    <t>SPEED</t>
  </si>
  <si>
    <t>HEALTH</t>
  </si>
  <si>
    <t>STAMINA</t>
  </si>
  <si>
    <t>DEFENSE</t>
  </si>
  <si>
    <t>MIGHT</t>
  </si>
  <si>
    <t>KNOWLEDGE</t>
  </si>
  <si>
    <t>WILLPOWER</t>
  </si>
  <si>
    <t>AWARENESS</t>
  </si>
  <si>
    <t>Might</t>
  </si>
  <si>
    <t>Knowledge</t>
  </si>
  <si>
    <t>Willpower</t>
  </si>
  <si>
    <t>Awareness</t>
  </si>
  <si>
    <t>ATTRIBUTE</t>
  </si>
  <si>
    <t>ABILITY</t>
  </si>
  <si>
    <t>FEAT</t>
  </si>
  <si>
    <t>EXPANSION</t>
  </si>
  <si>
    <t>IMAGE</t>
  </si>
  <si>
    <t>EXPERIENCE</t>
  </si>
  <si>
    <t>RULE</t>
  </si>
  <si>
    <t>COST</t>
  </si>
  <si>
    <t>SKILL</t>
  </si>
  <si>
    <t>CLASS</t>
  </si>
  <si>
    <t>ITEM_TYPE</t>
  </si>
  <si>
    <t>Class</t>
  </si>
  <si>
    <t>Relic</t>
  </si>
  <si>
    <t>Act1</t>
  </si>
  <si>
    <t>Act2</t>
  </si>
  <si>
    <t>ITEM</t>
  </si>
  <si>
    <t>SEARCH</t>
  </si>
  <si>
    <t>TRAIT</t>
  </si>
  <si>
    <t>GOLD</t>
  </si>
  <si>
    <t>ATTACK_TYPE</t>
  </si>
  <si>
    <t>EQUIP</t>
  </si>
  <si>
    <t>SEARCH_TRAIT</t>
  </si>
  <si>
    <t>ITEM_TRAIT</t>
  </si>
  <si>
    <t>ITEM_DICE</t>
  </si>
  <si>
    <t>EQUIPEMENT</t>
  </si>
  <si>
    <t>OVERLORD</t>
  </si>
  <si>
    <t>COUNT</t>
  </si>
  <si>
    <t>INDEX</t>
  </si>
  <si>
    <t>D2E</t>
  </si>
  <si>
    <t>LoR</t>
  </si>
  <si>
    <t>DCK</t>
  </si>
  <si>
    <t>SoN</t>
  </si>
  <si>
    <t>MoR</t>
  </si>
  <si>
    <t>CoD</t>
  </si>
  <si>
    <t>GoD</t>
  </si>
  <si>
    <t>VoD</t>
  </si>
  <si>
    <t>LotW</t>
  </si>
  <si>
    <t>TT</t>
  </si>
  <si>
    <t>CotF</t>
  </si>
  <si>
    <t>OotO</t>
  </si>
  <si>
    <t>BotW</t>
  </si>
  <si>
    <t>Lair_of_the_Wyrm</t>
  </si>
  <si>
    <t>Labyrinth_of_Ruin</t>
  </si>
  <si>
    <t>The_Trollfens</t>
  </si>
  <si>
    <t>Shadow_of_Nerekhall</t>
  </si>
  <si>
    <t>Manor_of_Ravens</t>
  </si>
  <si>
    <t>Crusade_of_the_Forgotten</t>
  </si>
  <si>
    <t>Oath_of_the_Outcast</t>
  </si>
  <si>
    <t>Crown_of_Destiny</t>
  </si>
  <si>
    <t>Guardians_of_Deephall</t>
  </si>
  <si>
    <t>Visions_of_Dawn</t>
  </si>
  <si>
    <t>Bonds_of_the_Wild</t>
  </si>
  <si>
    <t>Ashrian</t>
  </si>
  <si>
    <t>Avric Albright</t>
  </si>
  <si>
    <t>Avric</t>
  </si>
  <si>
    <t>Grisban the Thirsty</t>
  </si>
  <si>
    <t>Syndrael</t>
  </si>
  <si>
    <t>Grisban</t>
  </si>
  <si>
    <t>Jain Fairwood</t>
  </si>
  <si>
    <t>Tomble Burrowell</t>
  </si>
  <si>
    <t>Leoric of the Book</t>
  </si>
  <si>
    <t>Widow Tarha</t>
  </si>
  <si>
    <t>Jain</t>
  </si>
  <si>
    <t>Tomble</t>
  </si>
  <si>
    <t>Leoric</t>
  </si>
  <si>
    <t>Tarha</t>
  </si>
  <si>
    <t>Reynhart the Worthy</t>
  </si>
  <si>
    <t>High Mage Quellen</t>
  </si>
  <si>
    <t>Reynhart</t>
  </si>
  <si>
    <t>Quellen</t>
  </si>
  <si>
    <t>Pathfinder Durik</t>
  </si>
  <si>
    <t>Logan Lashley</t>
  </si>
  <si>
    <t>Ulma Grimstone</t>
  </si>
  <si>
    <t>Dezra the Vile</t>
  </si>
  <si>
    <t>Durik</t>
  </si>
  <si>
    <t>Logan</t>
  </si>
  <si>
    <t>Ulma</t>
  </si>
  <si>
    <t>Dezra</t>
  </si>
  <si>
    <t>Roganna the Shade</t>
  </si>
  <si>
    <t>Augur Grison</t>
  </si>
  <si>
    <t>Orkell the Swift</t>
  </si>
  <si>
    <t>Tinashi the Wanderer</t>
  </si>
  <si>
    <t>Ravaella Lightfoot</t>
  </si>
  <si>
    <t>Rendiel</t>
  </si>
  <si>
    <t>Alys Raine</t>
  </si>
  <si>
    <t>Thaiden Mistpeak</t>
  </si>
  <si>
    <t>Roganna</t>
  </si>
  <si>
    <t>Augur</t>
  </si>
  <si>
    <t>Orkell</t>
  </si>
  <si>
    <t>Tinashi</t>
  </si>
  <si>
    <t>Ravaella</t>
  </si>
  <si>
    <t>Alys</t>
  </si>
  <si>
    <t>Thaiden</t>
  </si>
  <si>
    <t>Trenloe the Strong</t>
  </si>
  <si>
    <t>Laurel of Bloodwood</t>
  </si>
  <si>
    <t>Elder Mok</t>
  </si>
  <si>
    <t>Shiver</t>
  </si>
  <si>
    <t>Corbin</t>
  </si>
  <si>
    <t>Lindel</t>
  </si>
  <si>
    <t>Jaes the Exile</t>
  </si>
  <si>
    <t>Brother Gherinn</t>
  </si>
  <si>
    <t>Andira Runehand</t>
  </si>
  <si>
    <t>Astarra</t>
  </si>
  <si>
    <t>Tahlia</t>
  </si>
  <si>
    <t>Thetherys</t>
  </si>
  <si>
    <t>Lord Hauwthorne</t>
  </si>
  <si>
    <t>Mordrog</t>
  </si>
  <si>
    <t>Sahla</t>
  </si>
  <si>
    <t>Silhouette</t>
  </si>
  <si>
    <t>Ispher</t>
  </si>
  <si>
    <t>Master Thorn</t>
  </si>
  <si>
    <t>Nara the Fang</t>
  </si>
  <si>
    <t>Sir Valadir</t>
  </si>
  <si>
    <t>Trenloe</t>
  </si>
  <si>
    <t>Laurel</t>
  </si>
  <si>
    <t>Mok</t>
  </si>
  <si>
    <t>Jaes</t>
  </si>
  <si>
    <t>Gherinn</t>
  </si>
  <si>
    <t>Andira</t>
  </si>
  <si>
    <t>Hauwthorne</t>
  </si>
  <si>
    <t>Thorn</t>
  </si>
  <si>
    <t>Nara</t>
  </si>
  <si>
    <t>Valadir</t>
  </si>
  <si>
    <t>Berserker</t>
  </si>
  <si>
    <t>Knight</t>
  </si>
  <si>
    <t>Thief</t>
  </si>
  <si>
    <t>Wildlander</t>
  </si>
  <si>
    <t>Runemaster</t>
  </si>
  <si>
    <t>Necromancer</t>
  </si>
  <si>
    <t>Disciple</t>
  </si>
  <si>
    <t>Spiritspeaker</t>
  </si>
  <si>
    <t>Champion</t>
  </si>
  <si>
    <t>Geomancer</t>
  </si>
  <si>
    <t>Beastmaster</t>
  </si>
  <si>
    <t>Treasure Hunter</t>
  </si>
  <si>
    <t>Hexer</t>
  </si>
  <si>
    <t>Apothecary</t>
  </si>
  <si>
    <t>TreasureHunter</t>
  </si>
  <si>
    <t>Skirmisher</t>
  </si>
  <si>
    <t>Stalker</t>
  </si>
  <si>
    <t>Prophet</t>
  </si>
  <si>
    <t>Shadow Walker</t>
  </si>
  <si>
    <t>Conjurer</t>
  </si>
  <si>
    <t>Bard</t>
  </si>
  <si>
    <t>Marshal</t>
  </si>
  <si>
    <t>Bounty Hunter</t>
  </si>
  <si>
    <t>ShadowWalker</t>
  </si>
  <si>
    <t>BountyHunter</t>
  </si>
  <si>
    <t>Rage</t>
  </si>
  <si>
    <t>X</t>
  </si>
  <si>
    <t>Brute</t>
  </si>
  <si>
    <t>Counter Attack</t>
  </si>
  <si>
    <t>Cripple</t>
  </si>
  <si>
    <t>Charge</t>
  </si>
  <si>
    <t>Weapon Mastery</t>
  </si>
  <si>
    <t>Whirlwind</t>
  </si>
  <si>
    <t>Death Rage</t>
  </si>
  <si>
    <t>Execute</t>
  </si>
  <si>
    <t>CounterAttack</t>
  </si>
  <si>
    <t>WeaponMastery</t>
  </si>
  <si>
    <t>DeathRage</t>
  </si>
  <si>
    <t>Oath of Honor</t>
  </si>
  <si>
    <t>Advance</t>
  </si>
  <si>
    <t>Challenge</t>
  </si>
  <si>
    <t>Defend</t>
  </si>
  <si>
    <t>Defense Training</t>
  </si>
  <si>
    <t>Guard</t>
  </si>
  <si>
    <t>Shield Slam</t>
  </si>
  <si>
    <t>Inspiration</t>
  </si>
  <si>
    <t>Stalwart</t>
  </si>
  <si>
    <t>OathofHonor</t>
  </si>
  <si>
    <t>DefenseTraining</t>
  </si>
  <si>
    <t>ShieldSlam</t>
  </si>
  <si>
    <t>Greedy</t>
  </si>
  <si>
    <t>Appraisal</t>
  </si>
  <si>
    <t>Dirty Tricks</t>
  </si>
  <si>
    <t>Sneakly</t>
  </si>
  <si>
    <t>Caltrops</t>
  </si>
  <si>
    <t>Tumble</t>
  </si>
  <si>
    <t>Unseen</t>
  </si>
  <si>
    <t>Bushwhack</t>
  </si>
  <si>
    <t>Lurk</t>
  </si>
  <si>
    <t>DirtyTricks</t>
  </si>
  <si>
    <t>Nimble</t>
  </si>
  <si>
    <t>Accurate</t>
  </si>
  <si>
    <t>Danger Sense</t>
  </si>
  <si>
    <t>Eagle Eyes</t>
  </si>
  <si>
    <t>Bow Mastery</t>
  </si>
  <si>
    <t>First Strike</t>
  </si>
  <si>
    <t>Fleet of Foot</t>
  </si>
  <si>
    <t>Black Arrow</t>
  </si>
  <si>
    <t>Running Shot</t>
  </si>
  <si>
    <t>DangerSense</t>
  </si>
  <si>
    <t>EagleEyes</t>
  </si>
  <si>
    <t>BowMastery</t>
  </si>
  <si>
    <t>FirstStrike</t>
  </si>
  <si>
    <t>FleetofFoot</t>
  </si>
  <si>
    <t>BlackArrow</t>
  </si>
  <si>
    <t>RunningShot</t>
  </si>
  <si>
    <t>Runic Knowledge</t>
  </si>
  <si>
    <t>Exploding Rune</t>
  </si>
  <si>
    <t>Ghost Armor</t>
  </si>
  <si>
    <t>Inscribe Rune</t>
  </si>
  <si>
    <t>Iron Will</t>
  </si>
  <si>
    <t>Rune Mastery</t>
  </si>
  <si>
    <t>Runic Sorcery</t>
  </si>
  <si>
    <t>Break the Rune</t>
  </si>
  <si>
    <t>Quick Casting</t>
  </si>
  <si>
    <t>RunicKnowledge</t>
  </si>
  <si>
    <t>ExplodingRune</t>
  </si>
  <si>
    <t>GhostArmor</t>
  </si>
  <si>
    <t>InscribeRune</t>
  </si>
  <si>
    <t>IronWill</t>
  </si>
  <si>
    <t>RuneMastery</t>
  </si>
  <si>
    <t>RunicSorcery</t>
  </si>
  <si>
    <t>BreaktheRune</t>
  </si>
  <si>
    <t>QuickCasting</t>
  </si>
  <si>
    <t>Raise Dead</t>
  </si>
  <si>
    <t>Corpse Blast</t>
  </si>
  <si>
    <t>Deathly Haste</t>
  </si>
  <si>
    <t>Fury of Undeath</t>
  </si>
  <si>
    <t>Dark Pact</t>
  </si>
  <si>
    <t>Undead Might</t>
  </si>
  <si>
    <t>Vampiric Blood</t>
  </si>
  <si>
    <t>Army of Death</t>
  </si>
  <si>
    <t>Dying Command</t>
  </si>
  <si>
    <t>RaiseDead</t>
  </si>
  <si>
    <t>CorpseBlast</t>
  </si>
  <si>
    <t>DeathlyHaste</t>
  </si>
  <si>
    <t>FuryofUndeath</t>
  </si>
  <si>
    <t>DarkPact</t>
  </si>
  <si>
    <t>UndeadMight</t>
  </si>
  <si>
    <t>VampiricBlood</t>
  </si>
  <si>
    <t>ArmyofDeath</t>
  </si>
  <si>
    <t>DyingCommand</t>
  </si>
  <si>
    <t>Prayer of Healing</t>
  </si>
  <si>
    <t>Armor of Faith</t>
  </si>
  <si>
    <t>Blessed Strike</t>
  </si>
  <si>
    <t>Cleansing Touch</t>
  </si>
  <si>
    <t>Divine Fury</t>
  </si>
  <si>
    <t>Prayer of Peace</t>
  </si>
  <si>
    <t>Time of Need</t>
  </si>
  <si>
    <t>Holy Power</t>
  </si>
  <si>
    <t>Radiant Light</t>
  </si>
  <si>
    <t>PrayerofHealing</t>
  </si>
  <si>
    <t>ArmorofFaith</t>
  </si>
  <si>
    <t>BlessedStrike</t>
  </si>
  <si>
    <t>CleansingTouch</t>
  </si>
  <si>
    <t>DivineFury</t>
  </si>
  <si>
    <t>PrayerofPeace</t>
  </si>
  <si>
    <t>TimeofNeed</t>
  </si>
  <si>
    <t>HolyPower</t>
  </si>
  <si>
    <t>RadiantLight</t>
  </si>
  <si>
    <t>Stoneskin</t>
  </si>
  <si>
    <t>Drain Spirit</t>
  </si>
  <si>
    <t>Healing Rain</t>
  </si>
  <si>
    <t>Shared Pain</t>
  </si>
  <si>
    <t>Cloud of Mist</t>
  </si>
  <si>
    <t>Nature's Bounty</t>
  </si>
  <si>
    <t>Tempest</t>
  </si>
  <si>
    <t>Ancestor Spirits</t>
  </si>
  <si>
    <t>Vigor</t>
  </si>
  <si>
    <t>DrainSpirit</t>
  </si>
  <si>
    <t>HealingRain</t>
  </si>
  <si>
    <t>SharedPain</t>
  </si>
  <si>
    <t>CloudofMist</t>
  </si>
  <si>
    <t>NaturesBounty</t>
  </si>
  <si>
    <t>AncestorSpirits</t>
  </si>
  <si>
    <t>RULE_CODE</t>
  </si>
  <si>
    <t>Lame</t>
  </si>
  <si>
    <t>Bouclier</t>
  </si>
  <si>
    <t>Hache</t>
  </si>
  <si>
    <t>Marteau</t>
  </si>
  <si>
    <t>Bâton</t>
  </si>
  <si>
    <t>Magie</t>
  </si>
  <si>
    <t>Rune</t>
  </si>
  <si>
    <t>Arc</t>
  </si>
  <si>
    <t>Bibelot</t>
  </si>
  <si>
    <t>Exotique</t>
  </si>
  <si>
    <t>Manteau</t>
  </si>
  <si>
    <t>Armure légère</t>
  </si>
  <si>
    <t>Armure Lourde</t>
  </si>
  <si>
    <t>Heaume</t>
  </si>
  <si>
    <t>Anneau</t>
  </si>
  <si>
    <t>Bottes</t>
  </si>
  <si>
    <t>Magic</t>
  </si>
  <si>
    <t>Staff</t>
  </si>
  <si>
    <t>Axe</t>
  </si>
  <si>
    <t>Hammer</t>
  </si>
  <si>
    <t>Bow</t>
  </si>
  <si>
    <t>Blade</t>
  </si>
  <si>
    <t>Exotic</t>
  </si>
  <si>
    <t>Helmet</t>
  </si>
  <si>
    <t>Ring</t>
  </si>
  <si>
    <t>Trinket</t>
  </si>
  <si>
    <t>Light Armor</t>
  </si>
  <si>
    <t>Shield</t>
  </si>
  <si>
    <t>Heavy Armor</t>
  </si>
  <si>
    <t>Cloak</t>
  </si>
  <si>
    <t>Item</t>
  </si>
  <si>
    <t>Potion</t>
  </si>
  <si>
    <t>Special</t>
  </si>
  <si>
    <t>Boots</t>
  </si>
  <si>
    <t>Book</t>
  </si>
  <si>
    <t>HeavyArmor</t>
  </si>
  <si>
    <t>LightArmor</t>
  </si>
  <si>
    <t>Bogran the Shadow</t>
  </si>
  <si>
    <t>Grey Ker</t>
  </si>
  <si>
    <t>Landrec the Wise</t>
  </si>
  <si>
    <t>Lyssa</t>
  </si>
  <si>
    <t>Mad Carthos</t>
  </si>
  <si>
    <t>One Fist</t>
  </si>
  <si>
    <t>Red Scorpion</t>
  </si>
  <si>
    <t>Ronan of the Wild</t>
  </si>
  <si>
    <t>Steelhorns</t>
  </si>
  <si>
    <t>Varikas the Dead</t>
  </si>
  <si>
    <t>Vyrah the Falconer</t>
  </si>
  <si>
    <t>Bogran</t>
  </si>
  <si>
    <t>Ker</t>
  </si>
  <si>
    <t>Landrec</t>
  </si>
  <si>
    <t>Carthos</t>
  </si>
  <si>
    <t>OneFist</t>
  </si>
  <si>
    <t>RedScorpion</t>
  </si>
  <si>
    <t>Ronan</t>
  </si>
  <si>
    <t>Varikas</t>
  </si>
  <si>
    <t>Vyrah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</si>
</sst>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Gara Scenario Descent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Fill="1" applyAlignment="1">
      <alignment horizontal="left" vertical="top"/>
    </xf>
  </cellXfs>
  <cellStyles count="1">
    <cellStyle name="Normal" xfId="0" builtinId="0"/>
  </cellStyles>
  <dxfs count="52"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95"/>
  <sheetViews>
    <sheetView tabSelected="1" topLeftCell="A111" workbookViewId="0">
      <selection activeCell="T125" sqref="T125:T145"/>
    </sheetView>
  </sheetViews>
  <sheetFormatPr baseColWidth="10" defaultRowHeight="15" x14ac:dyDescent="0.25"/>
  <cols>
    <col min="1" max="1" width="13.85546875" bestFit="1" customWidth="1"/>
    <col min="2" max="2" width="23.28515625" bestFit="1" customWidth="1"/>
    <col min="3" max="3" width="17" bestFit="1" customWidth="1"/>
  </cols>
  <sheetData>
    <row r="1" spans="1:11" x14ac:dyDescent="0.25">
      <c r="A1" s="1" t="s">
        <v>4</v>
      </c>
      <c r="B1" s="2" t="s">
        <v>5</v>
      </c>
      <c r="C1" s="1" t="s">
        <v>6</v>
      </c>
      <c r="D1" t="s">
        <v>7</v>
      </c>
    </row>
    <row r="2" spans="1:11" x14ac:dyDescent="0.25">
      <c r="B2" t="s">
        <v>0</v>
      </c>
      <c r="C2" t="str">
        <f>LOWER(A$1)&amp;"."&amp;LOWER(B2)</f>
        <v>archetype.warrior</v>
      </c>
      <c r="D2" t="str">
        <f>LOWER(B2)&amp;".png"</f>
        <v>warrior.png</v>
      </c>
      <c r="K2" t="str">
        <f>"insert into "&amp;A$1&amp;" ("&amp;B$1&amp;", "&amp;C$1&amp;", "&amp;D$1&amp;")
values ('"&amp;B2&amp;"', '"&amp;C2&amp;"','"&amp;D2&amp;"');"</f>
        <v>insert into ARCHETYPE (NAME, MESSAGE_CODE, ICON)
values ('Warrior', 'archetype.warrior','warrior.png');</v>
      </c>
    </row>
    <row r="3" spans="1:11" x14ac:dyDescent="0.25">
      <c r="B3" t="s">
        <v>1</v>
      </c>
      <c r="C3" t="str">
        <f t="shared" ref="C3:C5" si="0">LOWER(A$1)&amp;"."&amp;LOWER(B3)</f>
        <v>archetype.healer</v>
      </c>
      <c r="D3" t="str">
        <f>LOWER(B3)&amp;".png"</f>
        <v>healer.png</v>
      </c>
      <c r="K3" t="str">
        <f t="shared" ref="K3:K5" si="1">"insert into "&amp;A$1&amp;" ("&amp;B$1&amp;", "&amp;C$1&amp;", "&amp;D$1&amp;")
values ('"&amp;B3&amp;"', '"&amp;C3&amp;"','"&amp;D3&amp;"');"</f>
        <v>insert into ARCHETYPE (NAME, MESSAGE_CODE, ICON)
values ('Healer', 'archetype.healer','healer.png');</v>
      </c>
    </row>
    <row r="4" spans="1:11" x14ac:dyDescent="0.25">
      <c r="B4" t="s">
        <v>2</v>
      </c>
      <c r="C4" t="str">
        <f t="shared" si="0"/>
        <v>archetype.mage</v>
      </c>
      <c r="D4" t="str">
        <f>LOWER(B4)&amp;".png"</f>
        <v>mage.png</v>
      </c>
      <c r="K4" t="str">
        <f t="shared" si="1"/>
        <v>insert into ARCHETYPE (NAME, MESSAGE_CODE, ICON)
values ('Mage', 'archetype.mage','mage.png');</v>
      </c>
    </row>
    <row r="5" spans="1:11" x14ac:dyDescent="0.25">
      <c r="B5" t="s">
        <v>3</v>
      </c>
      <c r="C5" t="str">
        <f t="shared" si="0"/>
        <v>archetype.scout</v>
      </c>
      <c r="D5" t="str">
        <f>LOWER(B5)&amp;".png"</f>
        <v>scout.png</v>
      </c>
      <c r="K5" t="str">
        <f t="shared" si="1"/>
        <v>insert into ARCHETYPE (NAME, MESSAGE_CODE, ICON)
values ('Scout', 'archetype.scout','scout.png');</v>
      </c>
    </row>
    <row r="6" spans="1:11" x14ac:dyDescent="0.25">
      <c r="A6" s="1" t="s">
        <v>11</v>
      </c>
      <c r="B6" s="2" t="s">
        <v>5</v>
      </c>
      <c r="C6" s="1" t="s">
        <v>6</v>
      </c>
    </row>
    <row r="7" spans="1:11" x14ac:dyDescent="0.25">
      <c r="B7" t="s">
        <v>8</v>
      </c>
      <c r="C7" t="str">
        <f>LOWER(REPLACE(A$6,SEARCH("_",A$6),1,""))&amp;"."&amp;LOWER(B7)</f>
        <v>dicetype.attack</v>
      </c>
      <c r="K7" t="str">
        <f>"insert into "&amp;A$6&amp;" ("&amp;B$6&amp;", "&amp;C$6&amp;")
values ('"&amp;B7&amp;"', '"&amp;C7&amp;"');"</f>
        <v>insert into DICE_TYPE (NAME, MESSAGE_CODE)
values ('Attack', 'dicetype.attack');</v>
      </c>
    </row>
    <row r="8" spans="1:11" x14ac:dyDescent="0.25">
      <c r="B8" t="s">
        <v>9</v>
      </c>
      <c r="C8" t="str">
        <f>LOWER(REPLACE(A$6,SEARCH("_",A$6),1,""))&amp;"."&amp;LOWER(B8)</f>
        <v>dicetype.power</v>
      </c>
      <c r="K8" t="str">
        <f>"insert into "&amp;A$6&amp;" ("&amp;B$6&amp;", "&amp;C$6&amp;")
values ('"&amp;B8&amp;"', '"&amp;C8&amp;"');"</f>
        <v>insert into DICE_TYPE (NAME, MESSAGE_CODE)
values ('Power', 'dicetype.power');</v>
      </c>
    </row>
    <row r="9" spans="1:11" x14ac:dyDescent="0.25">
      <c r="B9" t="s">
        <v>10</v>
      </c>
      <c r="C9" t="str">
        <f>LOWER(REPLACE(A$6,SEARCH("_",A$6),1,""))&amp;"."&amp;LOWER(B9)</f>
        <v>dicetype.defense</v>
      </c>
      <c r="K9" t="str">
        <f>"insert into "&amp;A$6&amp;" ("&amp;B$6&amp;", "&amp;C$6&amp;")
values ('"&amp;B9&amp;"', '"&amp;C9&amp;"');"</f>
        <v>insert into DICE_TYPE (NAME, MESSAGE_CODE)
values ('Defense', 'dicetype.defense');</v>
      </c>
    </row>
    <row r="10" spans="1:11" x14ac:dyDescent="0.25">
      <c r="A10" s="1" t="s">
        <v>12</v>
      </c>
      <c r="B10" s="2" t="s">
        <v>5</v>
      </c>
      <c r="C10" s="1" t="s">
        <v>6</v>
      </c>
      <c r="D10" t="s">
        <v>11</v>
      </c>
    </row>
    <row r="11" spans="1:11" x14ac:dyDescent="0.25">
      <c r="B11" t="s">
        <v>13</v>
      </c>
      <c r="C11" t="str">
        <f>LOWER(A$10)&amp;"."&amp;LOWER(B11)</f>
        <v>dice.blue</v>
      </c>
      <c r="D11" t="s">
        <v>8</v>
      </c>
      <c r="K11" t="str">
        <f>"insert into "&amp;A$10&amp;" ("&amp;B$10&amp;", "&amp;C$10&amp;", "&amp;D$10&amp;")
values ('"&amp;B11&amp;"', '"&amp;C11&amp;"','"&amp;D11&amp;"');"</f>
        <v>insert into DICE (NAME, MESSAGE_CODE, DICE_TYPE)
values ('Blue', 'dice.blue','Attack');</v>
      </c>
    </row>
    <row r="12" spans="1:11" x14ac:dyDescent="0.25">
      <c r="B12" t="s">
        <v>14</v>
      </c>
      <c r="C12" t="str">
        <f t="shared" ref="C12:C17" si="2">LOWER(A$10)&amp;"."&amp;LOWER(B12)</f>
        <v>dice.red</v>
      </c>
      <c r="D12" t="s">
        <v>9</v>
      </c>
      <c r="K12" t="str">
        <f t="shared" ref="K12:K17" si="3">"insert into "&amp;A$10&amp;" ("&amp;B$10&amp;", "&amp;C$10&amp;", "&amp;D$10&amp;")
values ('"&amp;B12&amp;"', '"&amp;C12&amp;"','"&amp;D12&amp;"');"</f>
        <v>insert into DICE (NAME, MESSAGE_CODE, DICE_TYPE)
values ('Red', 'dice.red','Power');</v>
      </c>
    </row>
    <row r="13" spans="1:11" x14ac:dyDescent="0.25">
      <c r="B13" t="s">
        <v>15</v>
      </c>
      <c r="C13" t="str">
        <f t="shared" si="2"/>
        <v>dice.yellow</v>
      </c>
      <c r="D13" t="s">
        <v>9</v>
      </c>
      <c r="K13" t="str">
        <f t="shared" si="3"/>
        <v>insert into DICE (NAME, MESSAGE_CODE, DICE_TYPE)
values ('Yellow', 'dice.yellow','Power');</v>
      </c>
    </row>
    <row r="14" spans="1:11" x14ac:dyDescent="0.25">
      <c r="B14" t="s">
        <v>16</v>
      </c>
      <c r="C14" t="str">
        <f t="shared" si="2"/>
        <v>dice.green</v>
      </c>
      <c r="D14" t="s">
        <v>9</v>
      </c>
      <c r="K14" t="str">
        <f t="shared" si="3"/>
        <v>insert into DICE (NAME, MESSAGE_CODE, DICE_TYPE)
values ('Green', 'dice.green','Power');</v>
      </c>
    </row>
    <row r="15" spans="1:11" x14ac:dyDescent="0.25">
      <c r="B15" t="s">
        <v>17</v>
      </c>
      <c r="C15" t="str">
        <f t="shared" si="2"/>
        <v>dice.brown</v>
      </c>
      <c r="D15" t="s">
        <v>10</v>
      </c>
      <c r="K15" t="str">
        <f t="shared" si="3"/>
        <v>insert into DICE (NAME, MESSAGE_CODE, DICE_TYPE)
values ('Brown', 'dice.brown','Defense');</v>
      </c>
    </row>
    <row r="16" spans="1:11" x14ac:dyDescent="0.25">
      <c r="B16" t="s">
        <v>18</v>
      </c>
      <c r="C16" t="str">
        <f t="shared" si="2"/>
        <v>dice.grey</v>
      </c>
      <c r="D16" t="s">
        <v>10</v>
      </c>
      <c r="K16" t="str">
        <f t="shared" si="3"/>
        <v>insert into DICE (NAME, MESSAGE_CODE, DICE_TYPE)
values ('Grey', 'dice.grey','Defense');</v>
      </c>
    </row>
    <row r="17" spans="1:11" x14ac:dyDescent="0.25">
      <c r="B17" t="s">
        <v>19</v>
      </c>
      <c r="C17" t="str">
        <f t="shared" si="2"/>
        <v>dice.black</v>
      </c>
      <c r="D17" t="s">
        <v>10</v>
      </c>
      <c r="K17" t="str">
        <f t="shared" si="3"/>
        <v>insert into DICE (NAME, MESSAGE_CODE, DICE_TYPE)
values ('Black', 'dice.black','Defense');</v>
      </c>
    </row>
    <row r="18" spans="1:11" x14ac:dyDescent="0.25">
      <c r="A18" t="s">
        <v>20</v>
      </c>
      <c r="B18" s="3" t="s">
        <v>12</v>
      </c>
      <c r="C18" s="3" t="s">
        <v>21</v>
      </c>
      <c r="D18" t="s">
        <v>26</v>
      </c>
      <c r="E18" t="s">
        <v>22</v>
      </c>
      <c r="F18" t="s">
        <v>24</v>
      </c>
      <c r="G18" t="s">
        <v>23</v>
      </c>
      <c r="H18" t="s">
        <v>27</v>
      </c>
      <c r="I18" t="s">
        <v>7</v>
      </c>
    </row>
    <row r="19" spans="1:11" x14ac:dyDescent="0.25">
      <c r="B19" t="s">
        <v>13</v>
      </c>
      <c r="C19">
        <v>1</v>
      </c>
      <c r="D19" t="s">
        <v>25</v>
      </c>
      <c r="I19" t="str">
        <f>LOWER(B19)&amp;"_"&amp;C19&amp;".png"</f>
        <v>blue_1.png</v>
      </c>
      <c r="K19" t="str">
        <f>"insert into "&amp;A$18&amp;" ("&amp;B$18&amp;", "&amp;C$18&amp;", "&amp;D$18&amp;", "&amp;E$18&amp;", "&amp;F$18&amp;", "&amp;G$18&amp;", "&amp;H$18&amp;", "&amp;I$18&amp;")
values ('"&amp;B19&amp;"', "&amp;C19&amp;","&amp;IF(D19="","null","'"&amp;D19&amp;"'")&amp;","&amp;IF(E19="","null",E19)&amp;","&amp;IF(F19="","null",F19)&amp;","&amp;IF(G19="","null",G19)&amp;","&amp;IF(H19="","null",H19)&amp;",'"&amp;I19&amp;"');"</f>
        <v>insert into DICE_SIDE (DICE, SIDE, MISS, RANGE, HEART, SURGE, SHIELD, ICON)
values ('Blue', 1,'true',null,null,null,null,'blue_1.png');</v>
      </c>
    </row>
    <row r="20" spans="1:11" x14ac:dyDescent="0.25">
      <c r="B20" t="s">
        <v>13</v>
      </c>
      <c r="C20">
        <v>2</v>
      </c>
      <c r="E20">
        <v>2</v>
      </c>
      <c r="F20">
        <v>2</v>
      </c>
      <c r="G20">
        <v>1</v>
      </c>
      <c r="I20" t="str">
        <f t="shared" ref="I20:I60" si="4">LOWER(B20)&amp;"_"&amp;C20&amp;".png"</f>
        <v>blue_2.png</v>
      </c>
      <c r="K20" t="str">
        <f t="shared" ref="K20:K60" si="5">"insert into "&amp;A$18&amp;" ("&amp;B$18&amp;", "&amp;C$18&amp;", "&amp;D$18&amp;", "&amp;E$18&amp;", "&amp;F$18&amp;", "&amp;G$18&amp;", "&amp;H$18&amp;", "&amp;I$18&amp;")
values ('"&amp;B20&amp;"', "&amp;C20&amp;","&amp;IF(D20="","null","'"&amp;D20&amp;"'")&amp;","&amp;IF(E20="","null",E20)&amp;","&amp;IF(F20="","null",F20)&amp;","&amp;IF(G20="","null",G20)&amp;","&amp;IF(H20="","null",H20)&amp;",'"&amp;I20&amp;"');"</f>
        <v>insert into DICE_SIDE (DICE, SIDE, MISS, RANGE, HEART, SURGE, SHIELD, ICON)
values ('Blue', 2,null,2,2,1,null,'blue_2.png');</v>
      </c>
    </row>
    <row r="21" spans="1:11" x14ac:dyDescent="0.25">
      <c r="B21" t="s">
        <v>13</v>
      </c>
      <c r="C21">
        <v>3</v>
      </c>
      <c r="E21">
        <v>3</v>
      </c>
      <c r="F21">
        <v>2</v>
      </c>
      <c r="I21" t="str">
        <f t="shared" si="4"/>
        <v>blue_3.png</v>
      </c>
      <c r="K21" t="str">
        <f t="shared" si="5"/>
        <v>insert into DICE_SIDE (DICE, SIDE, MISS, RANGE, HEART, SURGE, SHIELD, ICON)
values ('Blue', 3,null,3,2,null,null,'blue_3.png');</v>
      </c>
    </row>
    <row r="22" spans="1:11" x14ac:dyDescent="0.25">
      <c r="B22" t="s">
        <v>13</v>
      </c>
      <c r="C22">
        <v>4</v>
      </c>
      <c r="E22">
        <v>4</v>
      </c>
      <c r="F22">
        <v>2</v>
      </c>
      <c r="I22" t="str">
        <f t="shared" si="4"/>
        <v>blue_4.png</v>
      </c>
      <c r="K22" t="str">
        <f t="shared" si="5"/>
        <v>insert into DICE_SIDE (DICE, SIDE, MISS, RANGE, HEART, SURGE, SHIELD, ICON)
values ('Blue', 4,null,4,2,null,null,'blue_4.png');</v>
      </c>
    </row>
    <row r="23" spans="1:11" x14ac:dyDescent="0.25">
      <c r="B23" t="s">
        <v>13</v>
      </c>
      <c r="C23">
        <v>5</v>
      </c>
      <c r="E23">
        <v>5</v>
      </c>
      <c r="F23">
        <v>1</v>
      </c>
      <c r="I23" t="str">
        <f t="shared" si="4"/>
        <v>blue_5.png</v>
      </c>
      <c r="K23" t="str">
        <f t="shared" si="5"/>
        <v>insert into DICE_SIDE (DICE, SIDE, MISS, RANGE, HEART, SURGE, SHIELD, ICON)
values ('Blue', 5,null,5,1,null,null,'blue_5.png');</v>
      </c>
    </row>
    <row r="24" spans="1:11" x14ac:dyDescent="0.25">
      <c r="B24" t="s">
        <v>13</v>
      </c>
      <c r="C24">
        <v>6</v>
      </c>
      <c r="E24">
        <v>6</v>
      </c>
      <c r="F24">
        <v>1</v>
      </c>
      <c r="G24">
        <v>1</v>
      </c>
      <c r="I24" t="str">
        <f t="shared" si="4"/>
        <v>blue_6.png</v>
      </c>
      <c r="K24" t="str">
        <f t="shared" si="5"/>
        <v>insert into DICE_SIDE (DICE, SIDE, MISS, RANGE, HEART, SURGE, SHIELD, ICON)
values ('Blue', 6,null,6,1,1,null,'blue_6.png');</v>
      </c>
    </row>
    <row r="25" spans="1:11" x14ac:dyDescent="0.25">
      <c r="B25" t="s">
        <v>14</v>
      </c>
      <c r="C25">
        <v>1</v>
      </c>
      <c r="F25">
        <v>1</v>
      </c>
      <c r="I25" t="str">
        <f t="shared" si="4"/>
        <v>red_1.png</v>
      </c>
      <c r="K25" t="str">
        <f t="shared" si="5"/>
        <v>insert into DICE_SIDE (DICE, SIDE, MISS, RANGE, HEART, SURGE, SHIELD, ICON)
values ('Red', 1,null,null,1,null,null,'red_1.png');</v>
      </c>
    </row>
    <row r="26" spans="1:11" x14ac:dyDescent="0.25">
      <c r="B26" t="s">
        <v>14</v>
      </c>
      <c r="C26">
        <v>2</v>
      </c>
      <c r="F26">
        <v>2</v>
      </c>
      <c r="I26" t="str">
        <f t="shared" si="4"/>
        <v>red_2.png</v>
      </c>
      <c r="K26" t="str">
        <f t="shared" si="5"/>
        <v>insert into DICE_SIDE (DICE, SIDE, MISS, RANGE, HEART, SURGE, SHIELD, ICON)
values ('Red', 2,null,null,2,null,null,'red_2.png');</v>
      </c>
    </row>
    <row r="27" spans="1:11" x14ac:dyDescent="0.25">
      <c r="B27" t="s">
        <v>14</v>
      </c>
      <c r="C27">
        <v>3</v>
      </c>
      <c r="F27">
        <v>2</v>
      </c>
      <c r="I27" t="str">
        <f t="shared" si="4"/>
        <v>red_3.png</v>
      </c>
      <c r="K27" t="str">
        <f t="shared" si="5"/>
        <v>insert into DICE_SIDE (DICE, SIDE, MISS, RANGE, HEART, SURGE, SHIELD, ICON)
values ('Red', 3,null,null,2,null,null,'red_3.png');</v>
      </c>
    </row>
    <row r="28" spans="1:11" x14ac:dyDescent="0.25">
      <c r="B28" t="s">
        <v>14</v>
      </c>
      <c r="C28">
        <v>4</v>
      </c>
      <c r="F28">
        <v>2</v>
      </c>
      <c r="I28" t="str">
        <f t="shared" si="4"/>
        <v>red_4.png</v>
      </c>
      <c r="K28" t="str">
        <f t="shared" si="5"/>
        <v>insert into DICE_SIDE (DICE, SIDE, MISS, RANGE, HEART, SURGE, SHIELD, ICON)
values ('Red', 4,null,null,2,null,null,'red_4.png');</v>
      </c>
    </row>
    <row r="29" spans="1:11" x14ac:dyDescent="0.25">
      <c r="B29" t="s">
        <v>14</v>
      </c>
      <c r="C29">
        <v>5</v>
      </c>
      <c r="F29">
        <v>3</v>
      </c>
      <c r="I29" t="str">
        <f t="shared" si="4"/>
        <v>red_5.png</v>
      </c>
      <c r="K29" t="str">
        <f t="shared" si="5"/>
        <v>insert into DICE_SIDE (DICE, SIDE, MISS, RANGE, HEART, SURGE, SHIELD, ICON)
values ('Red', 5,null,null,3,null,null,'red_5.png');</v>
      </c>
    </row>
    <row r="30" spans="1:11" x14ac:dyDescent="0.25">
      <c r="B30" t="s">
        <v>14</v>
      </c>
      <c r="C30">
        <v>6</v>
      </c>
      <c r="F30">
        <v>3</v>
      </c>
      <c r="G30">
        <v>1</v>
      </c>
      <c r="I30" t="str">
        <f t="shared" si="4"/>
        <v>red_6.png</v>
      </c>
      <c r="K30" t="str">
        <f t="shared" si="5"/>
        <v>insert into DICE_SIDE (DICE, SIDE, MISS, RANGE, HEART, SURGE, SHIELD, ICON)
values ('Red', 6,null,null,3,1,null,'red_6.png');</v>
      </c>
    </row>
    <row r="31" spans="1:11" x14ac:dyDescent="0.25">
      <c r="B31" t="s">
        <v>15</v>
      </c>
      <c r="C31">
        <v>1</v>
      </c>
      <c r="E31">
        <v>1</v>
      </c>
      <c r="G31">
        <v>1</v>
      </c>
      <c r="I31" t="str">
        <f t="shared" si="4"/>
        <v>yellow_1.png</v>
      </c>
      <c r="K31" t="str">
        <f t="shared" si="5"/>
        <v>insert into DICE_SIDE (DICE, SIDE, MISS, RANGE, HEART, SURGE, SHIELD, ICON)
values ('Yellow', 1,null,1,null,1,null,'yellow_1.png');</v>
      </c>
    </row>
    <row r="32" spans="1:11" x14ac:dyDescent="0.25">
      <c r="B32" t="s">
        <v>15</v>
      </c>
      <c r="C32">
        <v>2</v>
      </c>
      <c r="E32">
        <v>1</v>
      </c>
      <c r="F32">
        <v>1</v>
      </c>
      <c r="I32" t="str">
        <f t="shared" si="4"/>
        <v>yellow_2.png</v>
      </c>
      <c r="K32" t="str">
        <f t="shared" si="5"/>
        <v>insert into DICE_SIDE (DICE, SIDE, MISS, RANGE, HEART, SURGE, SHIELD, ICON)
values ('Yellow', 2,null,1,1,null,null,'yellow_2.png');</v>
      </c>
    </row>
    <row r="33" spans="2:11" x14ac:dyDescent="0.25">
      <c r="B33" t="s">
        <v>15</v>
      </c>
      <c r="C33">
        <v>3</v>
      </c>
      <c r="E33">
        <v>2</v>
      </c>
      <c r="F33">
        <v>1</v>
      </c>
      <c r="I33" t="str">
        <f t="shared" si="4"/>
        <v>yellow_3.png</v>
      </c>
      <c r="K33" t="str">
        <f t="shared" si="5"/>
        <v>insert into DICE_SIDE (DICE, SIDE, MISS, RANGE, HEART, SURGE, SHIELD, ICON)
values ('Yellow', 3,null,2,1,null,null,'yellow_3.png');</v>
      </c>
    </row>
    <row r="34" spans="2:11" x14ac:dyDescent="0.25">
      <c r="B34" t="s">
        <v>15</v>
      </c>
      <c r="C34">
        <v>4</v>
      </c>
      <c r="F34">
        <v>1</v>
      </c>
      <c r="G34">
        <v>1</v>
      </c>
      <c r="I34" t="str">
        <f t="shared" si="4"/>
        <v>yellow_4.png</v>
      </c>
      <c r="K34" t="str">
        <f t="shared" si="5"/>
        <v>insert into DICE_SIDE (DICE, SIDE, MISS, RANGE, HEART, SURGE, SHIELD, ICON)
values ('Yellow', 4,null,null,1,1,null,'yellow_4.png');</v>
      </c>
    </row>
    <row r="35" spans="2:11" x14ac:dyDescent="0.25">
      <c r="B35" t="s">
        <v>15</v>
      </c>
      <c r="C35">
        <v>5</v>
      </c>
      <c r="F35">
        <v>2</v>
      </c>
      <c r="I35" t="str">
        <f t="shared" si="4"/>
        <v>yellow_5.png</v>
      </c>
      <c r="K35" t="str">
        <f t="shared" si="5"/>
        <v>insert into DICE_SIDE (DICE, SIDE, MISS, RANGE, HEART, SURGE, SHIELD, ICON)
values ('Yellow', 5,null,null,2,null,null,'yellow_5.png');</v>
      </c>
    </row>
    <row r="36" spans="2:11" x14ac:dyDescent="0.25">
      <c r="B36" t="s">
        <v>15</v>
      </c>
      <c r="C36">
        <v>6</v>
      </c>
      <c r="F36">
        <v>2</v>
      </c>
      <c r="G36">
        <v>1</v>
      </c>
      <c r="I36" t="str">
        <f t="shared" si="4"/>
        <v>yellow_6.png</v>
      </c>
      <c r="K36" t="str">
        <f t="shared" si="5"/>
        <v>insert into DICE_SIDE (DICE, SIDE, MISS, RANGE, HEART, SURGE, SHIELD, ICON)
values ('Yellow', 6,null,null,2,1,null,'yellow_6.png');</v>
      </c>
    </row>
    <row r="37" spans="2:11" x14ac:dyDescent="0.25">
      <c r="B37" t="s">
        <v>16</v>
      </c>
      <c r="C37">
        <v>1</v>
      </c>
      <c r="E37">
        <v>1</v>
      </c>
      <c r="F37">
        <v>1</v>
      </c>
      <c r="G37">
        <v>1</v>
      </c>
      <c r="I37" t="str">
        <f t="shared" si="4"/>
        <v>green_1.png</v>
      </c>
      <c r="K37" t="str">
        <f t="shared" si="5"/>
        <v>insert into DICE_SIDE (DICE, SIDE, MISS, RANGE, HEART, SURGE, SHIELD, ICON)
values ('Green', 1,null,1,1,1,null,'green_1.png');</v>
      </c>
    </row>
    <row r="38" spans="2:11" x14ac:dyDescent="0.25">
      <c r="B38" t="s">
        <v>16</v>
      </c>
      <c r="C38">
        <v>2</v>
      </c>
      <c r="E38">
        <v>1</v>
      </c>
      <c r="F38">
        <v>1</v>
      </c>
      <c r="I38" t="str">
        <f t="shared" si="4"/>
        <v>green_2.png</v>
      </c>
      <c r="K38" t="str">
        <f t="shared" si="5"/>
        <v>insert into DICE_SIDE (DICE, SIDE, MISS, RANGE, HEART, SURGE, SHIELD, ICON)
values ('Green', 2,null,1,1,null,null,'green_2.png');</v>
      </c>
    </row>
    <row r="39" spans="2:11" x14ac:dyDescent="0.25">
      <c r="B39" t="s">
        <v>16</v>
      </c>
      <c r="C39">
        <v>3</v>
      </c>
      <c r="F39">
        <v>1</v>
      </c>
      <c r="G39">
        <v>1</v>
      </c>
      <c r="I39" t="str">
        <f t="shared" si="4"/>
        <v>green_3.png</v>
      </c>
      <c r="K39" t="str">
        <f t="shared" si="5"/>
        <v>insert into DICE_SIDE (DICE, SIDE, MISS, RANGE, HEART, SURGE, SHIELD, ICON)
values ('Green', 3,null,null,1,1,null,'green_3.png');</v>
      </c>
    </row>
    <row r="40" spans="2:11" x14ac:dyDescent="0.25">
      <c r="B40" t="s">
        <v>16</v>
      </c>
      <c r="C40">
        <v>4</v>
      </c>
      <c r="F40">
        <v>1</v>
      </c>
      <c r="I40" t="str">
        <f t="shared" si="4"/>
        <v>green_4.png</v>
      </c>
      <c r="K40" t="str">
        <f t="shared" si="5"/>
        <v>insert into DICE_SIDE (DICE, SIDE, MISS, RANGE, HEART, SURGE, SHIELD, ICON)
values ('Green', 4,null,null,1,null,null,'green_4.png');</v>
      </c>
    </row>
    <row r="41" spans="2:11" x14ac:dyDescent="0.25">
      <c r="B41" t="s">
        <v>16</v>
      </c>
      <c r="C41">
        <v>5</v>
      </c>
      <c r="G41">
        <v>1</v>
      </c>
      <c r="I41" t="str">
        <f t="shared" si="4"/>
        <v>green_5.png</v>
      </c>
      <c r="K41" t="str">
        <f t="shared" si="5"/>
        <v>insert into DICE_SIDE (DICE, SIDE, MISS, RANGE, HEART, SURGE, SHIELD, ICON)
values ('Green', 5,null,null,null,1,null,'green_5.png');</v>
      </c>
    </row>
    <row r="42" spans="2:11" x14ac:dyDescent="0.25">
      <c r="B42" t="s">
        <v>16</v>
      </c>
      <c r="C42">
        <v>6</v>
      </c>
      <c r="E42">
        <v>1</v>
      </c>
      <c r="G42">
        <v>1</v>
      </c>
      <c r="I42" t="str">
        <f t="shared" si="4"/>
        <v>green_6.png</v>
      </c>
      <c r="K42" t="str">
        <f t="shared" si="5"/>
        <v>insert into DICE_SIDE (DICE, SIDE, MISS, RANGE, HEART, SURGE, SHIELD, ICON)
values ('Green', 6,null,1,null,1,null,'green_6.png');</v>
      </c>
    </row>
    <row r="43" spans="2:11" x14ac:dyDescent="0.25">
      <c r="B43" t="s">
        <v>17</v>
      </c>
      <c r="C43">
        <v>1</v>
      </c>
      <c r="I43" t="str">
        <f t="shared" si="4"/>
        <v>brown_1.png</v>
      </c>
      <c r="K43" t="str">
        <f t="shared" si="5"/>
        <v>insert into DICE_SIDE (DICE, SIDE, MISS, RANGE, HEART, SURGE, SHIELD, ICON)
values ('Brown', 1,null,null,null,null,null,'brown_1.png');</v>
      </c>
    </row>
    <row r="44" spans="2:11" x14ac:dyDescent="0.25">
      <c r="B44" t="s">
        <v>17</v>
      </c>
      <c r="C44">
        <v>2</v>
      </c>
      <c r="I44" t="str">
        <f t="shared" si="4"/>
        <v>brown_2.png</v>
      </c>
      <c r="K44" t="str">
        <f t="shared" si="5"/>
        <v>insert into DICE_SIDE (DICE, SIDE, MISS, RANGE, HEART, SURGE, SHIELD, ICON)
values ('Brown', 2,null,null,null,null,null,'brown_2.png');</v>
      </c>
    </row>
    <row r="45" spans="2:11" x14ac:dyDescent="0.25">
      <c r="B45" t="s">
        <v>17</v>
      </c>
      <c r="C45">
        <v>3</v>
      </c>
      <c r="I45" t="str">
        <f t="shared" si="4"/>
        <v>brown_3.png</v>
      </c>
      <c r="K45" t="str">
        <f t="shared" si="5"/>
        <v>insert into DICE_SIDE (DICE, SIDE, MISS, RANGE, HEART, SURGE, SHIELD, ICON)
values ('Brown', 3,null,null,null,null,null,'brown_3.png');</v>
      </c>
    </row>
    <row r="46" spans="2:11" x14ac:dyDescent="0.25">
      <c r="B46" t="s">
        <v>17</v>
      </c>
      <c r="C46">
        <v>4</v>
      </c>
      <c r="H46">
        <v>1</v>
      </c>
      <c r="I46" t="str">
        <f t="shared" si="4"/>
        <v>brown_4.png</v>
      </c>
      <c r="K46" t="str">
        <f t="shared" si="5"/>
        <v>insert into DICE_SIDE (DICE, SIDE, MISS, RANGE, HEART, SURGE, SHIELD, ICON)
values ('Brown', 4,null,null,null,null,1,'brown_4.png');</v>
      </c>
    </row>
    <row r="47" spans="2:11" x14ac:dyDescent="0.25">
      <c r="B47" t="s">
        <v>17</v>
      </c>
      <c r="C47">
        <v>5</v>
      </c>
      <c r="H47">
        <v>1</v>
      </c>
      <c r="I47" t="str">
        <f t="shared" si="4"/>
        <v>brown_5.png</v>
      </c>
      <c r="K47" t="str">
        <f t="shared" si="5"/>
        <v>insert into DICE_SIDE (DICE, SIDE, MISS, RANGE, HEART, SURGE, SHIELD, ICON)
values ('Brown', 5,null,null,null,null,1,'brown_5.png');</v>
      </c>
    </row>
    <row r="48" spans="2:11" x14ac:dyDescent="0.25">
      <c r="B48" t="s">
        <v>17</v>
      </c>
      <c r="C48">
        <v>6</v>
      </c>
      <c r="H48">
        <v>2</v>
      </c>
      <c r="I48" t="str">
        <f t="shared" si="4"/>
        <v>brown_6.png</v>
      </c>
      <c r="K48" t="str">
        <f t="shared" si="5"/>
        <v>insert into DICE_SIDE (DICE, SIDE, MISS, RANGE, HEART, SURGE, SHIELD, ICON)
values ('Brown', 6,null,null,null,null,2,'brown_6.png');</v>
      </c>
    </row>
    <row r="49" spans="1:11" x14ac:dyDescent="0.25">
      <c r="B49" t="s">
        <v>18</v>
      </c>
      <c r="C49">
        <v>1</v>
      </c>
      <c r="I49" t="str">
        <f t="shared" si="4"/>
        <v>grey_1.png</v>
      </c>
      <c r="K49" t="str">
        <f t="shared" si="5"/>
        <v>insert into DICE_SIDE (DICE, SIDE, MISS, RANGE, HEART, SURGE, SHIELD, ICON)
values ('Grey', 1,null,null,null,null,null,'grey_1.png');</v>
      </c>
    </row>
    <row r="50" spans="1:11" x14ac:dyDescent="0.25">
      <c r="B50" t="s">
        <v>18</v>
      </c>
      <c r="C50">
        <v>2</v>
      </c>
      <c r="H50">
        <v>1</v>
      </c>
      <c r="I50" t="str">
        <f t="shared" si="4"/>
        <v>grey_2.png</v>
      </c>
      <c r="K50" t="str">
        <f t="shared" si="5"/>
        <v>insert into DICE_SIDE (DICE, SIDE, MISS, RANGE, HEART, SURGE, SHIELD, ICON)
values ('Grey', 2,null,null,null,null,1,'grey_2.png');</v>
      </c>
    </row>
    <row r="51" spans="1:11" x14ac:dyDescent="0.25">
      <c r="B51" t="s">
        <v>18</v>
      </c>
      <c r="C51">
        <v>3</v>
      </c>
      <c r="H51">
        <v>1</v>
      </c>
      <c r="I51" t="str">
        <f t="shared" si="4"/>
        <v>grey_3.png</v>
      </c>
      <c r="K51" t="str">
        <f t="shared" si="5"/>
        <v>insert into DICE_SIDE (DICE, SIDE, MISS, RANGE, HEART, SURGE, SHIELD, ICON)
values ('Grey', 3,null,null,null,null,1,'grey_3.png');</v>
      </c>
    </row>
    <row r="52" spans="1:11" x14ac:dyDescent="0.25">
      <c r="B52" t="s">
        <v>18</v>
      </c>
      <c r="C52">
        <v>4</v>
      </c>
      <c r="H52">
        <v>1</v>
      </c>
      <c r="I52" t="str">
        <f t="shared" si="4"/>
        <v>grey_4.png</v>
      </c>
      <c r="K52" t="str">
        <f t="shared" si="5"/>
        <v>insert into DICE_SIDE (DICE, SIDE, MISS, RANGE, HEART, SURGE, SHIELD, ICON)
values ('Grey', 4,null,null,null,null,1,'grey_4.png');</v>
      </c>
    </row>
    <row r="53" spans="1:11" x14ac:dyDescent="0.25">
      <c r="B53" t="s">
        <v>18</v>
      </c>
      <c r="C53">
        <v>5</v>
      </c>
      <c r="H53">
        <v>2</v>
      </c>
      <c r="I53" t="str">
        <f t="shared" si="4"/>
        <v>grey_5.png</v>
      </c>
      <c r="K53" t="str">
        <f t="shared" si="5"/>
        <v>insert into DICE_SIDE (DICE, SIDE, MISS, RANGE, HEART, SURGE, SHIELD, ICON)
values ('Grey', 5,null,null,null,null,2,'grey_5.png');</v>
      </c>
    </row>
    <row r="54" spans="1:11" x14ac:dyDescent="0.25">
      <c r="B54" t="s">
        <v>18</v>
      </c>
      <c r="C54">
        <v>6</v>
      </c>
      <c r="H54">
        <v>3</v>
      </c>
      <c r="I54" t="str">
        <f t="shared" si="4"/>
        <v>grey_6.png</v>
      </c>
      <c r="K54" t="str">
        <f t="shared" si="5"/>
        <v>insert into DICE_SIDE (DICE, SIDE, MISS, RANGE, HEART, SURGE, SHIELD, ICON)
values ('Grey', 6,null,null,null,null,3,'grey_6.png');</v>
      </c>
    </row>
    <row r="55" spans="1:11" x14ac:dyDescent="0.25">
      <c r="B55" t="s">
        <v>19</v>
      </c>
      <c r="C55">
        <v>1</v>
      </c>
      <c r="I55" t="str">
        <f t="shared" si="4"/>
        <v>black_1.png</v>
      </c>
      <c r="K55" t="str">
        <f t="shared" si="5"/>
        <v>insert into DICE_SIDE (DICE, SIDE, MISS, RANGE, HEART, SURGE, SHIELD, ICON)
values ('Black', 1,null,null,null,null,null,'black_1.png');</v>
      </c>
    </row>
    <row r="56" spans="1:11" x14ac:dyDescent="0.25">
      <c r="B56" t="s">
        <v>19</v>
      </c>
      <c r="C56">
        <v>2</v>
      </c>
      <c r="H56">
        <v>2</v>
      </c>
      <c r="I56" t="str">
        <f t="shared" si="4"/>
        <v>black_2.png</v>
      </c>
      <c r="K56" t="str">
        <f t="shared" si="5"/>
        <v>insert into DICE_SIDE (DICE, SIDE, MISS, RANGE, HEART, SURGE, SHIELD, ICON)
values ('Black', 2,null,null,null,null,2,'black_2.png');</v>
      </c>
    </row>
    <row r="57" spans="1:11" x14ac:dyDescent="0.25">
      <c r="B57" t="s">
        <v>19</v>
      </c>
      <c r="C57">
        <v>3</v>
      </c>
      <c r="H57">
        <v>2</v>
      </c>
      <c r="I57" t="str">
        <f t="shared" si="4"/>
        <v>black_3.png</v>
      </c>
      <c r="K57" t="str">
        <f t="shared" si="5"/>
        <v>insert into DICE_SIDE (DICE, SIDE, MISS, RANGE, HEART, SURGE, SHIELD, ICON)
values ('Black', 3,null,null,null,null,2,'black_3.png');</v>
      </c>
    </row>
    <row r="58" spans="1:11" x14ac:dyDescent="0.25">
      <c r="B58" t="s">
        <v>19</v>
      </c>
      <c r="C58">
        <v>4</v>
      </c>
      <c r="H58">
        <v>2</v>
      </c>
      <c r="I58" t="str">
        <f t="shared" si="4"/>
        <v>black_4.png</v>
      </c>
      <c r="K58" t="str">
        <f t="shared" si="5"/>
        <v>insert into DICE_SIDE (DICE, SIDE, MISS, RANGE, HEART, SURGE, SHIELD, ICON)
values ('Black', 4,null,null,null,null,2,'black_4.png');</v>
      </c>
    </row>
    <row r="59" spans="1:11" x14ac:dyDescent="0.25">
      <c r="B59" t="s">
        <v>19</v>
      </c>
      <c r="C59">
        <v>5</v>
      </c>
      <c r="H59">
        <v>3</v>
      </c>
      <c r="I59" t="str">
        <f t="shared" si="4"/>
        <v>black_5.png</v>
      </c>
      <c r="K59" t="str">
        <f t="shared" si="5"/>
        <v>insert into DICE_SIDE (DICE, SIDE, MISS, RANGE, HEART, SURGE, SHIELD, ICON)
values ('Black', 5,null,null,null,null,3,'black_5.png');</v>
      </c>
    </row>
    <row r="60" spans="1:11" x14ac:dyDescent="0.25">
      <c r="B60" t="s">
        <v>19</v>
      </c>
      <c r="C60">
        <v>6</v>
      </c>
      <c r="H60">
        <v>4</v>
      </c>
      <c r="I60" t="str">
        <f t="shared" si="4"/>
        <v>black_6.png</v>
      </c>
      <c r="K60" t="str">
        <f t="shared" si="5"/>
        <v>insert into DICE_SIDE (DICE, SIDE, MISS, RANGE, HEART, SURGE, SHIELD, ICON)
values ('Black', 6,null,null,null,null,4,'black_6.png');</v>
      </c>
    </row>
    <row r="61" spans="1:11" x14ac:dyDescent="0.25">
      <c r="A61" t="s">
        <v>41</v>
      </c>
      <c r="B61" s="2" t="s">
        <v>5</v>
      </c>
      <c r="C61" s="1" t="s">
        <v>6</v>
      </c>
      <c r="D61" t="s">
        <v>7</v>
      </c>
    </row>
    <row r="62" spans="1:11" x14ac:dyDescent="0.25">
      <c r="B62" t="s">
        <v>37</v>
      </c>
      <c r="C62" t="str">
        <f>LOWER(A$61)&amp;"."&amp;LOWER(B62)</f>
        <v>attribute.might</v>
      </c>
      <c r="D62" t="str">
        <f t="shared" ref="D62:D65" si="6">LOWER(B62)&amp;".png"</f>
        <v>might.png</v>
      </c>
      <c r="K62" t="str">
        <f>"insert into "&amp;A$61&amp;" ("&amp;B$61&amp;", "&amp;C$61&amp;", "&amp;D$61&amp;")
values ('"&amp;B62&amp;"', '"&amp;C62&amp;"','"&amp;D62&amp;"');"</f>
        <v>insert into ATTRIBUTE (NAME, MESSAGE_CODE, ICON)
values ('Might', 'attribute.might','might.png');</v>
      </c>
    </row>
    <row r="63" spans="1:11" x14ac:dyDescent="0.25">
      <c r="B63" t="s">
        <v>38</v>
      </c>
      <c r="C63" t="str">
        <f t="shared" ref="C63:C65" si="7">LOWER(A$61)&amp;"."&amp;LOWER(B63)</f>
        <v>attribute.knowledge</v>
      </c>
      <c r="D63" t="str">
        <f t="shared" si="6"/>
        <v>knowledge.png</v>
      </c>
      <c r="K63" t="str">
        <f t="shared" ref="K63:K65" si="8">"insert into "&amp;A$61&amp;" ("&amp;B$61&amp;", "&amp;C$61&amp;", "&amp;D$61&amp;")
values ('"&amp;B63&amp;"', '"&amp;C63&amp;"','"&amp;D63&amp;"');"</f>
        <v>insert into ATTRIBUTE (NAME, MESSAGE_CODE, ICON)
values ('Knowledge', 'attribute.knowledge','knowledge.png');</v>
      </c>
    </row>
    <row r="64" spans="1:11" x14ac:dyDescent="0.25">
      <c r="B64" t="s">
        <v>39</v>
      </c>
      <c r="C64" t="str">
        <f t="shared" si="7"/>
        <v>attribute.willpower</v>
      </c>
      <c r="D64" t="str">
        <f t="shared" si="6"/>
        <v>willpower.png</v>
      </c>
      <c r="K64" t="str">
        <f t="shared" si="8"/>
        <v>insert into ATTRIBUTE (NAME, MESSAGE_CODE, ICON)
values ('Willpower', 'attribute.willpower','willpower.png');</v>
      </c>
    </row>
    <row r="65" spans="1:11" x14ac:dyDescent="0.25">
      <c r="B65" t="s">
        <v>40</v>
      </c>
      <c r="C65" t="str">
        <f t="shared" si="7"/>
        <v>attribute.awareness</v>
      </c>
      <c r="D65" t="str">
        <f t="shared" si="6"/>
        <v>awareness.png</v>
      </c>
      <c r="K65" t="str">
        <f t="shared" si="8"/>
        <v>insert into ATTRIBUTE (NAME, MESSAGE_CODE, ICON)
values ('Awareness', 'attribute.awareness','awareness.png');</v>
      </c>
    </row>
    <row r="67" spans="1:11" x14ac:dyDescent="0.25">
      <c r="A67" t="s">
        <v>44</v>
      </c>
      <c r="B67" s="2" t="s">
        <v>5</v>
      </c>
      <c r="C67" s="1" t="s">
        <v>6</v>
      </c>
      <c r="D67" t="s">
        <v>7</v>
      </c>
    </row>
    <row r="68" spans="1:11" x14ac:dyDescent="0.25">
      <c r="B68" t="s">
        <v>69</v>
      </c>
      <c r="C68" t="str">
        <f>LOWER(A$67)&amp;"."&amp;LOWER(B68)</f>
        <v>expansion.d2e</v>
      </c>
      <c r="E68" t="s">
        <v>69</v>
      </c>
      <c r="K68" t="str">
        <f>"insert into "&amp;A$67&amp;" ("&amp;B$67&amp;", "&amp;C$67&amp;", "&amp;D$67&amp;")
values ('"&amp;B68&amp;"', '"&amp;C68&amp;"',"&amp;IF(D68="","null","'"&amp;D68&amp;"'")&amp;");"</f>
        <v>insert into EXPANSION (NAME, MESSAGE_CODE, ICON)
values ('D2E', 'expansion.d2e',null);</v>
      </c>
    </row>
    <row r="69" spans="1:11" x14ac:dyDescent="0.25">
      <c r="B69" t="s">
        <v>71</v>
      </c>
      <c r="C69" t="str">
        <f t="shared" ref="C69:C80" si="9">LOWER(A$67)&amp;"."&amp;LOWER(B69)</f>
        <v>expansion.dck</v>
      </c>
      <c r="E69" t="s">
        <v>71</v>
      </c>
      <c r="K69" t="str">
        <f>"insert into "&amp;A$67&amp;" ("&amp;B$67&amp;", "&amp;C$67&amp;", "&amp;D$67&amp;")
values ('"&amp;B69&amp;"', '"&amp;C69&amp;"',"&amp;IF(D69="","null","'"&amp;D69&amp;"'")&amp;");"</f>
        <v>insert into EXPANSION (NAME, MESSAGE_CODE, ICON)
values ('DCK', 'expansion.dck',null);</v>
      </c>
    </row>
    <row r="70" spans="1:11" x14ac:dyDescent="0.25">
      <c r="B70" t="s">
        <v>77</v>
      </c>
      <c r="C70" t="str">
        <f t="shared" si="9"/>
        <v>expansion.lotw</v>
      </c>
      <c r="D70" t="str">
        <f>F70&amp;",jpg"</f>
        <v>Lair_of_the_Wyrm,jpg</v>
      </c>
      <c r="E70" t="s">
        <v>77</v>
      </c>
      <c r="F70" t="s">
        <v>82</v>
      </c>
      <c r="K70" t="str">
        <f t="shared" ref="K70:K80" si="10">"insert into "&amp;A$67&amp;" ("&amp;B$67&amp;", "&amp;C$67&amp;", "&amp;D$67&amp;")
values ('"&amp;B70&amp;"', '"&amp;C70&amp;"',"&amp;IF(D70="","null","'"&amp;D70&amp;"'")&amp;");"</f>
        <v>insert into EXPANSION (NAME, MESSAGE_CODE, ICON)
values ('LotW', 'expansion.lotw','Lair_of_the_Wyrm,jpg');</v>
      </c>
    </row>
    <row r="71" spans="1:11" x14ac:dyDescent="0.25">
      <c r="B71" t="s">
        <v>70</v>
      </c>
      <c r="C71" t="str">
        <f t="shared" si="9"/>
        <v>expansion.lor</v>
      </c>
      <c r="D71" t="str">
        <f>F71&amp;",jpg"</f>
        <v>Labyrinth_of_Ruin,jpg</v>
      </c>
      <c r="E71" t="s">
        <v>70</v>
      </c>
      <c r="F71" t="s">
        <v>83</v>
      </c>
      <c r="K71" t="str">
        <f t="shared" si="10"/>
        <v>insert into EXPANSION (NAME, MESSAGE_CODE, ICON)
values ('LoR', 'expansion.lor','Labyrinth_of_Ruin,jpg');</v>
      </c>
    </row>
    <row r="72" spans="1:11" x14ac:dyDescent="0.25">
      <c r="B72" t="s">
        <v>78</v>
      </c>
      <c r="C72" t="str">
        <f t="shared" si="9"/>
        <v>expansion.tt</v>
      </c>
      <c r="D72" t="str">
        <f t="shared" ref="D72:D74" si="11">F72&amp;",jpg"</f>
        <v>The_Trollfens,jpg</v>
      </c>
      <c r="E72" t="s">
        <v>78</v>
      </c>
      <c r="F72" t="s">
        <v>84</v>
      </c>
      <c r="K72" t="str">
        <f t="shared" si="10"/>
        <v>insert into EXPANSION (NAME, MESSAGE_CODE, ICON)
values ('TT', 'expansion.tt','The_Trollfens,jpg');</v>
      </c>
    </row>
    <row r="73" spans="1:11" x14ac:dyDescent="0.25">
      <c r="B73" t="s">
        <v>72</v>
      </c>
      <c r="C73" t="str">
        <f t="shared" si="9"/>
        <v>expansion.son</v>
      </c>
      <c r="D73" t="str">
        <f t="shared" si="11"/>
        <v>Shadow_of_Nerekhall,jpg</v>
      </c>
      <c r="E73" t="s">
        <v>72</v>
      </c>
      <c r="F73" t="s">
        <v>85</v>
      </c>
      <c r="K73" t="str">
        <f t="shared" si="10"/>
        <v>insert into EXPANSION (NAME, MESSAGE_CODE, ICON)
values ('SoN', 'expansion.son','Shadow_of_Nerekhall,jpg');</v>
      </c>
    </row>
    <row r="74" spans="1:11" x14ac:dyDescent="0.25">
      <c r="B74" t="s">
        <v>73</v>
      </c>
      <c r="C74" t="str">
        <f t="shared" si="9"/>
        <v>expansion.mor</v>
      </c>
      <c r="D74" t="str">
        <f t="shared" si="11"/>
        <v>Manor_of_Ravens,jpg</v>
      </c>
      <c r="E74" t="s">
        <v>73</v>
      </c>
      <c r="F74" t="s">
        <v>86</v>
      </c>
      <c r="K74" t="str">
        <f t="shared" si="10"/>
        <v>insert into EXPANSION (NAME, MESSAGE_CODE, ICON)
values ('MoR', 'expansion.mor','Manor_of_Ravens,jpg');</v>
      </c>
    </row>
    <row r="75" spans="1:11" x14ac:dyDescent="0.25">
      <c r="B75" t="s">
        <v>80</v>
      </c>
      <c r="C75" t="str">
        <f t="shared" si="9"/>
        <v>expansion.ooto</v>
      </c>
      <c r="E75" t="s">
        <v>80</v>
      </c>
      <c r="F75" t="s">
        <v>88</v>
      </c>
      <c r="K75" t="str">
        <f t="shared" si="10"/>
        <v>insert into EXPANSION (NAME, MESSAGE_CODE, ICON)
values ('OotO', 'expansion.ooto',null);</v>
      </c>
    </row>
    <row r="76" spans="1:11" x14ac:dyDescent="0.25">
      <c r="B76" t="s">
        <v>74</v>
      </c>
      <c r="C76" t="str">
        <f t="shared" si="9"/>
        <v>expansion.cod</v>
      </c>
      <c r="E76" t="s">
        <v>74</v>
      </c>
      <c r="F76" t="s">
        <v>89</v>
      </c>
      <c r="K76" t="str">
        <f t="shared" si="10"/>
        <v>insert into EXPANSION (NAME, MESSAGE_CODE, ICON)
values ('CoD', 'expansion.cod',null);</v>
      </c>
    </row>
    <row r="77" spans="1:11" x14ac:dyDescent="0.25">
      <c r="B77" t="s">
        <v>79</v>
      </c>
      <c r="C77" t="str">
        <f>LOWER(A$67)&amp;"."&amp;LOWER(B77)</f>
        <v>expansion.cotf</v>
      </c>
      <c r="E77" t="s">
        <v>79</v>
      </c>
      <c r="F77" t="s">
        <v>87</v>
      </c>
      <c r="K77" t="str">
        <f>"insert into "&amp;A$67&amp;" ("&amp;B$67&amp;", "&amp;C$67&amp;", "&amp;D$67&amp;")
values ('"&amp;B77&amp;"', '"&amp;C77&amp;"',"&amp;IF(D77="","null","'"&amp;D77&amp;"'")&amp;");"</f>
        <v>insert into EXPANSION (NAME, MESSAGE_CODE, ICON)
values ('CotF', 'expansion.cotf',null);</v>
      </c>
    </row>
    <row r="78" spans="1:11" x14ac:dyDescent="0.25">
      <c r="B78" t="s">
        <v>75</v>
      </c>
      <c r="C78" t="str">
        <f t="shared" si="9"/>
        <v>expansion.god</v>
      </c>
      <c r="E78" t="s">
        <v>75</v>
      </c>
      <c r="F78" t="s">
        <v>90</v>
      </c>
      <c r="K78" t="str">
        <f t="shared" si="10"/>
        <v>insert into EXPANSION (NAME, MESSAGE_CODE, ICON)
values ('GoD', 'expansion.god',null);</v>
      </c>
    </row>
    <row r="79" spans="1:11" x14ac:dyDescent="0.25">
      <c r="B79" t="s">
        <v>76</v>
      </c>
      <c r="C79" t="str">
        <f t="shared" si="9"/>
        <v>expansion.vod</v>
      </c>
      <c r="E79" t="s">
        <v>76</v>
      </c>
      <c r="F79" t="s">
        <v>91</v>
      </c>
      <c r="K79" t="str">
        <f t="shared" si="10"/>
        <v>insert into EXPANSION (NAME, MESSAGE_CODE, ICON)
values ('VoD', 'expansion.vod',null);</v>
      </c>
    </row>
    <row r="80" spans="1:11" x14ac:dyDescent="0.25">
      <c r="B80" t="s">
        <v>81</v>
      </c>
      <c r="C80" t="str">
        <f t="shared" si="9"/>
        <v>expansion.botw</v>
      </c>
      <c r="E80" t="s">
        <v>81</v>
      </c>
      <c r="F80" t="s">
        <v>92</v>
      </c>
      <c r="K80" t="str">
        <f t="shared" si="10"/>
        <v>insert into EXPANSION (NAME, MESSAGE_CODE, ICON)
values ('BotW', 'expansion.botw',null);</v>
      </c>
    </row>
    <row r="81" spans="1:20" x14ac:dyDescent="0.25">
      <c r="B81" s="4"/>
      <c r="C81" s="1"/>
    </row>
    <row r="82" spans="1:20" x14ac:dyDescent="0.25">
      <c r="B82" s="4"/>
    </row>
    <row r="83" spans="1:20" x14ac:dyDescent="0.25">
      <c r="A83" t="s">
        <v>28</v>
      </c>
      <c r="B83" s="2" t="s">
        <v>5</v>
      </c>
      <c r="C83" s="3" t="s">
        <v>44</v>
      </c>
      <c r="D83" t="s">
        <v>4</v>
      </c>
      <c r="E83" s="1" t="s">
        <v>6</v>
      </c>
      <c r="F83" t="s">
        <v>29</v>
      </c>
      <c r="G83" t="s">
        <v>30</v>
      </c>
      <c r="H83" t="s">
        <v>31</v>
      </c>
      <c r="I83" t="s">
        <v>32</v>
      </c>
      <c r="J83" t="s">
        <v>33</v>
      </c>
      <c r="K83" t="s">
        <v>34</v>
      </c>
      <c r="L83" t="s">
        <v>35</v>
      </c>
      <c r="M83" t="s">
        <v>36</v>
      </c>
      <c r="N83" t="s">
        <v>42</v>
      </c>
      <c r="O83" t="s">
        <v>43</v>
      </c>
      <c r="P83" t="s">
        <v>45</v>
      </c>
    </row>
    <row r="84" spans="1:20" ht="15.75" x14ac:dyDescent="0.25">
      <c r="A84">
        <v>1</v>
      </c>
      <c r="B84" s="5" t="s">
        <v>93</v>
      </c>
      <c r="C84" t="s">
        <v>69</v>
      </c>
      <c r="D84" t="s">
        <v>1</v>
      </c>
      <c r="E84" t="str">
        <f t="shared" ref="E84:E103" si="12">LOWER(A$83)&amp;"."&amp;LOWER(R84)&amp;"."&amp;LOWER(C84)</f>
        <v>hero.ashrian.d2e</v>
      </c>
      <c r="F84">
        <v>5</v>
      </c>
      <c r="G84">
        <v>10</v>
      </c>
      <c r="H84">
        <v>4</v>
      </c>
      <c r="I84" t="s">
        <v>18</v>
      </c>
      <c r="J84">
        <v>2</v>
      </c>
      <c r="K84">
        <v>2</v>
      </c>
      <c r="L84">
        <v>3</v>
      </c>
      <c r="M84">
        <v>4</v>
      </c>
      <c r="N84" t="str">
        <f t="shared" ref="N84:N103" si="13">LOWER(A$83)&amp;"."&amp;LOWER(R84)&amp;"."&amp;LOWER(C84)&amp;".ability"</f>
        <v>hero.ashrian.d2e.ability</v>
      </c>
      <c r="O84" t="str">
        <f t="shared" ref="O84:O103" si="14">LOWER(A$83)&amp;"."&amp;LOWER(R84)&amp;"."&amp;LOWER(C84)&amp;".feat"</f>
        <v>hero.ashrian.d2e.feat</v>
      </c>
      <c r="P84" t="str">
        <f t="shared" ref="P84:P103" si="15">LOWER(R84)&amp;"."&amp;LOWER(C84)&amp;".jpg"</f>
        <v>ashrian.d2e.jpg</v>
      </c>
      <c r="R84" s="5" t="s">
        <v>93</v>
      </c>
      <c r="T84" t="str">
        <f>"insert into "&amp;A$83&amp;" ("&amp;B$83&amp;", "&amp;C$83&amp;", "&amp;D$83&amp;", "&amp;E$83&amp;", "&amp;F$83&amp;", "&amp;G$83&amp;", "&amp;H$83&amp;", "&amp;I$83&amp;", "&amp;J$83&amp;", "&amp;K$83&amp;", "&amp;L$83&amp;", "&amp;M$83&amp;", "&amp;N$83&amp;", "&amp;O$83&amp;", "&amp;P$83&amp;")
values ('"&amp;B84&amp;"', '"&amp;C84&amp;"', '"&amp;D84&amp;"', '"&amp;E84&amp;"', "&amp;F84&amp;", "&amp;G84&amp;", "&amp;H84&amp;", '"&amp;I84&amp;"', "&amp;J84&amp;", "&amp;K84&amp;", "&amp;L84&amp;", "&amp;M84&amp;", '"&amp;N84&amp;"', '"&amp;O84&amp;"', '"&amp;P84&amp;"');"</f>
        <v>insert into HERO (NAME, EXPANSION, ARCHETYPE, MESSAGE_CODE, SPEED, HEALTH, STAMINA, DEFENSE, MIGHT, KNOWLEDGE, WILLPOWER, AWARENESS, ABILITY, FEAT, IMAGE)
values ('Ashrian', 'D2E', 'Healer', 'hero.ashrian.d2e', 5, 10, 4, 'Grey', 2, 2, 3, 4, 'hero.ashrian.d2e.ability', 'hero.ashrian.d2e.feat', 'ashrian.d2e.jpg');</v>
      </c>
    </row>
    <row r="85" spans="1:20" ht="15.75" x14ac:dyDescent="0.25">
      <c r="A85">
        <v>2</v>
      </c>
      <c r="B85" s="5" t="s">
        <v>94</v>
      </c>
      <c r="C85" t="s">
        <v>69</v>
      </c>
      <c r="D85" t="s">
        <v>1</v>
      </c>
      <c r="E85" t="str">
        <f t="shared" si="12"/>
        <v>hero.avric.d2e</v>
      </c>
      <c r="F85">
        <v>4</v>
      </c>
      <c r="G85">
        <v>12</v>
      </c>
      <c r="H85">
        <v>4</v>
      </c>
      <c r="I85" t="s">
        <v>18</v>
      </c>
      <c r="J85">
        <v>2</v>
      </c>
      <c r="K85">
        <v>3</v>
      </c>
      <c r="L85">
        <v>4</v>
      </c>
      <c r="M85">
        <v>2</v>
      </c>
      <c r="N85" t="str">
        <f t="shared" si="13"/>
        <v>hero.avric.d2e.ability</v>
      </c>
      <c r="O85" t="str">
        <f t="shared" si="14"/>
        <v>hero.avric.d2e.feat</v>
      </c>
      <c r="P85" t="str">
        <f t="shared" si="15"/>
        <v>avric.d2e.jpg</v>
      </c>
      <c r="R85" s="5" t="s">
        <v>95</v>
      </c>
      <c r="T85" t="str">
        <f t="shared" ref="T85:T145" si="16">"insert into "&amp;A$83&amp;" ("&amp;B$83&amp;", "&amp;C$83&amp;", "&amp;D$83&amp;", "&amp;E$83&amp;", "&amp;F$83&amp;", "&amp;G$83&amp;", "&amp;H$83&amp;", "&amp;I$83&amp;", "&amp;J$83&amp;", "&amp;K$83&amp;", "&amp;L$83&amp;", "&amp;M$83&amp;", "&amp;N$83&amp;", "&amp;O$83&amp;", "&amp;P$83&amp;")
values ('"&amp;B85&amp;"', '"&amp;C85&amp;"', '"&amp;D85&amp;"', '"&amp;E85&amp;"', "&amp;F85&amp;", "&amp;G85&amp;", "&amp;H85&amp;", '"&amp;I85&amp;"', "&amp;J85&amp;", "&amp;K85&amp;", "&amp;L85&amp;", "&amp;M85&amp;", '"&amp;N85&amp;"', '"&amp;O85&amp;"', '"&amp;P85&amp;"');"</f>
        <v>insert into HERO (NAME, EXPANSION, ARCHETYPE, MESSAGE_CODE, SPEED, HEALTH, STAMINA, DEFENSE, MIGHT, KNOWLEDGE, WILLPOWER, AWARENESS, ABILITY, FEAT, IMAGE)
values ('Avric Albright', 'D2E', 'Healer', 'hero.avric.d2e', 4, 12, 4, 'Grey', 2, 3, 4, 2, 'hero.avric.d2e.ability', 'hero.avric.d2e.feat', 'avric.d2e.jpg');</v>
      </c>
    </row>
    <row r="86" spans="1:20" ht="15.75" x14ac:dyDescent="0.25">
      <c r="A86">
        <v>3</v>
      </c>
      <c r="B86" s="5" t="s">
        <v>96</v>
      </c>
      <c r="C86" t="s">
        <v>69</v>
      </c>
      <c r="D86" t="s">
        <v>0</v>
      </c>
      <c r="E86" t="str">
        <f t="shared" si="12"/>
        <v>hero.grisban.d2e</v>
      </c>
      <c r="F86">
        <v>3</v>
      </c>
      <c r="G86">
        <v>14</v>
      </c>
      <c r="H86">
        <v>4</v>
      </c>
      <c r="I86" t="s">
        <v>18</v>
      </c>
      <c r="J86">
        <v>5</v>
      </c>
      <c r="K86">
        <v>2</v>
      </c>
      <c r="L86">
        <v>3</v>
      </c>
      <c r="M86">
        <v>1</v>
      </c>
      <c r="N86" t="str">
        <f t="shared" si="13"/>
        <v>hero.grisban.d2e.ability</v>
      </c>
      <c r="O86" t="str">
        <f t="shared" si="14"/>
        <v>hero.grisban.d2e.feat</v>
      </c>
      <c r="P86" t="str">
        <f t="shared" si="15"/>
        <v>grisban.d2e.jpg</v>
      </c>
      <c r="R86" t="s">
        <v>98</v>
      </c>
      <c r="T86" t="str">
        <f t="shared" si="16"/>
        <v>insert into HERO (NAME, EXPANSION, ARCHETYPE, MESSAGE_CODE, SPEED, HEALTH, STAMINA, DEFENSE, MIGHT, KNOWLEDGE, WILLPOWER, AWARENESS, ABILITY, FEAT, IMAGE)
values ('Grisban the Thirsty', 'D2E', 'Warrior', 'hero.grisban.d2e', 3, 14, 4, 'Grey', 5, 2, 3, 1, 'hero.grisban.d2e.ability', 'hero.grisban.d2e.feat', 'grisban.d2e.jpg');</v>
      </c>
    </row>
    <row r="87" spans="1:20" ht="15.75" x14ac:dyDescent="0.25">
      <c r="A87">
        <v>4</v>
      </c>
      <c r="B87" s="5" t="s">
        <v>99</v>
      </c>
      <c r="C87" t="s">
        <v>69</v>
      </c>
      <c r="D87" t="s">
        <v>3</v>
      </c>
      <c r="E87" t="str">
        <f t="shared" si="12"/>
        <v>hero.jain.d2e</v>
      </c>
      <c r="F87">
        <v>5</v>
      </c>
      <c r="G87">
        <v>8</v>
      </c>
      <c r="H87">
        <v>5</v>
      </c>
      <c r="I87" t="s">
        <v>18</v>
      </c>
      <c r="J87">
        <v>2</v>
      </c>
      <c r="K87">
        <v>3</v>
      </c>
      <c r="L87">
        <v>2</v>
      </c>
      <c r="M87">
        <v>4</v>
      </c>
      <c r="N87" t="str">
        <f t="shared" si="13"/>
        <v>hero.jain.d2e.ability</v>
      </c>
      <c r="O87" t="str">
        <f t="shared" si="14"/>
        <v>hero.jain.d2e.feat</v>
      </c>
      <c r="P87" t="str">
        <f t="shared" si="15"/>
        <v>jain.d2e.jpg</v>
      </c>
      <c r="R87" t="s">
        <v>103</v>
      </c>
      <c r="T87" t="str">
        <f t="shared" si="16"/>
        <v>insert into HERO (NAME, EXPANSION, ARCHETYPE, MESSAGE_CODE, SPEED, HEALTH, STAMINA, DEFENSE, MIGHT, KNOWLEDGE, WILLPOWER, AWARENESS, ABILITY, FEAT, IMAGE)
values ('Jain Fairwood', 'D2E', 'Scout', 'hero.jain.d2e', 5, 8, 5, 'Grey', 2, 3, 2, 4, 'hero.jain.d2e.ability', 'hero.jain.d2e.feat', 'jain.d2e.jpg');</v>
      </c>
    </row>
    <row r="88" spans="1:20" ht="15.75" x14ac:dyDescent="0.25">
      <c r="A88">
        <v>5</v>
      </c>
      <c r="B88" s="5" t="s">
        <v>101</v>
      </c>
      <c r="C88" t="s">
        <v>69</v>
      </c>
      <c r="D88" t="s">
        <v>2</v>
      </c>
      <c r="E88" t="str">
        <f t="shared" si="12"/>
        <v>hero.leoric.d2e</v>
      </c>
      <c r="F88">
        <v>4</v>
      </c>
      <c r="G88">
        <v>8</v>
      </c>
      <c r="H88">
        <v>5</v>
      </c>
      <c r="I88" t="s">
        <v>18</v>
      </c>
      <c r="J88">
        <v>1</v>
      </c>
      <c r="K88">
        <v>5</v>
      </c>
      <c r="L88">
        <v>2</v>
      </c>
      <c r="M88">
        <v>3</v>
      </c>
      <c r="N88" t="str">
        <f t="shared" si="13"/>
        <v>hero.leoric.d2e.ability</v>
      </c>
      <c r="O88" t="str">
        <f t="shared" si="14"/>
        <v>hero.leoric.d2e.feat</v>
      </c>
      <c r="P88" t="str">
        <f t="shared" si="15"/>
        <v>leoric.d2e.jpg</v>
      </c>
      <c r="R88" t="s">
        <v>105</v>
      </c>
      <c r="T88" t="str">
        <f t="shared" si="16"/>
        <v>insert into HERO (NAME, EXPANSION, ARCHETYPE, MESSAGE_CODE, SPEED, HEALTH, STAMINA, DEFENSE, MIGHT, KNOWLEDGE, WILLPOWER, AWARENESS, ABILITY, FEAT, IMAGE)
values ('Leoric of the Book', 'D2E', 'Mage', 'hero.leoric.d2e', 4, 8, 5, 'Grey', 1, 5, 2, 3, 'hero.leoric.d2e.ability', 'hero.leoric.d2e.feat', 'leoric.d2e.jpg');</v>
      </c>
    </row>
    <row r="89" spans="1:20" ht="15.75" x14ac:dyDescent="0.25">
      <c r="A89">
        <v>6</v>
      </c>
      <c r="B89" s="5" t="s">
        <v>97</v>
      </c>
      <c r="C89" t="s">
        <v>69</v>
      </c>
      <c r="D89" t="s">
        <v>0</v>
      </c>
      <c r="E89" t="str">
        <f t="shared" si="12"/>
        <v>hero.syndrael.d2e</v>
      </c>
      <c r="F89">
        <v>4</v>
      </c>
      <c r="G89">
        <v>12</v>
      </c>
      <c r="H89">
        <v>4</v>
      </c>
      <c r="I89" t="s">
        <v>18</v>
      </c>
      <c r="J89">
        <v>4</v>
      </c>
      <c r="K89">
        <v>3</v>
      </c>
      <c r="L89">
        <v>2</v>
      </c>
      <c r="M89">
        <v>2</v>
      </c>
      <c r="N89" t="str">
        <f t="shared" si="13"/>
        <v>hero.syndrael.d2e.ability</v>
      </c>
      <c r="O89" t="str">
        <f t="shared" si="14"/>
        <v>hero.syndrael.d2e.feat</v>
      </c>
      <c r="P89" t="str">
        <f t="shared" si="15"/>
        <v>syndrael.d2e.jpg</v>
      </c>
      <c r="R89" t="s">
        <v>97</v>
      </c>
      <c r="T89" t="str">
        <f t="shared" si="16"/>
        <v>insert into HERO (NAME, EXPANSION, ARCHETYPE, MESSAGE_CODE, SPEED, HEALTH, STAMINA, DEFENSE, MIGHT, KNOWLEDGE, WILLPOWER, AWARENESS, ABILITY, FEAT, IMAGE)
values ('Syndrael', 'D2E', 'Warrior', 'hero.syndrael.d2e', 4, 12, 4, 'Grey', 4, 3, 2, 2, 'hero.syndrael.d2e.ability', 'hero.syndrael.d2e.feat', 'syndrael.d2e.jpg');</v>
      </c>
    </row>
    <row r="90" spans="1:20" ht="15.75" x14ac:dyDescent="0.25">
      <c r="A90">
        <v>7</v>
      </c>
      <c r="B90" s="5" t="s">
        <v>100</v>
      </c>
      <c r="C90" t="s">
        <v>69</v>
      </c>
      <c r="D90" t="s">
        <v>3</v>
      </c>
      <c r="E90" t="str">
        <f t="shared" si="12"/>
        <v>hero.tomble.d2e</v>
      </c>
      <c r="F90">
        <v>4</v>
      </c>
      <c r="G90">
        <v>8</v>
      </c>
      <c r="H90">
        <v>5</v>
      </c>
      <c r="I90" t="s">
        <v>18</v>
      </c>
      <c r="J90">
        <v>1</v>
      </c>
      <c r="K90">
        <v>2</v>
      </c>
      <c r="L90">
        <v>3</v>
      </c>
      <c r="M90">
        <v>5</v>
      </c>
      <c r="N90" t="str">
        <f t="shared" si="13"/>
        <v>hero.tomble.d2e.ability</v>
      </c>
      <c r="O90" t="str">
        <f t="shared" si="14"/>
        <v>hero.tomble.d2e.feat</v>
      </c>
      <c r="P90" t="str">
        <f t="shared" si="15"/>
        <v>tomble.d2e.jpg</v>
      </c>
      <c r="R90" t="s">
        <v>104</v>
      </c>
      <c r="T90" t="str">
        <f t="shared" si="16"/>
        <v>insert into HERO (NAME, EXPANSION, ARCHETYPE, MESSAGE_CODE, SPEED, HEALTH, STAMINA, DEFENSE, MIGHT, KNOWLEDGE, WILLPOWER, AWARENESS, ABILITY, FEAT, IMAGE)
values ('Tomble Burrowell', 'D2E', 'Scout', 'hero.tomble.d2e', 4, 8, 5, 'Grey', 1, 2, 3, 5, 'hero.tomble.d2e.ability', 'hero.tomble.d2e.feat', 'tomble.d2e.jpg');</v>
      </c>
    </row>
    <row r="91" spans="1:20" ht="15.75" x14ac:dyDescent="0.25">
      <c r="A91">
        <v>8</v>
      </c>
      <c r="B91" s="5" t="s">
        <v>102</v>
      </c>
      <c r="C91" t="s">
        <v>69</v>
      </c>
      <c r="D91" t="s">
        <v>2</v>
      </c>
      <c r="E91" t="str">
        <f t="shared" si="12"/>
        <v>hero.tarha.d2e</v>
      </c>
      <c r="F91">
        <v>4</v>
      </c>
      <c r="G91">
        <v>10</v>
      </c>
      <c r="H91">
        <v>4</v>
      </c>
      <c r="I91" t="s">
        <v>18</v>
      </c>
      <c r="J91">
        <v>2</v>
      </c>
      <c r="K91">
        <v>4</v>
      </c>
      <c r="L91">
        <v>3</v>
      </c>
      <c r="M91">
        <v>2</v>
      </c>
      <c r="N91" t="str">
        <f t="shared" si="13"/>
        <v>hero.tarha.d2e.ability</v>
      </c>
      <c r="O91" t="str">
        <f t="shared" si="14"/>
        <v>hero.tarha.d2e.feat</v>
      </c>
      <c r="P91" t="str">
        <f t="shared" si="15"/>
        <v>tarha.d2e.jpg</v>
      </c>
      <c r="R91" t="s">
        <v>106</v>
      </c>
      <c r="T91" t="str">
        <f t="shared" si="16"/>
        <v>insert into HERO (NAME, EXPANSION, ARCHETYPE, MESSAGE_CODE, SPEED, HEALTH, STAMINA, DEFENSE, MIGHT, KNOWLEDGE, WILLPOWER, AWARENESS, ABILITY, FEAT, IMAGE)
values ('Widow Tarha', 'D2E', 'Mage', 'hero.tarha.d2e', 4, 10, 4, 'Grey', 2, 4, 3, 2, 'hero.tarha.d2e.ability', 'hero.tarha.d2e.feat', 'tarha.d2e.jpg');</v>
      </c>
    </row>
    <row r="92" spans="1:20" ht="15.75" x14ac:dyDescent="0.25">
      <c r="A92">
        <v>1</v>
      </c>
      <c r="B92" s="5" t="s">
        <v>108</v>
      </c>
      <c r="C92" t="s">
        <v>77</v>
      </c>
      <c r="D92" t="s">
        <v>2</v>
      </c>
      <c r="E92" t="str">
        <f t="shared" si="12"/>
        <v>hero.quellen.lotw</v>
      </c>
      <c r="F92">
        <v>4</v>
      </c>
      <c r="G92">
        <v>10</v>
      </c>
      <c r="H92">
        <v>4</v>
      </c>
      <c r="I92" t="s">
        <v>18</v>
      </c>
      <c r="J92">
        <v>1</v>
      </c>
      <c r="K92">
        <v>5</v>
      </c>
      <c r="L92">
        <v>3</v>
      </c>
      <c r="M92">
        <v>2</v>
      </c>
      <c r="N92" t="str">
        <f t="shared" si="13"/>
        <v>hero.quellen.lotw.ability</v>
      </c>
      <c r="O92" t="str">
        <f t="shared" si="14"/>
        <v>hero.quellen.lotw.feat</v>
      </c>
      <c r="P92" t="str">
        <f t="shared" si="15"/>
        <v>quellen.lotw.jpg</v>
      </c>
      <c r="R92" t="s">
        <v>110</v>
      </c>
      <c r="T92" t="str">
        <f t="shared" si="16"/>
        <v>insert into HERO (NAME, EXPANSION, ARCHETYPE, MESSAGE_CODE, SPEED, HEALTH, STAMINA, DEFENSE, MIGHT, KNOWLEDGE, WILLPOWER, AWARENESS, ABILITY, FEAT, IMAGE)
values ('High Mage Quellen', 'LotW', 'Mage', 'hero.quellen.lotw', 4, 10, 4, 'Grey', 1, 5, 3, 2, 'hero.quellen.lotw.ability', 'hero.quellen.lotw.feat', 'quellen.lotw.jpg');</v>
      </c>
    </row>
    <row r="93" spans="1:20" ht="15.75" x14ac:dyDescent="0.25">
      <c r="A93">
        <v>2</v>
      </c>
      <c r="B93" s="5" t="s">
        <v>107</v>
      </c>
      <c r="C93" t="s">
        <v>77</v>
      </c>
      <c r="D93" t="s">
        <v>0</v>
      </c>
      <c r="E93" t="str">
        <f t="shared" si="12"/>
        <v>hero.reynhart.lotw</v>
      </c>
      <c r="F93">
        <v>4</v>
      </c>
      <c r="G93">
        <v>12</v>
      </c>
      <c r="H93">
        <v>4</v>
      </c>
      <c r="I93" t="s">
        <v>18</v>
      </c>
      <c r="J93">
        <v>3</v>
      </c>
      <c r="K93">
        <v>1</v>
      </c>
      <c r="L93">
        <v>4</v>
      </c>
      <c r="M93">
        <v>3</v>
      </c>
      <c r="N93" t="str">
        <f t="shared" si="13"/>
        <v>hero.reynhart.lotw.ability</v>
      </c>
      <c r="O93" t="str">
        <f t="shared" si="14"/>
        <v>hero.reynhart.lotw.feat</v>
      </c>
      <c r="P93" t="str">
        <f t="shared" si="15"/>
        <v>reynhart.lotw.jpg</v>
      </c>
      <c r="R93" t="s">
        <v>109</v>
      </c>
      <c r="T93" t="str">
        <f t="shared" si="16"/>
        <v>insert into HERO (NAME, EXPANSION, ARCHETYPE, MESSAGE_CODE, SPEED, HEALTH, STAMINA, DEFENSE, MIGHT, KNOWLEDGE, WILLPOWER, AWARENESS, ABILITY, FEAT, IMAGE)
values ('Reynhart the Worthy', 'LotW', 'Warrior', 'hero.reynhart.lotw', 4, 12, 4, 'Grey', 3, 1, 4, 3, 'hero.reynhart.lotw.ability', 'hero.reynhart.lotw.feat', 'reynhart.lotw.jpg');</v>
      </c>
    </row>
    <row r="94" spans="1:20" ht="15.75" x14ac:dyDescent="0.25">
      <c r="A94">
        <v>1</v>
      </c>
      <c r="B94" s="5" t="s">
        <v>114</v>
      </c>
      <c r="C94" t="s">
        <v>70</v>
      </c>
      <c r="D94" t="s">
        <v>2</v>
      </c>
      <c r="E94" t="str">
        <f t="shared" si="12"/>
        <v>hero.dezra.lor</v>
      </c>
      <c r="F94">
        <v>5</v>
      </c>
      <c r="G94">
        <v>8</v>
      </c>
      <c r="H94">
        <v>4</v>
      </c>
      <c r="I94" t="s">
        <v>18</v>
      </c>
      <c r="J94">
        <v>2</v>
      </c>
      <c r="K94">
        <v>4</v>
      </c>
      <c r="L94">
        <v>2</v>
      </c>
      <c r="M94">
        <v>3</v>
      </c>
      <c r="N94" t="str">
        <f t="shared" si="13"/>
        <v>hero.dezra.lor.ability</v>
      </c>
      <c r="O94" t="str">
        <f t="shared" si="14"/>
        <v>hero.dezra.lor.feat</v>
      </c>
      <c r="P94" t="str">
        <f t="shared" si="15"/>
        <v>dezra.lor.jpg</v>
      </c>
      <c r="R94" t="s">
        <v>118</v>
      </c>
      <c r="T94" t="str">
        <f t="shared" si="16"/>
        <v>insert into HERO (NAME, EXPANSION, ARCHETYPE, MESSAGE_CODE, SPEED, HEALTH, STAMINA, DEFENSE, MIGHT, KNOWLEDGE, WILLPOWER, AWARENESS, ABILITY, FEAT, IMAGE)
values ('Dezra the Vile', 'LoR', 'Mage', 'hero.dezra.lor', 5, 8, 4, 'Grey', 2, 4, 2, 3, 'hero.dezra.lor.ability', 'hero.dezra.lor.feat', 'dezra.lor.jpg');</v>
      </c>
    </row>
    <row r="95" spans="1:20" ht="15.75" x14ac:dyDescent="0.25">
      <c r="A95">
        <v>2</v>
      </c>
      <c r="B95" s="5" t="s">
        <v>112</v>
      </c>
      <c r="C95" t="s">
        <v>70</v>
      </c>
      <c r="D95" t="s">
        <v>3</v>
      </c>
      <c r="E95" t="str">
        <f t="shared" si="12"/>
        <v>hero.logan.lor</v>
      </c>
      <c r="F95">
        <v>4</v>
      </c>
      <c r="G95">
        <v>10</v>
      </c>
      <c r="H95">
        <v>4</v>
      </c>
      <c r="I95" t="s">
        <v>18</v>
      </c>
      <c r="J95">
        <v>3</v>
      </c>
      <c r="K95">
        <v>2</v>
      </c>
      <c r="L95">
        <v>2</v>
      </c>
      <c r="M95">
        <v>4</v>
      </c>
      <c r="N95" t="str">
        <f t="shared" si="13"/>
        <v>hero.logan.lor.ability</v>
      </c>
      <c r="O95" t="str">
        <f t="shared" si="14"/>
        <v>hero.logan.lor.feat</v>
      </c>
      <c r="P95" t="str">
        <f t="shared" si="15"/>
        <v>logan.lor.jpg</v>
      </c>
      <c r="R95" t="s">
        <v>116</v>
      </c>
      <c r="T95" t="str">
        <f t="shared" si="16"/>
        <v>insert into HERO (NAME, EXPANSION, ARCHETYPE, MESSAGE_CODE, SPEED, HEALTH, STAMINA, DEFENSE, MIGHT, KNOWLEDGE, WILLPOWER, AWARENESS, ABILITY, FEAT, IMAGE)
values ('Logan Lashley', 'LoR', 'Scout', 'hero.logan.lor', 4, 10, 4, 'Grey', 3, 2, 2, 4, 'hero.logan.lor.ability', 'hero.logan.lor.feat', 'logan.lor.jpg');</v>
      </c>
    </row>
    <row r="96" spans="1:20" ht="15.75" x14ac:dyDescent="0.25">
      <c r="A96">
        <v>3</v>
      </c>
      <c r="B96" s="5" t="s">
        <v>111</v>
      </c>
      <c r="C96" t="s">
        <v>70</v>
      </c>
      <c r="D96" t="s">
        <v>0</v>
      </c>
      <c r="E96" t="str">
        <f t="shared" si="12"/>
        <v>hero.durik.lor</v>
      </c>
      <c r="F96">
        <v>5</v>
      </c>
      <c r="G96">
        <v>10</v>
      </c>
      <c r="H96">
        <v>4</v>
      </c>
      <c r="I96" t="s">
        <v>18</v>
      </c>
      <c r="J96">
        <v>3</v>
      </c>
      <c r="K96">
        <v>2</v>
      </c>
      <c r="L96">
        <v>2</v>
      </c>
      <c r="M96">
        <v>4</v>
      </c>
      <c r="N96" t="str">
        <f t="shared" si="13"/>
        <v>hero.durik.lor.ability</v>
      </c>
      <c r="O96" t="str">
        <f t="shared" si="14"/>
        <v>hero.durik.lor.feat</v>
      </c>
      <c r="P96" t="str">
        <f t="shared" si="15"/>
        <v>durik.lor.jpg</v>
      </c>
      <c r="R96" t="s">
        <v>115</v>
      </c>
      <c r="T96" t="str">
        <f t="shared" si="16"/>
        <v>insert into HERO (NAME, EXPANSION, ARCHETYPE, MESSAGE_CODE, SPEED, HEALTH, STAMINA, DEFENSE, MIGHT, KNOWLEDGE, WILLPOWER, AWARENESS, ABILITY, FEAT, IMAGE)
values ('Pathfinder Durik', 'LoR', 'Warrior', 'hero.durik.lor', 5, 10, 4, 'Grey', 3, 2, 2, 4, 'hero.durik.lor.ability', 'hero.durik.lor.feat', 'durik.lor.jpg');</v>
      </c>
    </row>
    <row r="97" spans="1:20" ht="15.75" x14ac:dyDescent="0.25">
      <c r="A97">
        <v>4</v>
      </c>
      <c r="B97" s="5" t="s">
        <v>113</v>
      </c>
      <c r="C97" t="s">
        <v>70</v>
      </c>
      <c r="D97" t="s">
        <v>1</v>
      </c>
      <c r="E97" t="str">
        <f t="shared" si="12"/>
        <v>hero.ulma.lor</v>
      </c>
      <c r="F97">
        <v>4</v>
      </c>
      <c r="G97">
        <v>8</v>
      </c>
      <c r="H97">
        <v>5</v>
      </c>
      <c r="I97" t="s">
        <v>18</v>
      </c>
      <c r="J97">
        <v>2</v>
      </c>
      <c r="K97">
        <v>4</v>
      </c>
      <c r="L97">
        <v>3</v>
      </c>
      <c r="M97">
        <v>2</v>
      </c>
      <c r="N97" t="str">
        <f t="shared" si="13"/>
        <v>hero.ulma.lor.ability</v>
      </c>
      <c r="O97" t="str">
        <f t="shared" si="14"/>
        <v>hero.ulma.lor.feat</v>
      </c>
      <c r="P97" t="str">
        <f t="shared" si="15"/>
        <v>ulma.lor.jpg</v>
      </c>
      <c r="R97" t="s">
        <v>117</v>
      </c>
      <c r="T97" t="str">
        <f t="shared" si="16"/>
        <v>insert into HERO (NAME, EXPANSION, ARCHETYPE, MESSAGE_CODE, SPEED, HEALTH, STAMINA, DEFENSE, MIGHT, KNOWLEDGE, WILLPOWER, AWARENESS, ABILITY, FEAT, IMAGE)
values ('Ulma Grimstone', 'LoR', 'Healer', 'hero.ulma.lor', 4, 8, 5, 'Grey', 2, 4, 3, 2, 'hero.ulma.lor.ability', 'hero.ulma.lor.feat', 'ulma.lor.jpg');</v>
      </c>
    </row>
    <row r="98" spans="1:20" ht="15.75" x14ac:dyDescent="0.25">
      <c r="A98">
        <v>1</v>
      </c>
      <c r="B98" s="5" t="s">
        <v>120</v>
      </c>
      <c r="C98" t="s">
        <v>78</v>
      </c>
      <c r="D98" t="s">
        <v>1</v>
      </c>
      <c r="E98" t="str">
        <f t="shared" si="12"/>
        <v>hero.augur.tt</v>
      </c>
      <c r="F98">
        <v>3</v>
      </c>
      <c r="G98">
        <v>12</v>
      </c>
      <c r="H98">
        <v>5</v>
      </c>
      <c r="I98" t="s">
        <v>18</v>
      </c>
      <c r="J98">
        <v>4</v>
      </c>
      <c r="K98">
        <v>2</v>
      </c>
      <c r="L98">
        <v>3</v>
      </c>
      <c r="M98">
        <v>2</v>
      </c>
      <c r="N98" t="str">
        <f t="shared" si="13"/>
        <v>hero.augur.tt.ability</v>
      </c>
      <c r="O98" t="str">
        <f t="shared" si="14"/>
        <v>hero.augur.tt.feat</v>
      </c>
      <c r="P98" t="str">
        <f t="shared" si="15"/>
        <v>augur.tt.jpg</v>
      </c>
      <c r="R98" t="s">
        <v>128</v>
      </c>
      <c r="T98" t="str">
        <f t="shared" si="16"/>
        <v>insert into HERO (NAME, EXPANSION, ARCHETYPE, MESSAGE_CODE, SPEED, HEALTH, STAMINA, DEFENSE, MIGHT, KNOWLEDGE, WILLPOWER, AWARENESS, ABILITY, FEAT, IMAGE)
values ('Augur Grison', 'TT', 'Healer', 'hero.augur.tt', 3, 12, 5, 'Grey', 4, 2, 3, 2, 'hero.augur.tt.ability', 'hero.augur.tt.feat', 'augur.tt.jpg');</v>
      </c>
    </row>
    <row r="99" spans="1:20" ht="15.75" x14ac:dyDescent="0.25">
      <c r="A99">
        <v>2</v>
      </c>
      <c r="B99" s="5" t="s">
        <v>119</v>
      </c>
      <c r="C99" t="s">
        <v>78</v>
      </c>
      <c r="D99" t="s">
        <v>3</v>
      </c>
      <c r="E99" t="str">
        <f t="shared" si="12"/>
        <v>hero.roganna.tt</v>
      </c>
      <c r="F99">
        <v>5</v>
      </c>
      <c r="G99">
        <v>10</v>
      </c>
      <c r="H99">
        <v>4</v>
      </c>
      <c r="I99" t="s">
        <v>18</v>
      </c>
      <c r="J99">
        <v>2</v>
      </c>
      <c r="K99">
        <v>2</v>
      </c>
      <c r="L99">
        <v>4</v>
      </c>
      <c r="M99">
        <v>3</v>
      </c>
      <c r="N99" t="str">
        <f t="shared" si="13"/>
        <v>hero.roganna.tt.ability</v>
      </c>
      <c r="O99" t="str">
        <f t="shared" si="14"/>
        <v>hero.roganna.tt.feat</v>
      </c>
      <c r="P99" t="str">
        <f t="shared" si="15"/>
        <v>roganna.tt.jpg</v>
      </c>
      <c r="R99" t="s">
        <v>127</v>
      </c>
      <c r="T99" t="str">
        <f t="shared" si="16"/>
        <v>insert into HERO (NAME, EXPANSION, ARCHETYPE, MESSAGE_CODE, SPEED, HEALTH, STAMINA, DEFENSE, MIGHT, KNOWLEDGE, WILLPOWER, AWARENESS, ABILITY, FEAT, IMAGE)
values ('Roganna the Shade', 'TT', 'Scout', 'hero.roganna.tt', 5, 10, 4, 'Grey', 2, 2, 4, 3, 'hero.roganna.tt.ability', 'hero.roganna.tt.feat', 'roganna.tt.jpg');</v>
      </c>
    </row>
    <row r="100" spans="1:20" ht="15.75" x14ac:dyDescent="0.25">
      <c r="A100">
        <v>1</v>
      </c>
      <c r="B100" s="5" t="s">
        <v>121</v>
      </c>
      <c r="C100" t="s">
        <v>72</v>
      </c>
      <c r="D100" t="s">
        <v>0</v>
      </c>
      <c r="E100" t="str">
        <f t="shared" si="12"/>
        <v>hero.orkell.son</v>
      </c>
      <c r="F100">
        <v>5</v>
      </c>
      <c r="G100">
        <v>10</v>
      </c>
      <c r="H100">
        <v>5</v>
      </c>
      <c r="I100" t="s">
        <v>17</v>
      </c>
      <c r="J100">
        <v>4</v>
      </c>
      <c r="K100">
        <v>1</v>
      </c>
      <c r="L100">
        <v>2</v>
      </c>
      <c r="M100">
        <v>4</v>
      </c>
      <c r="N100" t="str">
        <f t="shared" si="13"/>
        <v>hero.orkell.son.ability</v>
      </c>
      <c r="O100" t="str">
        <f t="shared" si="14"/>
        <v>hero.orkell.son.feat</v>
      </c>
      <c r="P100" t="str">
        <f t="shared" si="15"/>
        <v>orkell.son.jpg</v>
      </c>
      <c r="R100" t="s">
        <v>129</v>
      </c>
      <c r="T100" t="str">
        <f t="shared" si="16"/>
        <v>insert into HERO (NAME, EXPANSION, ARCHETYPE, MESSAGE_CODE, SPEED, HEALTH, STAMINA, DEFENSE, MIGHT, KNOWLEDGE, WILLPOWER, AWARENESS, ABILITY, FEAT, IMAGE)
values ('Orkell the Swift', 'SoN', 'Warrior', 'hero.orkell.son', 5, 10, 5, 'Brown', 4, 1, 2, 4, 'hero.orkell.son.ability', 'hero.orkell.son.feat', 'orkell.son.jpg');</v>
      </c>
    </row>
    <row r="101" spans="1:20" ht="15.75" x14ac:dyDescent="0.25">
      <c r="A101">
        <v>2</v>
      </c>
      <c r="B101" s="5" t="s">
        <v>123</v>
      </c>
      <c r="C101" t="s">
        <v>72</v>
      </c>
      <c r="D101" t="s">
        <v>2</v>
      </c>
      <c r="E101" t="str">
        <f t="shared" si="12"/>
        <v>hero.ravaella.son</v>
      </c>
      <c r="F101">
        <v>4</v>
      </c>
      <c r="G101">
        <v>8</v>
      </c>
      <c r="H101">
        <v>5</v>
      </c>
      <c r="I101" t="s">
        <v>19</v>
      </c>
      <c r="J101">
        <v>1</v>
      </c>
      <c r="K101">
        <v>4</v>
      </c>
      <c r="L101">
        <v>2</v>
      </c>
      <c r="M101">
        <v>4</v>
      </c>
      <c r="N101" t="str">
        <f t="shared" si="13"/>
        <v>hero.ravaella.son.ability</v>
      </c>
      <c r="O101" t="str">
        <f t="shared" si="14"/>
        <v>hero.ravaella.son.feat</v>
      </c>
      <c r="P101" t="str">
        <f t="shared" si="15"/>
        <v>ravaella.son.jpg</v>
      </c>
      <c r="R101" t="s">
        <v>131</v>
      </c>
      <c r="T101" t="str">
        <f t="shared" si="16"/>
        <v>insert into HERO (NAME, EXPANSION, ARCHETYPE, MESSAGE_CODE, SPEED, HEALTH, STAMINA, DEFENSE, MIGHT, KNOWLEDGE, WILLPOWER, AWARENESS, ABILITY, FEAT, IMAGE)
values ('Ravaella Lightfoot', 'SoN', 'Mage', 'hero.ravaella.son', 4, 8, 5, 'Black', 1, 4, 2, 4, 'hero.ravaella.son.ability', 'hero.ravaella.son.feat', 'ravaella.son.jpg');</v>
      </c>
    </row>
    <row r="102" spans="1:20" ht="15.75" x14ac:dyDescent="0.25">
      <c r="A102">
        <v>3</v>
      </c>
      <c r="B102" s="5" t="s">
        <v>124</v>
      </c>
      <c r="C102" t="s">
        <v>72</v>
      </c>
      <c r="D102" t="s">
        <v>1</v>
      </c>
      <c r="E102" t="str">
        <f t="shared" si="12"/>
        <v>hero.rendiel.son</v>
      </c>
      <c r="F102">
        <v>5</v>
      </c>
      <c r="G102">
        <v>10</v>
      </c>
      <c r="H102">
        <v>4</v>
      </c>
      <c r="I102" t="s">
        <v>18</v>
      </c>
      <c r="J102">
        <v>2</v>
      </c>
      <c r="K102">
        <v>3</v>
      </c>
      <c r="L102">
        <v>5</v>
      </c>
      <c r="M102">
        <v>1</v>
      </c>
      <c r="N102" t="str">
        <f t="shared" si="13"/>
        <v>hero.rendiel.son.ability</v>
      </c>
      <c r="O102" t="str">
        <f t="shared" si="14"/>
        <v>hero.rendiel.son.feat</v>
      </c>
      <c r="P102" t="str">
        <f t="shared" si="15"/>
        <v>rendiel.son.jpg</v>
      </c>
      <c r="R102" s="5" t="s">
        <v>124</v>
      </c>
      <c r="T102" t="str">
        <f t="shared" si="16"/>
        <v>insert into HERO (NAME, EXPANSION, ARCHETYPE, MESSAGE_CODE, SPEED, HEALTH, STAMINA, DEFENSE, MIGHT, KNOWLEDGE, WILLPOWER, AWARENESS, ABILITY, FEAT, IMAGE)
values ('Rendiel', 'SoN', 'Healer', 'hero.rendiel.son', 5, 10, 4, 'Grey', 2, 3, 5, 1, 'hero.rendiel.son.ability', 'hero.rendiel.son.feat', 'rendiel.son.jpg');</v>
      </c>
    </row>
    <row r="103" spans="1:20" ht="15.75" x14ac:dyDescent="0.25">
      <c r="A103">
        <v>4</v>
      </c>
      <c r="B103" s="5" t="s">
        <v>122</v>
      </c>
      <c r="C103" t="s">
        <v>72</v>
      </c>
      <c r="D103" t="s">
        <v>3</v>
      </c>
      <c r="E103" t="str">
        <f t="shared" si="12"/>
        <v>hero.tinashi.son</v>
      </c>
      <c r="F103">
        <v>4</v>
      </c>
      <c r="G103">
        <v>12</v>
      </c>
      <c r="H103">
        <v>4</v>
      </c>
      <c r="I103" t="s">
        <v>18</v>
      </c>
      <c r="J103">
        <v>3</v>
      </c>
      <c r="K103">
        <v>2</v>
      </c>
      <c r="L103">
        <v>3</v>
      </c>
      <c r="M103">
        <v>3</v>
      </c>
      <c r="N103" t="str">
        <f t="shared" si="13"/>
        <v>hero.tinashi.son.ability</v>
      </c>
      <c r="O103" t="str">
        <f t="shared" si="14"/>
        <v>hero.tinashi.son.feat</v>
      </c>
      <c r="P103" t="str">
        <f t="shared" si="15"/>
        <v>tinashi.son.jpg</v>
      </c>
      <c r="R103" t="s">
        <v>130</v>
      </c>
      <c r="T103" t="str">
        <f t="shared" si="16"/>
        <v>insert into HERO (NAME, EXPANSION, ARCHETYPE, MESSAGE_CODE, SPEED, HEALTH, STAMINA, DEFENSE, MIGHT, KNOWLEDGE, WILLPOWER, AWARENESS, ABILITY, FEAT, IMAGE)
values ('Tinashi the Wanderer', 'SoN', 'Scout', 'hero.tinashi.son', 4, 12, 4, 'Grey', 3, 2, 3, 3, 'hero.tinashi.son.ability', 'hero.tinashi.son.feat', 'tinashi.son.jpg');</v>
      </c>
    </row>
    <row r="104" spans="1:20" ht="15.75" x14ac:dyDescent="0.25">
      <c r="A104">
        <v>1</v>
      </c>
      <c r="B104" s="5" t="s">
        <v>125</v>
      </c>
      <c r="C104" t="s">
        <v>73</v>
      </c>
      <c r="D104" t="s">
        <v>0</v>
      </c>
      <c r="E104" t="str">
        <f t="shared" ref="E104:E105" si="17">LOWER(A$83)&amp;"."&amp;LOWER(R104)&amp;"."&amp;LOWER(C104)</f>
        <v>hero.alys.mor</v>
      </c>
      <c r="F104">
        <v>4</v>
      </c>
      <c r="G104">
        <v>12</v>
      </c>
      <c r="H104">
        <v>4</v>
      </c>
      <c r="I104" t="s">
        <v>18</v>
      </c>
      <c r="J104">
        <v>3</v>
      </c>
      <c r="K104">
        <v>4</v>
      </c>
      <c r="L104">
        <v>3</v>
      </c>
      <c r="M104">
        <v>1</v>
      </c>
      <c r="N104" t="str">
        <f t="shared" ref="N104:N105" si="18">LOWER(A$83)&amp;"."&amp;LOWER(R104)&amp;"."&amp;LOWER(C104)&amp;".ability"</f>
        <v>hero.alys.mor.ability</v>
      </c>
      <c r="O104" t="str">
        <f t="shared" ref="O104:O105" si="19">LOWER(A$83)&amp;"."&amp;LOWER(R104)&amp;"."&amp;LOWER(C104)&amp;".feat"</f>
        <v>hero.alys.mor.feat</v>
      </c>
      <c r="P104" t="str">
        <f t="shared" ref="P104:P105" si="20">LOWER(R104)&amp;"."&amp;LOWER(C104)&amp;".jpg"</f>
        <v>alys.mor.jpg</v>
      </c>
      <c r="R104" t="s">
        <v>132</v>
      </c>
      <c r="T104" t="str">
        <f t="shared" si="16"/>
        <v>insert into HERO (NAME, EXPANSION, ARCHETYPE, MESSAGE_CODE, SPEED, HEALTH, STAMINA, DEFENSE, MIGHT, KNOWLEDGE, WILLPOWER, AWARENESS, ABILITY, FEAT, IMAGE)
values ('Alys Raine', 'MoR', 'Warrior', 'hero.alys.mor', 4, 12, 4, 'Grey', 3, 4, 3, 1, 'hero.alys.mor.ability', 'hero.alys.mor.feat', 'alys.mor.jpg');</v>
      </c>
    </row>
    <row r="105" spans="1:20" ht="15.75" x14ac:dyDescent="0.25">
      <c r="A105">
        <v>2</v>
      </c>
      <c r="B105" s="5" t="s">
        <v>126</v>
      </c>
      <c r="C105" t="s">
        <v>73</v>
      </c>
      <c r="D105" t="s">
        <v>3</v>
      </c>
      <c r="E105" t="str">
        <f t="shared" si="17"/>
        <v>hero.thaiden.mor</v>
      </c>
      <c r="F105">
        <v>4</v>
      </c>
      <c r="G105">
        <v>10</v>
      </c>
      <c r="H105">
        <v>5</v>
      </c>
      <c r="I105" t="s">
        <v>18</v>
      </c>
      <c r="J105">
        <v>3</v>
      </c>
      <c r="K105">
        <v>1</v>
      </c>
      <c r="L105">
        <v>2</v>
      </c>
      <c r="M105">
        <v>5</v>
      </c>
      <c r="N105" t="str">
        <f t="shared" si="18"/>
        <v>hero.thaiden.mor.ability</v>
      </c>
      <c r="O105" t="str">
        <f t="shared" si="19"/>
        <v>hero.thaiden.mor.feat</v>
      </c>
      <c r="P105" t="str">
        <f t="shared" si="20"/>
        <v>thaiden.mor.jpg</v>
      </c>
      <c r="R105" t="s">
        <v>133</v>
      </c>
      <c r="T105" t="str">
        <f t="shared" si="16"/>
        <v>insert into HERO (NAME, EXPANSION, ARCHETYPE, MESSAGE_CODE, SPEED, HEALTH, STAMINA, DEFENSE, MIGHT, KNOWLEDGE, WILLPOWER, AWARENESS, ABILITY, FEAT, IMAGE)
values ('Thaiden Mistpeak', 'MoR', 'Scout', 'hero.thaiden.mor', 4, 10, 5, 'Grey', 3, 1, 2, 5, 'hero.thaiden.mor.ability', 'hero.thaiden.mor.feat', 'thaiden.mor.jpg');</v>
      </c>
    </row>
    <row r="106" spans="1:20" ht="15.75" x14ac:dyDescent="0.25">
      <c r="A106">
        <v>1</v>
      </c>
      <c r="B106" s="5" t="s">
        <v>136</v>
      </c>
      <c r="C106" t="s">
        <v>80</v>
      </c>
      <c r="D106" t="s">
        <v>1</v>
      </c>
      <c r="E106" t="str">
        <f t="shared" ref="E106:E145" si="21">LOWER(A$83)&amp;"."&amp;LOWER(R106)&amp;"."&amp;LOWER(C106)</f>
        <v>hero.mok.ooto</v>
      </c>
      <c r="F106">
        <v>4</v>
      </c>
      <c r="G106">
        <v>10</v>
      </c>
      <c r="H106">
        <v>4</v>
      </c>
      <c r="I106" t="s">
        <v>18</v>
      </c>
      <c r="J106">
        <v>2</v>
      </c>
      <c r="K106">
        <v>3</v>
      </c>
      <c r="L106">
        <v>4</v>
      </c>
      <c r="M106">
        <v>2</v>
      </c>
      <c r="N106" t="str">
        <f t="shared" ref="N106:N125" si="22">LOWER(A$83)&amp;"."&amp;LOWER(R106)&amp;"."&amp;LOWER(C106)&amp;".ability"</f>
        <v>hero.mok.ooto.ability</v>
      </c>
      <c r="O106" t="str">
        <f t="shared" ref="O106:O125" si="23">LOWER(A$83)&amp;"."&amp;LOWER(R106)&amp;"."&amp;LOWER(C106)&amp;".feat"</f>
        <v>hero.mok.ooto.feat</v>
      </c>
      <c r="P106" t="str">
        <f t="shared" ref="P106:P125" si="24">LOWER(R106)&amp;"."&amp;LOWER(C106)&amp;".jpg"</f>
        <v>mok.ooto.jpg</v>
      </c>
      <c r="R106" t="s">
        <v>156</v>
      </c>
      <c r="T106" t="str">
        <f t="shared" si="16"/>
        <v>insert into HERO (NAME, EXPANSION, ARCHETYPE, MESSAGE_CODE, SPEED, HEALTH, STAMINA, DEFENSE, MIGHT, KNOWLEDGE, WILLPOWER, AWARENESS, ABILITY, FEAT, IMAGE)
values ('Elder Mok', 'OotO', 'Healer', 'hero.mok.ooto', 4, 10, 4, 'Grey', 2, 3, 4, 2, 'hero.mok.ooto.ability', 'hero.mok.ooto.feat', 'mok.ooto.jpg');</v>
      </c>
    </row>
    <row r="107" spans="1:20" ht="15.75" x14ac:dyDescent="0.25">
      <c r="A107">
        <v>2</v>
      </c>
      <c r="B107" s="5" t="s">
        <v>135</v>
      </c>
      <c r="C107" t="s">
        <v>80</v>
      </c>
      <c r="D107" t="s">
        <v>3</v>
      </c>
      <c r="E107" t="str">
        <f t="shared" si="21"/>
        <v>hero.laurel.ooto</v>
      </c>
      <c r="F107">
        <v>4</v>
      </c>
      <c r="G107">
        <v>8</v>
      </c>
      <c r="H107">
        <v>5</v>
      </c>
      <c r="I107" t="s">
        <v>18</v>
      </c>
      <c r="J107">
        <v>2</v>
      </c>
      <c r="K107">
        <v>3</v>
      </c>
      <c r="L107">
        <v>2</v>
      </c>
      <c r="M107">
        <v>4</v>
      </c>
      <c r="N107" t="str">
        <f t="shared" si="22"/>
        <v>hero.laurel.ooto.ability</v>
      </c>
      <c r="O107" t="str">
        <f t="shared" si="23"/>
        <v>hero.laurel.ooto.feat</v>
      </c>
      <c r="P107" t="str">
        <f t="shared" si="24"/>
        <v>laurel.ooto.jpg</v>
      </c>
      <c r="R107" t="s">
        <v>155</v>
      </c>
      <c r="T107" t="str">
        <f t="shared" si="16"/>
        <v>insert into HERO (NAME, EXPANSION, ARCHETYPE, MESSAGE_CODE, SPEED, HEALTH, STAMINA, DEFENSE, MIGHT, KNOWLEDGE, WILLPOWER, AWARENESS, ABILITY, FEAT, IMAGE)
values ('Laurel of Bloodwood', 'OotO', 'Scout', 'hero.laurel.ooto', 4, 8, 5, 'Grey', 2, 3, 2, 4, 'hero.laurel.ooto.ability', 'hero.laurel.ooto.feat', 'laurel.ooto.jpg');</v>
      </c>
    </row>
    <row r="108" spans="1:20" ht="15.75" x14ac:dyDescent="0.25">
      <c r="A108">
        <v>3</v>
      </c>
      <c r="B108" s="5" t="s">
        <v>137</v>
      </c>
      <c r="C108" t="s">
        <v>80</v>
      </c>
      <c r="D108" t="s">
        <v>2</v>
      </c>
      <c r="E108" t="str">
        <f t="shared" si="21"/>
        <v>hero.shiver.ooto</v>
      </c>
      <c r="F108">
        <v>4</v>
      </c>
      <c r="G108">
        <v>8</v>
      </c>
      <c r="H108">
        <v>4</v>
      </c>
      <c r="I108" t="s">
        <v>18</v>
      </c>
      <c r="J108">
        <v>2</v>
      </c>
      <c r="K108">
        <v>3</v>
      </c>
      <c r="L108">
        <v>3</v>
      </c>
      <c r="M108">
        <v>3</v>
      </c>
      <c r="N108" t="str">
        <f t="shared" si="22"/>
        <v>hero.shiver.ooto.ability</v>
      </c>
      <c r="O108" t="str">
        <f t="shared" si="23"/>
        <v>hero.shiver.ooto.feat</v>
      </c>
      <c r="P108" t="str">
        <f t="shared" si="24"/>
        <v>shiver.ooto.jpg</v>
      </c>
      <c r="R108" s="5" t="s">
        <v>137</v>
      </c>
      <c r="T108" t="str">
        <f t="shared" si="16"/>
        <v>insert into HERO (NAME, EXPANSION, ARCHETYPE, MESSAGE_CODE, SPEED, HEALTH, STAMINA, DEFENSE, MIGHT, KNOWLEDGE, WILLPOWER, AWARENESS, ABILITY, FEAT, IMAGE)
values ('Shiver', 'OotO', 'Mage', 'hero.shiver.ooto', 4, 8, 4, 'Grey', 2, 3, 3, 3, 'hero.shiver.ooto.ability', 'hero.shiver.ooto.feat', 'shiver.ooto.jpg');</v>
      </c>
    </row>
    <row r="109" spans="1:20" ht="15.75" x14ac:dyDescent="0.25">
      <c r="A109">
        <v>4</v>
      </c>
      <c r="B109" s="5" t="s">
        <v>134</v>
      </c>
      <c r="C109" t="s">
        <v>80</v>
      </c>
      <c r="D109" t="s">
        <v>0</v>
      </c>
      <c r="E109" t="str">
        <f t="shared" si="21"/>
        <v>hero.trenloe.ooto</v>
      </c>
      <c r="F109">
        <v>3</v>
      </c>
      <c r="G109">
        <v>12</v>
      </c>
      <c r="H109">
        <v>3</v>
      </c>
      <c r="I109" t="s">
        <v>18</v>
      </c>
      <c r="J109">
        <v>4</v>
      </c>
      <c r="K109">
        <v>1</v>
      </c>
      <c r="L109">
        <v>4</v>
      </c>
      <c r="M109">
        <v>2</v>
      </c>
      <c r="N109" t="str">
        <f t="shared" si="22"/>
        <v>hero.trenloe.ooto.ability</v>
      </c>
      <c r="O109" t="str">
        <f t="shared" si="23"/>
        <v>hero.trenloe.ooto.feat</v>
      </c>
      <c r="P109" t="str">
        <f t="shared" si="24"/>
        <v>trenloe.ooto.jpg</v>
      </c>
      <c r="R109" t="s">
        <v>154</v>
      </c>
      <c r="T109" t="str">
        <f t="shared" si="16"/>
        <v>insert into HERO (NAME, EXPANSION, ARCHETYPE, MESSAGE_CODE, SPEED, HEALTH, STAMINA, DEFENSE, MIGHT, KNOWLEDGE, WILLPOWER, AWARENESS, ABILITY, FEAT, IMAGE)
values ('Trenloe the Strong', 'OotO', 'Warrior', 'hero.trenloe.ooto', 3, 12, 3, 'Grey', 4, 1, 4, 2, 'hero.trenloe.ooto.ability', 'hero.trenloe.ooto.feat', 'trenloe.ooto.jpg');</v>
      </c>
    </row>
    <row r="110" spans="1:20" ht="15.75" x14ac:dyDescent="0.25">
      <c r="A110">
        <v>1</v>
      </c>
      <c r="B110" s="5" t="s">
        <v>141</v>
      </c>
      <c r="C110" t="s">
        <v>74</v>
      </c>
      <c r="D110" t="s">
        <v>1</v>
      </c>
      <c r="E110" t="str">
        <f t="shared" si="21"/>
        <v>hero.gherinn.cod</v>
      </c>
      <c r="F110">
        <v>3</v>
      </c>
      <c r="G110">
        <v>12</v>
      </c>
      <c r="H110">
        <v>4</v>
      </c>
      <c r="I110" t="s">
        <v>18</v>
      </c>
      <c r="J110">
        <v>1</v>
      </c>
      <c r="K110">
        <v>4</v>
      </c>
      <c r="L110">
        <v>4</v>
      </c>
      <c r="M110">
        <v>2</v>
      </c>
      <c r="N110" t="str">
        <f t="shared" si="22"/>
        <v>hero.gherinn.cod.ability</v>
      </c>
      <c r="O110" t="str">
        <f t="shared" si="23"/>
        <v>hero.gherinn.cod.feat</v>
      </c>
      <c r="P110" t="str">
        <f t="shared" si="24"/>
        <v>gherinn.cod.jpg</v>
      </c>
      <c r="R110" t="s">
        <v>158</v>
      </c>
      <c r="T110" t="str">
        <f t="shared" si="16"/>
        <v>insert into HERO (NAME, EXPANSION, ARCHETYPE, MESSAGE_CODE, SPEED, HEALTH, STAMINA, DEFENSE, MIGHT, KNOWLEDGE, WILLPOWER, AWARENESS, ABILITY, FEAT, IMAGE)
values ('Brother Gherinn', 'CoD', 'Healer', 'hero.gherinn.cod', 3, 12, 4, 'Grey', 1, 4, 4, 2, 'hero.gherinn.cod.ability', 'hero.gherinn.cod.feat', 'gherinn.cod.jpg');</v>
      </c>
    </row>
    <row r="111" spans="1:20" ht="15.75" x14ac:dyDescent="0.25">
      <c r="A111">
        <v>2</v>
      </c>
      <c r="B111" s="5" t="s">
        <v>138</v>
      </c>
      <c r="C111" t="s">
        <v>74</v>
      </c>
      <c r="D111" t="s">
        <v>0</v>
      </c>
      <c r="E111" t="str">
        <f t="shared" si="21"/>
        <v>hero.corbin.cod</v>
      </c>
      <c r="F111">
        <v>3</v>
      </c>
      <c r="G111">
        <v>12</v>
      </c>
      <c r="H111">
        <v>5</v>
      </c>
      <c r="I111" t="s">
        <v>18</v>
      </c>
      <c r="J111">
        <v>5</v>
      </c>
      <c r="K111">
        <v>2</v>
      </c>
      <c r="L111">
        <v>2</v>
      </c>
      <c r="M111">
        <v>2</v>
      </c>
      <c r="N111" t="str">
        <f t="shared" si="22"/>
        <v>hero.corbin.cod.ability</v>
      </c>
      <c r="O111" t="str">
        <f t="shared" si="23"/>
        <v>hero.corbin.cod.feat</v>
      </c>
      <c r="P111" t="str">
        <f t="shared" si="24"/>
        <v>corbin.cod.jpg</v>
      </c>
      <c r="R111" s="5" t="s">
        <v>138</v>
      </c>
      <c r="T111" t="str">
        <f t="shared" si="16"/>
        <v>insert into HERO (NAME, EXPANSION, ARCHETYPE, MESSAGE_CODE, SPEED, HEALTH, STAMINA, DEFENSE, MIGHT, KNOWLEDGE, WILLPOWER, AWARENESS, ABILITY, FEAT, IMAGE)
values ('Corbin', 'CoD', 'Warrior', 'hero.corbin.cod', 3, 12, 5, 'Grey', 5, 2, 2, 2, 'hero.corbin.cod.ability', 'hero.corbin.cod.feat', 'corbin.cod.jpg');</v>
      </c>
    </row>
    <row r="112" spans="1:20" ht="15.75" x14ac:dyDescent="0.25">
      <c r="A112">
        <v>3</v>
      </c>
      <c r="B112" s="5" t="s">
        <v>140</v>
      </c>
      <c r="C112" t="s">
        <v>74</v>
      </c>
      <c r="D112" t="s">
        <v>2</v>
      </c>
      <c r="E112" t="str">
        <f t="shared" si="21"/>
        <v>hero.jaes.cod</v>
      </c>
      <c r="F112">
        <v>4</v>
      </c>
      <c r="G112">
        <v>12</v>
      </c>
      <c r="H112">
        <v>3</v>
      </c>
      <c r="I112" t="s">
        <v>18</v>
      </c>
      <c r="J112">
        <v>3</v>
      </c>
      <c r="K112">
        <v>4</v>
      </c>
      <c r="L112">
        <v>2</v>
      </c>
      <c r="M112">
        <v>2</v>
      </c>
      <c r="N112" t="str">
        <f t="shared" si="22"/>
        <v>hero.jaes.cod.ability</v>
      </c>
      <c r="O112" t="str">
        <f t="shared" si="23"/>
        <v>hero.jaes.cod.feat</v>
      </c>
      <c r="P112" t="str">
        <f t="shared" si="24"/>
        <v>jaes.cod.jpg</v>
      </c>
      <c r="R112" t="s">
        <v>157</v>
      </c>
      <c r="T112" t="str">
        <f t="shared" si="16"/>
        <v>insert into HERO (NAME, EXPANSION, ARCHETYPE, MESSAGE_CODE, SPEED, HEALTH, STAMINA, DEFENSE, MIGHT, KNOWLEDGE, WILLPOWER, AWARENESS, ABILITY, FEAT, IMAGE)
values ('Jaes the Exile', 'CoD', 'Mage', 'hero.jaes.cod', 4, 12, 3, 'Grey', 3, 4, 2, 2, 'hero.jaes.cod.ability', 'hero.jaes.cod.feat', 'jaes.cod.jpg');</v>
      </c>
    </row>
    <row r="113" spans="1:20" ht="15.75" x14ac:dyDescent="0.25">
      <c r="A113">
        <v>4</v>
      </c>
      <c r="B113" s="5" t="s">
        <v>139</v>
      </c>
      <c r="C113" t="s">
        <v>74</v>
      </c>
      <c r="D113" t="s">
        <v>3</v>
      </c>
      <c r="E113" t="str">
        <f t="shared" si="21"/>
        <v>hero.lindel.cod</v>
      </c>
      <c r="F113">
        <v>5</v>
      </c>
      <c r="G113">
        <v>10</v>
      </c>
      <c r="H113">
        <v>5</v>
      </c>
      <c r="I113" t="s">
        <v>18</v>
      </c>
      <c r="J113">
        <v>3</v>
      </c>
      <c r="K113">
        <v>3</v>
      </c>
      <c r="L113">
        <v>3</v>
      </c>
      <c r="M113">
        <v>3</v>
      </c>
      <c r="N113" t="str">
        <f t="shared" si="22"/>
        <v>hero.lindel.cod.ability</v>
      </c>
      <c r="O113" t="str">
        <f t="shared" si="23"/>
        <v>hero.lindel.cod.feat</v>
      </c>
      <c r="P113" t="str">
        <f t="shared" si="24"/>
        <v>lindel.cod.jpg</v>
      </c>
      <c r="R113" s="5" t="s">
        <v>139</v>
      </c>
      <c r="T113" t="str">
        <f t="shared" si="16"/>
        <v>insert into HERO (NAME, EXPANSION, ARCHETYPE, MESSAGE_CODE, SPEED, HEALTH, STAMINA, DEFENSE, MIGHT, KNOWLEDGE, WILLPOWER, AWARENESS, ABILITY, FEAT, IMAGE)
values ('Lindel', 'CoD', 'Scout', 'hero.lindel.cod', 5, 10, 5, 'Grey', 3, 3, 3, 3, 'hero.lindel.cod.ability', 'hero.lindel.cod.feat', 'lindel.cod.jpg');</v>
      </c>
    </row>
    <row r="114" spans="1:20" ht="15.75" x14ac:dyDescent="0.25">
      <c r="A114">
        <v>1</v>
      </c>
      <c r="B114" s="5" t="s">
        <v>142</v>
      </c>
      <c r="C114" t="s">
        <v>79</v>
      </c>
      <c r="D114" t="s">
        <v>1</v>
      </c>
      <c r="E114" t="str">
        <f t="shared" si="21"/>
        <v>hero.andira.cotf</v>
      </c>
      <c r="F114">
        <v>4</v>
      </c>
      <c r="G114">
        <v>12</v>
      </c>
      <c r="H114">
        <v>4</v>
      </c>
      <c r="I114" t="s">
        <v>18</v>
      </c>
      <c r="J114">
        <v>2</v>
      </c>
      <c r="K114">
        <v>3</v>
      </c>
      <c r="L114">
        <v>4</v>
      </c>
      <c r="M114">
        <v>2</v>
      </c>
      <c r="N114" t="str">
        <f t="shared" si="22"/>
        <v>hero.andira.cotf.ability</v>
      </c>
      <c r="O114" t="str">
        <f t="shared" si="23"/>
        <v>hero.andira.cotf.feat</v>
      </c>
      <c r="P114" t="str">
        <f t="shared" si="24"/>
        <v>andira.cotf.jpg</v>
      </c>
      <c r="R114" t="s">
        <v>159</v>
      </c>
      <c r="T114" t="str">
        <f t="shared" si="16"/>
        <v>insert into HERO (NAME, EXPANSION, ARCHETYPE, MESSAGE_CODE, SPEED, HEALTH, STAMINA, DEFENSE, MIGHT, KNOWLEDGE, WILLPOWER, AWARENESS, ABILITY, FEAT, IMAGE)
values ('Andira Runehand', 'CotF', 'Healer', 'hero.andira.cotf', 4, 12, 4, 'Grey', 2, 3, 4, 2, 'hero.andira.cotf.ability', 'hero.andira.cotf.feat', 'andira.cotf.jpg');</v>
      </c>
    </row>
    <row r="115" spans="1:20" ht="15.75" x14ac:dyDescent="0.25">
      <c r="A115">
        <v>2</v>
      </c>
      <c r="B115" s="5" t="s">
        <v>143</v>
      </c>
      <c r="C115" t="s">
        <v>79</v>
      </c>
      <c r="D115" t="s">
        <v>2</v>
      </c>
      <c r="E115" t="str">
        <f t="shared" si="21"/>
        <v>hero.astarra.cotf</v>
      </c>
      <c r="F115">
        <v>4</v>
      </c>
      <c r="G115">
        <v>10</v>
      </c>
      <c r="H115">
        <v>5</v>
      </c>
      <c r="I115" t="s">
        <v>18</v>
      </c>
      <c r="J115">
        <v>1</v>
      </c>
      <c r="K115">
        <v>4</v>
      </c>
      <c r="L115">
        <v>4</v>
      </c>
      <c r="M115">
        <v>2</v>
      </c>
      <c r="N115" t="str">
        <f t="shared" si="22"/>
        <v>hero.astarra.cotf.ability</v>
      </c>
      <c r="O115" t="str">
        <f t="shared" si="23"/>
        <v>hero.astarra.cotf.feat</v>
      </c>
      <c r="P115" t="str">
        <f t="shared" si="24"/>
        <v>astarra.cotf.jpg</v>
      </c>
      <c r="R115" s="5" t="s">
        <v>143</v>
      </c>
      <c r="T115" t="str">
        <f t="shared" si="16"/>
        <v>insert into HERO (NAME, EXPANSION, ARCHETYPE, MESSAGE_CODE, SPEED, HEALTH, STAMINA, DEFENSE, MIGHT, KNOWLEDGE, WILLPOWER, AWARENESS, ABILITY, FEAT, IMAGE)
values ('Astarra', 'CotF', 'Mage', 'hero.astarra.cotf', 4, 10, 5, 'Grey', 1, 4, 4, 2, 'hero.astarra.cotf.ability', 'hero.astarra.cotf.feat', 'astarra.cotf.jpg');</v>
      </c>
    </row>
    <row r="116" spans="1:20" ht="15.75" x14ac:dyDescent="0.25">
      <c r="A116">
        <v>3</v>
      </c>
      <c r="B116" s="5" t="s">
        <v>144</v>
      </c>
      <c r="C116" t="s">
        <v>79</v>
      </c>
      <c r="D116" t="s">
        <v>0</v>
      </c>
      <c r="E116" t="str">
        <f t="shared" si="21"/>
        <v>hero.tahlia.cotf</v>
      </c>
      <c r="F116">
        <v>3</v>
      </c>
      <c r="G116">
        <v>14</v>
      </c>
      <c r="H116">
        <v>4</v>
      </c>
      <c r="I116" t="s">
        <v>18</v>
      </c>
      <c r="J116">
        <v>3</v>
      </c>
      <c r="K116">
        <v>2</v>
      </c>
      <c r="L116">
        <v>3</v>
      </c>
      <c r="M116">
        <v>3</v>
      </c>
      <c r="N116" t="str">
        <f t="shared" si="22"/>
        <v>hero.tahlia.cotf.ability</v>
      </c>
      <c r="O116" t="str">
        <f t="shared" si="23"/>
        <v>hero.tahlia.cotf.feat</v>
      </c>
      <c r="P116" t="str">
        <f t="shared" si="24"/>
        <v>tahlia.cotf.jpg</v>
      </c>
      <c r="R116" s="5" t="s">
        <v>144</v>
      </c>
      <c r="T116" t="str">
        <f t="shared" si="16"/>
        <v>insert into HERO (NAME, EXPANSION, ARCHETYPE, MESSAGE_CODE, SPEED, HEALTH, STAMINA, DEFENSE, MIGHT, KNOWLEDGE, WILLPOWER, AWARENESS, ABILITY, FEAT, IMAGE)
values ('Tahlia', 'CotF', 'Warrior', 'hero.tahlia.cotf', 3, 14, 4, 'Grey', 3, 2, 3, 3, 'hero.tahlia.cotf.ability', 'hero.tahlia.cotf.feat', 'tahlia.cotf.jpg');</v>
      </c>
    </row>
    <row r="117" spans="1:20" ht="15.75" x14ac:dyDescent="0.25">
      <c r="A117">
        <v>4</v>
      </c>
      <c r="B117" s="5" t="s">
        <v>145</v>
      </c>
      <c r="C117" t="s">
        <v>79</v>
      </c>
      <c r="D117" t="s">
        <v>3</v>
      </c>
      <c r="E117" t="str">
        <f t="shared" si="21"/>
        <v>hero.thetherys.cotf</v>
      </c>
      <c r="F117">
        <v>4</v>
      </c>
      <c r="G117">
        <v>10</v>
      </c>
      <c r="H117">
        <v>4</v>
      </c>
      <c r="I117" t="s">
        <v>18</v>
      </c>
      <c r="J117">
        <v>3</v>
      </c>
      <c r="K117">
        <v>2</v>
      </c>
      <c r="L117">
        <v>1</v>
      </c>
      <c r="M117">
        <v>5</v>
      </c>
      <c r="N117" t="str">
        <f t="shared" si="22"/>
        <v>hero.thetherys.cotf.ability</v>
      </c>
      <c r="O117" t="str">
        <f t="shared" si="23"/>
        <v>hero.thetherys.cotf.feat</v>
      </c>
      <c r="P117" t="str">
        <f t="shared" si="24"/>
        <v>thetherys.cotf.jpg</v>
      </c>
      <c r="R117" s="5" t="s">
        <v>145</v>
      </c>
      <c r="T117" t="str">
        <f t="shared" si="16"/>
        <v>insert into HERO (NAME, EXPANSION, ARCHETYPE, MESSAGE_CODE, SPEED, HEALTH, STAMINA, DEFENSE, MIGHT, KNOWLEDGE, WILLPOWER, AWARENESS, ABILITY, FEAT, IMAGE)
values ('Thetherys', 'CotF', 'Scout', 'hero.thetherys.cotf', 4, 10, 4, 'Grey', 3, 2, 1, 5, 'hero.thetherys.cotf.ability', 'hero.thetherys.cotf.feat', 'thetherys.cotf.jpg');</v>
      </c>
    </row>
    <row r="118" spans="1:20" ht="15.75" x14ac:dyDescent="0.25">
      <c r="A118">
        <v>1</v>
      </c>
      <c r="B118" s="5" t="s">
        <v>146</v>
      </c>
      <c r="C118" t="s">
        <v>75</v>
      </c>
      <c r="D118" t="s">
        <v>0</v>
      </c>
      <c r="E118" t="str">
        <f t="shared" si="21"/>
        <v>hero.hauwthorne.god</v>
      </c>
      <c r="F118">
        <v>4</v>
      </c>
      <c r="G118">
        <v>12</v>
      </c>
      <c r="H118">
        <v>3</v>
      </c>
      <c r="I118" t="s">
        <v>18</v>
      </c>
      <c r="J118">
        <v>4</v>
      </c>
      <c r="K118">
        <v>3</v>
      </c>
      <c r="L118">
        <v>2</v>
      </c>
      <c r="M118">
        <v>2</v>
      </c>
      <c r="N118" t="str">
        <f t="shared" si="22"/>
        <v>hero.hauwthorne.god.ability</v>
      </c>
      <c r="O118" t="str">
        <f t="shared" si="23"/>
        <v>hero.hauwthorne.god.feat</v>
      </c>
      <c r="P118" t="str">
        <f t="shared" si="24"/>
        <v>hauwthorne.god.jpg</v>
      </c>
      <c r="R118" t="s">
        <v>160</v>
      </c>
      <c r="T118" t="str">
        <f t="shared" si="16"/>
        <v>insert into HERO (NAME, EXPANSION, ARCHETYPE, MESSAGE_CODE, SPEED, HEALTH, STAMINA, DEFENSE, MIGHT, KNOWLEDGE, WILLPOWER, AWARENESS, ABILITY, FEAT, IMAGE)
values ('Lord Hauwthorne', 'GoD', 'Warrior', 'hero.hauwthorne.god', 4, 12, 3, 'Grey', 4, 3, 2, 2, 'hero.hauwthorne.god.ability', 'hero.hauwthorne.god.feat', 'hauwthorne.god.jpg');</v>
      </c>
    </row>
    <row r="119" spans="1:20" ht="15.75" x14ac:dyDescent="0.25">
      <c r="A119">
        <v>2</v>
      </c>
      <c r="B119" s="5" t="s">
        <v>147</v>
      </c>
      <c r="C119" t="s">
        <v>75</v>
      </c>
      <c r="D119" t="s">
        <v>0</v>
      </c>
      <c r="E119" t="str">
        <f t="shared" si="21"/>
        <v>hero.mordrog.god</v>
      </c>
      <c r="F119">
        <v>4</v>
      </c>
      <c r="G119">
        <v>14</v>
      </c>
      <c r="H119">
        <v>4</v>
      </c>
      <c r="I119" t="s">
        <v>18</v>
      </c>
      <c r="J119">
        <v>5</v>
      </c>
      <c r="K119">
        <v>1</v>
      </c>
      <c r="L119">
        <v>3</v>
      </c>
      <c r="M119">
        <v>2</v>
      </c>
      <c r="N119" t="str">
        <f t="shared" si="22"/>
        <v>hero.mordrog.god.ability</v>
      </c>
      <c r="O119" t="str">
        <f t="shared" si="23"/>
        <v>hero.mordrog.god.feat</v>
      </c>
      <c r="P119" t="str">
        <f t="shared" si="24"/>
        <v>mordrog.god.jpg</v>
      </c>
      <c r="R119" s="5" t="s">
        <v>147</v>
      </c>
      <c r="T119" t="str">
        <f t="shared" si="16"/>
        <v>insert into HERO (NAME, EXPANSION, ARCHETYPE, MESSAGE_CODE, SPEED, HEALTH, STAMINA, DEFENSE, MIGHT, KNOWLEDGE, WILLPOWER, AWARENESS, ABILITY, FEAT, IMAGE)
values ('Mordrog', 'GoD', 'Warrior', 'hero.mordrog.god', 4, 14, 4, 'Grey', 5, 1, 3, 2, 'hero.mordrog.god.ability', 'hero.mordrog.god.feat', 'mordrog.god.jpg');</v>
      </c>
    </row>
    <row r="120" spans="1:20" ht="15.75" x14ac:dyDescent="0.25">
      <c r="A120">
        <v>3</v>
      </c>
      <c r="B120" s="5" t="s">
        <v>148</v>
      </c>
      <c r="C120" t="s">
        <v>75</v>
      </c>
      <c r="D120" t="s">
        <v>1</v>
      </c>
      <c r="E120" t="str">
        <f t="shared" si="21"/>
        <v>hero.sahla.god</v>
      </c>
      <c r="F120">
        <v>4</v>
      </c>
      <c r="G120">
        <v>10</v>
      </c>
      <c r="H120">
        <v>4</v>
      </c>
      <c r="I120" t="s">
        <v>18</v>
      </c>
      <c r="J120">
        <v>2</v>
      </c>
      <c r="K120">
        <v>3</v>
      </c>
      <c r="L120">
        <v>3</v>
      </c>
      <c r="M120">
        <v>3</v>
      </c>
      <c r="N120" t="str">
        <f t="shared" si="22"/>
        <v>hero.sahla.god.ability</v>
      </c>
      <c r="O120" t="str">
        <f t="shared" si="23"/>
        <v>hero.sahla.god.feat</v>
      </c>
      <c r="P120" t="str">
        <f t="shared" si="24"/>
        <v>sahla.god.jpg</v>
      </c>
      <c r="R120" s="5" t="s">
        <v>148</v>
      </c>
      <c r="T120" t="str">
        <f t="shared" si="16"/>
        <v>insert into HERO (NAME, EXPANSION, ARCHETYPE, MESSAGE_CODE, SPEED, HEALTH, STAMINA, DEFENSE, MIGHT, KNOWLEDGE, WILLPOWER, AWARENESS, ABILITY, FEAT, IMAGE)
values ('Sahla', 'GoD', 'Healer', 'hero.sahla.god', 4, 10, 4, 'Grey', 2, 3, 3, 3, 'hero.sahla.god.ability', 'hero.sahla.god.feat', 'sahla.god.jpg');</v>
      </c>
    </row>
    <row r="121" spans="1:20" ht="15.75" x14ac:dyDescent="0.25">
      <c r="A121">
        <v>4</v>
      </c>
      <c r="B121" s="5" t="s">
        <v>149</v>
      </c>
      <c r="C121" t="s">
        <v>75</v>
      </c>
      <c r="D121" t="s">
        <v>3</v>
      </c>
      <c r="E121" t="str">
        <f t="shared" si="21"/>
        <v>hero.silhouette.god</v>
      </c>
      <c r="F121">
        <v>5</v>
      </c>
      <c r="G121">
        <v>10</v>
      </c>
      <c r="H121">
        <v>4</v>
      </c>
      <c r="I121" t="s">
        <v>18</v>
      </c>
      <c r="J121">
        <v>3</v>
      </c>
      <c r="K121">
        <v>2</v>
      </c>
      <c r="L121">
        <v>1</v>
      </c>
      <c r="M121">
        <v>5</v>
      </c>
      <c r="N121" t="str">
        <f t="shared" si="22"/>
        <v>hero.silhouette.god.ability</v>
      </c>
      <c r="O121" t="str">
        <f t="shared" si="23"/>
        <v>hero.silhouette.god.feat</v>
      </c>
      <c r="P121" t="str">
        <f t="shared" si="24"/>
        <v>silhouette.god.jpg</v>
      </c>
      <c r="R121" s="5" t="s">
        <v>149</v>
      </c>
      <c r="T121" t="str">
        <f t="shared" si="16"/>
        <v>insert into HERO (NAME, EXPANSION, ARCHETYPE, MESSAGE_CODE, SPEED, HEALTH, STAMINA, DEFENSE, MIGHT, KNOWLEDGE, WILLPOWER, AWARENESS, ABILITY, FEAT, IMAGE)
values ('Silhouette', 'GoD', 'Scout', 'hero.silhouette.god', 5, 10, 4, 'Grey', 3, 2, 1, 5, 'hero.silhouette.god.ability', 'hero.silhouette.god.feat', 'silhouette.god.jpg');</v>
      </c>
    </row>
    <row r="122" spans="1:20" ht="15.75" x14ac:dyDescent="0.25">
      <c r="A122">
        <v>1</v>
      </c>
      <c r="B122" s="5" t="s">
        <v>150</v>
      </c>
      <c r="C122" t="s">
        <v>76</v>
      </c>
      <c r="D122" t="s">
        <v>1</v>
      </c>
      <c r="E122" t="str">
        <f t="shared" si="21"/>
        <v>hero.ispher.vod</v>
      </c>
      <c r="F122">
        <v>4</v>
      </c>
      <c r="G122">
        <v>10</v>
      </c>
      <c r="H122">
        <v>4</v>
      </c>
      <c r="I122" t="s">
        <v>18</v>
      </c>
      <c r="J122">
        <v>2</v>
      </c>
      <c r="K122">
        <v>3</v>
      </c>
      <c r="L122">
        <v>3</v>
      </c>
      <c r="M122">
        <v>3</v>
      </c>
      <c r="N122" t="str">
        <f t="shared" si="22"/>
        <v>hero.ispher.vod.ability</v>
      </c>
      <c r="O122" t="str">
        <f t="shared" si="23"/>
        <v>hero.ispher.vod.feat</v>
      </c>
      <c r="P122" t="str">
        <f t="shared" si="24"/>
        <v>ispher.vod.jpg</v>
      </c>
      <c r="R122" s="5" t="s">
        <v>150</v>
      </c>
      <c r="T122" t="str">
        <f t="shared" si="16"/>
        <v>insert into HERO (NAME, EXPANSION, ARCHETYPE, MESSAGE_CODE, SPEED, HEALTH, STAMINA, DEFENSE, MIGHT, KNOWLEDGE, WILLPOWER, AWARENESS, ABILITY, FEAT, IMAGE)
values ('Ispher', 'VoD', 'Healer', 'hero.ispher.vod', 4, 10, 4, 'Grey', 2, 3, 3, 3, 'hero.ispher.vod.ability', 'hero.ispher.vod.feat', 'ispher.vod.jpg');</v>
      </c>
    </row>
    <row r="123" spans="1:20" ht="15.75" x14ac:dyDescent="0.25">
      <c r="A123">
        <v>2</v>
      </c>
      <c r="B123" s="5" t="s">
        <v>151</v>
      </c>
      <c r="C123" t="s">
        <v>76</v>
      </c>
      <c r="D123" t="s">
        <v>2</v>
      </c>
      <c r="E123" t="str">
        <f t="shared" si="21"/>
        <v>hero.thorn.vod</v>
      </c>
      <c r="F123">
        <v>5</v>
      </c>
      <c r="G123">
        <v>8</v>
      </c>
      <c r="H123">
        <v>4</v>
      </c>
      <c r="I123" t="s">
        <v>18</v>
      </c>
      <c r="J123">
        <v>1</v>
      </c>
      <c r="K123">
        <v>5</v>
      </c>
      <c r="L123">
        <v>3</v>
      </c>
      <c r="M123">
        <v>2</v>
      </c>
      <c r="N123" t="str">
        <f t="shared" si="22"/>
        <v>hero.thorn.vod.ability</v>
      </c>
      <c r="O123" t="str">
        <f t="shared" si="23"/>
        <v>hero.thorn.vod.feat</v>
      </c>
      <c r="P123" t="str">
        <f t="shared" si="24"/>
        <v>thorn.vod.jpg</v>
      </c>
      <c r="R123" t="s">
        <v>161</v>
      </c>
      <c r="T123" t="str">
        <f t="shared" si="16"/>
        <v>insert into HERO (NAME, EXPANSION, ARCHETYPE, MESSAGE_CODE, SPEED, HEALTH, STAMINA, DEFENSE, MIGHT, KNOWLEDGE, WILLPOWER, AWARENESS, ABILITY, FEAT, IMAGE)
values ('Master Thorn', 'VoD', 'Mage', 'hero.thorn.vod', 5, 8, 4, 'Grey', 1, 5, 3, 2, 'hero.thorn.vod.ability', 'hero.thorn.vod.feat', 'thorn.vod.jpg');</v>
      </c>
    </row>
    <row r="124" spans="1:20" ht="15.75" x14ac:dyDescent="0.25">
      <c r="A124">
        <v>3</v>
      </c>
      <c r="B124" s="5" t="s">
        <v>152</v>
      </c>
      <c r="C124" t="s">
        <v>76</v>
      </c>
      <c r="D124" t="s">
        <v>0</v>
      </c>
      <c r="E124" t="str">
        <f t="shared" si="21"/>
        <v>hero.nara.vod</v>
      </c>
      <c r="F124">
        <v>5</v>
      </c>
      <c r="G124">
        <v>10</v>
      </c>
      <c r="H124">
        <v>4</v>
      </c>
      <c r="I124" t="s">
        <v>18</v>
      </c>
      <c r="J124">
        <v>4</v>
      </c>
      <c r="K124">
        <v>1</v>
      </c>
      <c r="L124">
        <v>2</v>
      </c>
      <c r="M124">
        <v>4</v>
      </c>
      <c r="N124" t="str">
        <f t="shared" si="22"/>
        <v>hero.nara.vod.ability</v>
      </c>
      <c r="O124" t="str">
        <f t="shared" si="23"/>
        <v>hero.nara.vod.feat</v>
      </c>
      <c r="P124" t="str">
        <f t="shared" si="24"/>
        <v>nara.vod.jpg</v>
      </c>
      <c r="R124" t="s">
        <v>162</v>
      </c>
      <c r="T124" t="str">
        <f t="shared" si="16"/>
        <v>insert into HERO (NAME, EXPANSION, ARCHETYPE, MESSAGE_CODE, SPEED, HEALTH, STAMINA, DEFENSE, MIGHT, KNOWLEDGE, WILLPOWER, AWARENESS, ABILITY, FEAT, IMAGE)
values ('Nara the Fang', 'VoD', 'Warrior', 'hero.nara.vod', 5, 10, 4, 'Grey', 4, 1, 2, 4, 'hero.nara.vod.ability', 'hero.nara.vod.feat', 'nara.vod.jpg');</v>
      </c>
    </row>
    <row r="125" spans="1:20" ht="15.75" x14ac:dyDescent="0.25">
      <c r="A125">
        <v>4</v>
      </c>
      <c r="B125" s="5" t="s">
        <v>153</v>
      </c>
      <c r="C125" t="s">
        <v>76</v>
      </c>
      <c r="D125" t="s">
        <v>0</v>
      </c>
      <c r="E125" t="str">
        <f t="shared" si="21"/>
        <v>hero.valadir.vod</v>
      </c>
      <c r="F125">
        <v>4</v>
      </c>
      <c r="G125">
        <v>12</v>
      </c>
      <c r="H125">
        <v>4</v>
      </c>
      <c r="I125" t="s">
        <v>18</v>
      </c>
      <c r="J125">
        <v>3</v>
      </c>
      <c r="K125">
        <v>3</v>
      </c>
      <c r="L125">
        <v>4</v>
      </c>
      <c r="M125">
        <v>1</v>
      </c>
      <c r="N125" t="str">
        <f t="shared" si="22"/>
        <v>hero.valadir.vod.ability</v>
      </c>
      <c r="O125" t="str">
        <f t="shared" si="23"/>
        <v>hero.valadir.vod.feat</v>
      </c>
      <c r="P125" t="str">
        <f t="shared" si="24"/>
        <v>valadir.vod.jpg</v>
      </c>
      <c r="R125" t="s">
        <v>163</v>
      </c>
      <c r="T125" t="str">
        <f t="shared" si="16"/>
        <v>insert into HERO (NAME, EXPANSION, ARCHETYPE, MESSAGE_CODE, SPEED, HEALTH, STAMINA, DEFENSE, MIGHT, KNOWLEDGE, WILLPOWER, AWARENESS, ABILITY, FEAT, IMAGE)
values ('Sir Valadir', 'VoD', 'Warrior', 'hero.valadir.vod', 4, 12, 4, 'Grey', 3, 3, 4, 1, 'hero.valadir.vod.ability', 'hero.valadir.vod.feat', 'valadir.vod.jpg');</v>
      </c>
    </row>
    <row r="126" spans="1:20" ht="15.75" x14ac:dyDescent="0.25">
      <c r="B126" s="5" t="s">
        <v>142</v>
      </c>
      <c r="C126" t="s">
        <v>71</v>
      </c>
      <c r="D126" t="s">
        <v>1</v>
      </c>
      <c r="E126" t="str">
        <f t="shared" si="21"/>
        <v>hero.andira.dck</v>
      </c>
      <c r="F126">
        <v>4</v>
      </c>
      <c r="G126">
        <v>12</v>
      </c>
      <c r="H126">
        <v>4</v>
      </c>
      <c r="I126" t="s">
        <v>18</v>
      </c>
      <c r="J126">
        <v>2</v>
      </c>
      <c r="K126">
        <v>3</v>
      </c>
      <c r="L126">
        <v>4</v>
      </c>
      <c r="M126">
        <v>2</v>
      </c>
      <c r="N126" t="str">
        <f t="shared" ref="N126:N145" si="25">LOWER(A$83)&amp;"."&amp;LOWER(R126)&amp;"."&amp;LOWER(C126)&amp;".ability"</f>
        <v>hero.andira.dck.ability</v>
      </c>
      <c r="O126" t="str">
        <f t="shared" ref="O126:O145" si="26">LOWER(A$83)&amp;"."&amp;LOWER(R126)&amp;"."&amp;LOWER(C126)&amp;".feat"</f>
        <v>hero.andira.dck.feat</v>
      </c>
      <c r="P126" t="str">
        <f t="shared" ref="P126:P145" si="27">LOWER(R126)&amp;"."&amp;LOWER(C126)&amp;".jpg"</f>
        <v>andira.dck.jpg</v>
      </c>
      <c r="R126" t="s">
        <v>159</v>
      </c>
      <c r="T126" t="str">
        <f t="shared" si="16"/>
        <v>insert into HERO (NAME, EXPANSION, ARCHETYPE, MESSAGE_CODE, SPEED, HEALTH, STAMINA, DEFENSE, MIGHT, KNOWLEDGE, WILLPOWER, AWARENESS, ABILITY, FEAT, IMAGE)
values ('Andira Runehand', 'DCK', 'Healer', 'hero.andira.dck', 4, 12, 4, 'Grey', 2, 3, 4, 2, 'hero.andira.dck.ability', 'hero.andira.dck.feat', 'andira.dck.jpg');</v>
      </c>
    </row>
    <row r="127" spans="1:20" ht="15.75" x14ac:dyDescent="0.25">
      <c r="B127" s="5" t="s">
        <v>140</v>
      </c>
      <c r="C127" t="s">
        <v>71</v>
      </c>
      <c r="D127" t="s">
        <v>2</v>
      </c>
      <c r="E127" t="str">
        <f t="shared" si="21"/>
        <v>hero.jaes.dck</v>
      </c>
      <c r="F127">
        <v>4</v>
      </c>
      <c r="G127">
        <v>12</v>
      </c>
      <c r="H127">
        <v>3</v>
      </c>
      <c r="I127" t="s">
        <v>18</v>
      </c>
      <c r="J127">
        <v>3</v>
      </c>
      <c r="K127">
        <v>4</v>
      </c>
      <c r="L127">
        <v>2</v>
      </c>
      <c r="M127">
        <v>2</v>
      </c>
      <c r="N127" t="str">
        <f t="shared" si="25"/>
        <v>hero.jaes.dck.ability</v>
      </c>
      <c r="O127" t="str">
        <f t="shared" si="26"/>
        <v>hero.jaes.dck.feat</v>
      </c>
      <c r="P127" t="str">
        <f t="shared" si="27"/>
        <v>jaes.dck.jpg</v>
      </c>
      <c r="R127" t="s">
        <v>157</v>
      </c>
      <c r="T127" t="str">
        <f t="shared" si="16"/>
        <v>insert into HERO (NAME, EXPANSION, ARCHETYPE, MESSAGE_CODE, SPEED, HEALTH, STAMINA, DEFENSE, MIGHT, KNOWLEDGE, WILLPOWER, AWARENESS, ABILITY, FEAT, IMAGE)
values ('Jaes the Exile', 'DCK', 'Mage', 'hero.jaes.dck', 4, 12, 3, 'Grey', 3, 4, 2, 2, 'hero.jaes.dck.ability', 'hero.jaes.dck.feat', 'jaes.dck.jpg');</v>
      </c>
    </row>
    <row r="128" spans="1:20" ht="15.75" x14ac:dyDescent="0.25">
      <c r="B128" s="5" t="s">
        <v>347</v>
      </c>
      <c r="C128" t="s">
        <v>71</v>
      </c>
      <c r="D128" t="s">
        <v>3</v>
      </c>
      <c r="E128" t="str">
        <f t="shared" si="21"/>
        <v>hero.bogran.dck</v>
      </c>
      <c r="F128">
        <v>4</v>
      </c>
      <c r="G128">
        <v>10</v>
      </c>
      <c r="H128">
        <v>4</v>
      </c>
      <c r="I128" t="s">
        <v>18</v>
      </c>
      <c r="J128">
        <v>2</v>
      </c>
      <c r="K128">
        <v>2</v>
      </c>
      <c r="L128">
        <v>3</v>
      </c>
      <c r="M128">
        <v>4</v>
      </c>
      <c r="N128" t="str">
        <f t="shared" si="25"/>
        <v>hero.bogran.dck.ability</v>
      </c>
      <c r="O128" t="str">
        <f t="shared" si="26"/>
        <v>hero.bogran.dck.feat</v>
      </c>
      <c r="P128" t="str">
        <f t="shared" si="27"/>
        <v>bogran.dck.jpg</v>
      </c>
      <c r="R128" t="s">
        <v>358</v>
      </c>
      <c r="T128" t="str">
        <f t="shared" si="16"/>
        <v>insert into HERO (NAME, EXPANSION, ARCHETYPE, MESSAGE_CODE, SPEED, HEALTH, STAMINA, DEFENSE, MIGHT, KNOWLEDGE, WILLPOWER, AWARENESS, ABILITY, FEAT, IMAGE)
values ('Bogran the Shadow', 'DCK', 'Scout', 'hero.bogran.dck', 4, 10, 4, 'Grey', 2, 2, 3, 4, 'hero.bogran.dck.ability', 'hero.bogran.dck.feat', 'bogran.dck.jpg');</v>
      </c>
    </row>
    <row r="129" spans="2:20" ht="15.75" x14ac:dyDescent="0.25">
      <c r="B129" s="5" t="s">
        <v>348</v>
      </c>
      <c r="C129" t="s">
        <v>71</v>
      </c>
      <c r="D129" t="s">
        <v>3</v>
      </c>
      <c r="E129" t="str">
        <f t="shared" si="21"/>
        <v>hero.ker.dck</v>
      </c>
      <c r="F129">
        <v>4</v>
      </c>
      <c r="G129">
        <v>10</v>
      </c>
      <c r="H129">
        <v>5</v>
      </c>
      <c r="I129" t="s">
        <v>18</v>
      </c>
      <c r="J129">
        <v>2</v>
      </c>
      <c r="K129">
        <v>2</v>
      </c>
      <c r="L129">
        <v>3</v>
      </c>
      <c r="M129">
        <v>4</v>
      </c>
      <c r="N129" t="str">
        <f t="shared" si="25"/>
        <v>hero.ker.dck.ability</v>
      </c>
      <c r="O129" t="str">
        <f t="shared" si="26"/>
        <v>hero.ker.dck.feat</v>
      </c>
      <c r="P129" t="str">
        <f t="shared" si="27"/>
        <v>ker.dck.jpg</v>
      </c>
      <c r="R129" t="s">
        <v>359</v>
      </c>
      <c r="T129" t="str">
        <f t="shared" si="16"/>
        <v>insert into HERO (NAME, EXPANSION, ARCHETYPE, MESSAGE_CODE, SPEED, HEALTH, STAMINA, DEFENSE, MIGHT, KNOWLEDGE, WILLPOWER, AWARENESS, ABILITY, FEAT, IMAGE)
values ('Grey Ker', 'DCK', 'Scout', 'hero.ker.dck', 4, 10, 5, 'Grey', 2, 2, 3, 4, 'hero.ker.dck.ability', 'hero.ker.dck.feat', 'ker.dck.jpg');</v>
      </c>
    </row>
    <row r="130" spans="2:20" ht="15.75" x14ac:dyDescent="0.25">
      <c r="B130" s="5" t="s">
        <v>150</v>
      </c>
      <c r="C130" t="s">
        <v>71</v>
      </c>
      <c r="D130" t="s">
        <v>1</v>
      </c>
      <c r="E130" t="str">
        <f t="shared" si="21"/>
        <v>hero.ispher.dck</v>
      </c>
      <c r="F130">
        <v>4</v>
      </c>
      <c r="G130">
        <v>8</v>
      </c>
      <c r="H130">
        <v>4</v>
      </c>
      <c r="I130" t="s">
        <v>18</v>
      </c>
      <c r="J130">
        <v>2</v>
      </c>
      <c r="K130">
        <v>3</v>
      </c>
      <c r="L130">
        <v>3</v>
      </c>
      <c r="M130">
        <v>3</v>
      </c>
      <c r="N130" t="str">
        <f t="shared" si="25"/>
        <v>hero.ispher.dck.ability</v>
      </c>
      <c r="O130" t="str">
        <f t="shared" si="26"/>
        <v>hero.ispher.dck.feat</v>
      </c>
      <c r="P130" t="str">
        <f t="shared" si="27"/>
        <v>ispher.dck.jpg</v>
      </c>
      <c r="R130" t="s">
        <v>150</v>
      </c>
      <c r="T130" t="str">
        <f t="shared" si="16"/>
        <v>insert into HERO (NAME, EXPANSION, ARCHETYPE, MESSAGE_CODE, SPEED, HEALTH, STAMINA, DEFENSE, MIGHT, KNOWLEDGE, WILLPOWER, AWARENESS, ABILITY, FEAT, IMAGE)
values ('Ispher', 'DCK', 'Healer', 'hero.ispher.dck', 4, 8, 4, 'Grey', 2, 3, 3, 3, 'hero.ispher.dck.ability', 'hero.ispher.dck.feat', 'ispher.dck.jpg');</v>
      </c>
    </row>
    <row r="131" spans="2:20" ht="15.75" x14ac:dyDescent="0.25">
      <c r="B131" s="5" t="s">
        <v>349</v>
      </c>
      <c r="C131" t="s">
        <v>71</v>
      </c>
      <c r="D131" t="s">
        <v>2</v>
      </c>
      <c r="E131" t="str">
        <f t="shared" si="21"/>
        <v>hero.landrec.dck</v>
      </c>
      <c r="F131">
        <v>3</v>
      </c>
      <c r="G131">
        <v>10</v>
      </c>
      <c r="H131">
        <v>4</v>
      </c>
      <c r="I131" t="s">
        <v>17</v>
      </c>
      <c r="J131">
        <v>1</v>
      </c>
      <c r="K131">
        <v>5</v>
      </c>
      <c r="L131">
        <v>3</v>
      </c>
      <c r="M131">
        <v>2</v>
      </c>
      <c r="N131" t="str">
        <f t="shared" si="25"/>
        <v>hero.landrec.dck.ability</v>
      </c>
      <c r="O131" t="str">
        <f t="shared" si="26"/>
        <v>hero.landrec.dck.feat</v>
      </c>
      <c r="P131" t="str">
        <f t="shared" si="27"/>
        <v>landrec.dck.jpg</v>
      </c>
      <c r="R131" t="s">
        <v>360</v>
      </c>
      <c r="T131" t="str">
        <f t="shared" si="16"/>
        <v>insert into HERO (NAME, EXPANSION, ARCHETYPE, MESSAGE_CODE, SPEED, HEALTH, STAMINA, DEFENSE, MIGHT, KNOWLEDGE, WILLPOWER, AWARENESS, ABILITY, FEAT, IMAGE)
values ('Landrec the Wise', 'DCK', 'Mage', 'hero.landrec.dck', 3, 10, 4, 'Brown', 1, 5, 3, 2, 'hero.landrec.dck.ability', 'hero.landrec.dck.feat', 'landrec.dck.jpg');</v>
      </c>
    </row>
    <row r="132" spans="2:20" ht="15.75" x14ac:dyDescent="0.25">
      <c r="B132" s="5" t="s">
        <v>350</v>
      </c>
      <c r="C132" t="s">
        <v>71</v>
      </c>
      <c r="D132" t="s">
        <v>2</v>
      </c>
      <c r="E132" t="str">
        <f t="shared" si="21"/>
        <v>hero.lyssa.dck</v>
      </c>
      <c r="F132">
        <v>5</v>
      </c>
      <c r="G132">
        <v>8</v>
      </c>
      <c r="H132">
        <v>5</v>
      </c>
      <c r="I132" t="s">
        <v>18</v>
      </c>
      <c r="J132">
        <v>2</v>
      </c>
      <c r="K132">
        <v>3</v>
      </c>
      <c r="L132">
        <v>2</v>
      </c>
      <c r="M132">
        <v>4</v>
      </c>
      <c r="N132" t="str">
        <f t="shared" si="25"/>
        <v>hero.lyssa.dck.ability</v>
      </c>
      <c r="O132" t="str">
        <f t="shared" si="26"/>
        <v>hero.lyssa.dck.feat</v>
      </c>
      <c r="P132" t="str">
        <f t="shared" si="27"/>
        <v>lyssa.dck.jpg</v>
      </c>
      <c r="R132" t="s">
        <v>350</v>
      </c>
      <c r="T132" t="str">
        <f t="shared" si="16"/>
        <v>insert into HERO (NAME, EXPANSION, ARCHETYPE, MESSAGE_CODE, SPEED, HEALTH, STAMINA, DEFENSE, MIGHT, KNOWLEDGE, WILLPOWER, AWARENESS, ABILITY, FEAT, IMAGE)
values ('Lyssa', 'DCK', 'Mage', 'hero.lyssa.dck', 5, 8, 5, 'Grey', 2, 3, 2, 4, 'hero.lyssa.dck.ability', 'hero.lyssa.dck.feat', 'lyssa.dck.jpg');</v>
      </c>
    </row>
    <row r="133" spans="2:20" ht="15.75" x14ac:dyDescent="0.25">
      <c r="B133" s="5" t="s">
        <v>351</v>
      </c>
      <c r="C133" t="s">
        <v>71</v>
      </c>
      <c r="D133" t="s">
        <v>2</v>
      </c>
      <c r="E133" t="str">
        <f t="shared" si="21"/>
        <v>hero.carthos.dck</v>
      </c>
      <c r="F133">
        <v>4</v>
      </c>
      <c r="G133">
        <v>8</v>
      </c>
      <c r="H133">
        <v>3</v>
      </c>
      <c r="I133" t="s">
        <v>18</v>
      </c>
      <c r="J133">
        <v>1</v>
      </c>
      <c r="K133">
        <v>4</v>
      </c>
      <c r="L133">
        <v>4</v>
      </c>
      <c r="M133">
        <v>2</v>
      </c>
      <c r="N133" t="str">
        <f t="shared" si="25"/>
        <v>hero.carthos.dck.ability</v>
      </c>
      <c r="O133" t="str">
        <f t="shared" si="26"/>
        <v>hero.carthos.dck.feat</v>
      </c>
      <c r="P133" t="str">
        <f t="shared" si="27"/>
        <v>carthos.dck.jpg</v>
      </c>
      <c r="R133" t="s">
        <v>361</v>
      </c>
      <c r="T133" t="str">
        <f t="shared" si="16"/>
        <v>insert into HERO (NAME, EXPANSION, ARCHETYPE, MESSAGE_CODE, SPEED, HEALTH, STAMINA, DEFENSE, MIGHT, KNOWLEDGE, WILLPOWER, AWARENESS, ABILITY, FEAT, IMAGE)
values ('Mad Carthos', 'DCK', 'Mage', 'hero.carthos.dck', 4, 8, 3, 'Grey', 1, 4, 4, 2, 'hero.carthos.dck.ability', 'hero.carthos.dck.feat', 'carthos.dck.jpg');</v>
      </c>
    </row>
    <row r="134" spans="2:20" ht="15.75" x14ac:dyDescent="0.25">
      <c r="B134" s="5" t="s">
        <v>147</v>
      </c>
      <c r="C134" t="s">
        <v>71</v>
      </c>
      <c r="D134" t="s">
        <v>0</v>
      </c>
      <c r="E134" t="str">
        <f t="shared" si="21"/>
        <v>hero.mordrog.dck</v>
      </c>
      <c r="F134">
        <v>3</v>
      </c>
      <c r="G134">
        <v>14</v>
      </c>
      <c r="H134">
        <v>3</v>
      </c>
      <c r="I134" t="s">
        <v>18</v>
      </c>
      <c r="J134">
        <v>5</v>
      </c>
      <c r="K134">
        <v>1</v>
      </c>
      <c r="L134">
        <v>3</v>
      </c>
      <c r="M134">
        <v>2</v>
      </c>
      <c r="N134" t="str">
        <f t="shared" si="25"/>
        <v>hero.mordrog.dck.ability</v>
      </c>
      <c r="O134" t="str">
        <f t="shared" si="26"/>
        <v>hero.mordrog.dck.feat</v>
      </c>
      <c r="P134" t="str">
        <f t="shared" si="27"/>
        <v>mordrog.dck.jpg</v>
      </c>
      <c r="R134" t="s">
        <v>147</v>
      </c>
      <c r="T134" t="str">
        <f t="shared" si="16"/>
        <v>insert into HERO (NAME, EXPANSION, ARCHETYPE, MESSAGE_CODE, SPEED, HEALTH, STAMINA, DEFENSE, MIGHT, KNOWLEDGE, WILLPOWER, AWARENESS, ABILITY, FEAT, IMAGE)
values ('Mordrog', 'DCK', 'Warrior', 'hero.mordrog.dck', 3, 14, 3, 'Grey', 5, 1, 3, 2, 'hero.mordrog.dck.ability', 'hero.mordrog.dck.feat', 'mordrog.dck.jpg');</v>
      </c>
    </row>
    <row r="135" spans="2:20" ht="15.75" x14ac:dyDescent="0.25">
      <c r="B135" s="5" t="s">
        <v>352</v>
      </c>
      <c r="C135" t="s">
        <v>71</v>
      </c>
      <c r="D135" t="s">
        <v>0</v>
      </c>
      <c r="E135" t="str">
        <f t="shared" si="21"/>
        <v>hero.onefist.dck</v>
      </c>
      <c r="F135">
        <v>4</v>
      </c>
      <c r="G135">
        <v>10</v>
      </c>
      <c r="H135">
        <v>4</v>
      </c>
      <c r="I135" t="s">
        <v>18</v>
      </c>
      <c r="J135">
        <v>3</v>
      </c>
      <c r="K135">
        <v>2</v>
      </c>
      <c r="L135">
        <v>3</v>
      </c>
      <c r="M135">
        <v>3</v>
      </c>
      <c r="N135" t="str">
        <f t="shared" si="25"/>
        <v>hero.onefist.dck.ability</v>
      </c>
      <c r="O135" t="str">
        <f t="shared" si="26"/>
        <v>hero.onefist.dck.feat</v>
      </c>
      <c r="P135" t="str">
        <f t="shared" si="27"/>
        <v>onefist.dck.jpg</v>
      </c>
      <c r="R135" t="s">
        <v>362</v>
      </c>
      <c r="T135" t="str">
        <f t="shared" si="16"/>
        <v>insert into HERO (NAME, EXPANSION, ARCHETYPE, MESSAGE_CODE, SPEED, HEALTH, STAMINA, DEFENSE, MIGHT, KNOWLEDGE, WILLPOWER, AWARENESS, ABILITY, FEAT, IMAGE)
values ('One Fist', 'DCK', 'Warrior', 'hero.onefist.dck', 4, 10, 4, 'Grey', 3, 2, 3, 3, 'hero.onefist.dck.ability', 'hero.onefist.dck.feat', 'onefist.dck.jpg');</v>
      </c>
    </row>
    <row r="136" spans="2:20" ht="15.75" x14ac:dyDescent="0.25">
      <c r="B136" s="5" t="s">
        <v>353</v>
      </c>
      <c r="C136" t="s">
        <v>71</v>
      </c>
      <c r="D136" t="s">
        <v>3</v>
      </c>
      <c r="E136" t="str">
        <f t="shared" si="21"/>
        <v>hero.redscorpion.dck</v>
      </c>
      <c r="F136">
        <v>5</v>
      </c>
      <c r="G136">
        <v>8</v>
      </c>
      <c r="H136">
        <v>5</v>
      </c>
      <c r="I136" t="s">
        <v>18</v>
      </c>
      <c r="J136">
        <v>3</v>
      </c>
      <c r="K136">
        <v>3</v>
      </c>
      <c r="L136">
        <v>3</v>
      </c>
      <c r="M136">
        <v>3</v>
      </c>
      <c r="N136" t="str">
        <f t="shared" si="25"/>
        <v>hero.redscorpion.dck.ability</v>
      </c>
      <c r="O136" t="str">
        <f t="shared" si="26"/>
        <v>hero.redscorpion.dck.feat</v>
      </c>
      <c r="P136" t="str">
        <f t="shared" si="27"/>
        <v>redscorpion.dck.jpg</v>
      </c>
      <c r="R136" t="s">
        <v>363</v>
      </c>
      <c r="T136" t="str">
        <f t="shared" si="16"/>
        <v>insert into HERO (NAME, EXPANSION, ARCHETYPE, MESSAGE_CODE, SPEED, HEALTH, STAMINA, DEFENSE, MIGHT, KNOWLEDGE, WILLPOWER, AWARENESS, ABILITY, FEAT, IMAGE)
values ('Red Scorpion', 'DCK', 'Scout', 'hero.redscorpion.dck', 5, 8, 5, 'Grey', 3, 3, 3, 3, 'hero.redscorpion.dck.ability', 'hero.redscorpion.dck.feat', 'redscorpion.dck.jpg');</v>
      </c>
    </row>
    <row r="137" spans="2:20" ht="15.75" x14ac:dyDescent="0.25">
      <c r="B137" s="5" t="s">
        <v>354</v>
      </c>
      <c r="C137" t="s">
        <v>71</v>
      </c>
      <c r="D137" t="s">
        <v>3</v>
      </c>
      <c r="E137" t="str">
        <f t="shared" si="21"/>
        <v>hero.ronan.dck</v>
      </c>
      <c r="F137">
        <v>4</v>
      </c>
      <c r="G137">
        <v>10</v>
      </c>
      <c r="H137">
        <v>5</v>
      </c>
      <c r="I137" t="s">
        <v>18</v>
      </c>
      <c r="J137">
        <v>3</v>
      </c>
      <c r="K137">
        <v>1</v>
      </c>
      <c r="L137">
        <v>4</v>
      </c>
      <c r="M137">
        <v>3</v>
      </c>
      <c r="N137" t="str">
        <f t="shared" si="25"/>
        <v>hero.ronan.dck.ability</v>
      </c>
      <c r="O137" t="str">
        <f t="shared" si="26"/>
        <v>hero.ronan.dck.feat</v>
      </c>
      <c r="P137" t="str">
        <f t="shared" si="27"/>
        <v>ronan.dck.jpg</v>
      </c>
      <c r="R137" t="s">
        <v>364</v>
      </c>
      <c r="T137" t="str">
        <f t="shared" si="16"/>
        <v>insert into HERO (NAME, EXPANSION, ARCHETYPE, MESSAGE_CODE, SPEED, HEALTH, STAMINA, DEFENSE, MIGHT, KNOWLEDGE, WILLPOWER, AWARENESS, ABILITY, FEAT, IMAGE)
values ('Ronan of the Wild', 'DCK', 'Scout', 'hero.ronan.dck', 4, 10, 5, 'Grey', 3, 1, 4, 3, 'hero.ronan.dck.ability', 'hero.ronan.dck.feat', 'ronan.dck.jpg');</v>
      </c>
    </row>
    <row r="138" spans="2:20" ht="15.75" x14ac:dyDescent="0.25">
      <c r="B138" s="5" t="s">
        <v>143</v>
      </c>
      <c r="C138" t="s">
        <v>71</v>
      </c>
      <c r="D138" t="s">
        <v>2</v>
      </c>
      <c r="E138" t="str">
        <f t="shared" si="21"/>
        <v>hero.astarra.dck</v>
      </c>
      <c r="F138">
        <v>4</v>
      </c>
      <c r="G138">
        <v>10</v>
      </c>
      <c r="H138">
        <v>5</v>
      </c>
      <c r="I138" t="s">
        <v>18</v>
      </c>
      <c r="J138">
        <v>1</v>
      </c>
      <c r="K138">
        <v>4</v>
      </c>
      <c r="L138">
        <v>4</v>
      </c>
      <c r="M138">
        <v>2</v>
      </c>
      <c r="N138" t="str">
        <f t="shared" si="25"/>
        <v>hero.astarra.dck.ability</v>
      </c>
      <c r="O138" t="str">
        <f t="shared" si="26"/>
        <v>hero.astarra.dck.feat</v>
      </c>
      <c r="P138" t="str">
        <f t="shared" si="27"/>
        <v>astarra.dck.jpg</v>
      </c>
      <c r="R138" t="s">
        <v>143</v>
      </c>
      <c r="T138" t="str">
        <f t="shared" si="16"/>
        <v>insert into HERO (NAME, EXPANSION, ARCHETYPE, MESSAGE_CODE, SPEED, HEALTH, STAMINA, DEFENSE, MIGHT, KNOWLEDGE, WILLPOWER, AWARENESS, ABILITY, FEAT, IMAGE)
values ('Astarra', 'DCK', 'Mage', 'hero.astarra.dck', 4, 10, 5, 'Grey', 1, 4, 4, 2, 'hero.astarra.dck.ability', 'hero.astarra.dck.feat', 'astarra.dck.jpg');</v>
      </c>
    </row>
    <row r="139" spans="2:20" ht="15.75" x14ac:dyDescent="0.25">
      <c r="B139" s="5" t="s">
        <v>149</v>
      </c>
      <c r="C139" t="s">
        <v>71</v>
      </c>
      <c r="D139" t="s">
        <v>3</v>
      </c>
      <c r="E139" t="str">
        <f t="shared" si="21"/>
        <v>hero.silhouette.dck</v>
      </c>
      <c r="F139">
        <v>5</v>
      </c>
      <c r="G139">
        <v>10</v>
      </c>
      <c r="H139">
        <v>4</v>
      </c>
      <c r="I139" t="s">
        <v>18</v>
      </c>
      <c r="J139">
        <v>3</v>
      </c>
      <c r="K139">
        <v>2</v>
      </c>
      <c r="L139">
        <v>1</v>
      </c>
      <c r="M139">
        <v>5</v>
      </c>
      <c r="N139" t="str">
        <f t="shared" si="25"/>
        <v>hero.silhouette.dck.ability</v>
      </c>
      <c r="O139" t="str">
        <f t="shared" si="26"/>
        <v>hero.silhouette.dck.feat</v>
      </c>
      <c r="P139" t="str">
        <f t="shared" si="27"/>
        <v>silhouette.dck.jpg</v>
      </c>
      <c r="R139" t="s">
        <v>149</v>
      </c>
      <c r="T139" t="str">
        <f t="shared" si="16"/>
        <v>insert into HERO (NAME, EXPANSION, ARCHETYPE, MESSAGE_CODE, SPEED, HEALTH, STAMINA, DEFENSE, MIGHT, KNOWLEDGE, WILLPOWER, AWARENESS, ABILITY, FEAT, IMAGE)
values ('Silhouette', 'DCK', 'Scout', 'hero.silhouette.dck', 5, 10, 4, 'Grey', 3, 2, 1, 5, 'hero.silhouette.dck.ability', 'hero.silhouette.dck.feat', 'silhouette.dck.jpg');</v>
      </c>
    </row>
    <row r="140" spans="2:20" ht="15.75" x14ac:dyDescent="0.25">
      <c r="B140" s="5" t="s">
        <v>153</v>
      </c>
      <c r="C140" t="s">
        <v>71</v>
      </c>
      <c r="D140" t="s">
        <v>0</v>
      </c>
      <c r="E140" t="str">
        <f t="shared" si="21"/>
        <v>hero.valadir.dck</v>
      </c>
      <c r="F140">
        <v>4</v>
      </c>
      <c r="G140">
        <v>12</v>
      </c>
      <c r="H140">
        <v>3</v>
      </c>
      <c r="I140" t="s">
        <v>18</v>
      </c>
      <c r="J140">
        <v>3</v>
      </c>
      <c r="K140">
        <v>3</v>
      </c>
      <c r="L140">
        <v>4</v>
      </c>
      <c r="M140">
        <v>1</v>
      </c>
      <c r="N140" t="str">
        <f t="shared" si="25"/>
        <v>hero.valadir.dck.ability</v>
      </c>
      <c r="O140" t="str">
        <f t="shared" si="26"/>
        <v>hero.valadir.dck.feat</v>
      </c>
      <c r="P140" t="str">
        <f t="shared" si="27"/>
        <v>valadir.dck.jpg</v>
      </c>
      <c r="R140" t="s">
        <v>163</v>
      </c>
      <c r="T140" t="str">
        <f t="shared" si="16"/>
        <v>insert into HERO (NAME, EXPANSION, ARCHETYPE, MESSAGE_CODE, SPEED, HEALTH, STAMINA, DEFENSE, MIGHT, KNOWLEDGE, WILLPOWER, AWARENESS, ABILITY, FEAT, IMAGE)
values ('Sir Valadir', 'DCK', 'Warrior', 'hero.valadir.dck', 4, 12, 3, 'Grey', 3, 3, 4, 1, 'hero.valadir.dck.ability', 'hero.valadir.dck.feat', 'valadir.dck.jpg');</v>
      </c>
    </row>
    <row r="141" spans="2:20" ht="15.75" x14ac:dyDescent="0.25">
      <c r="B141" s="5" t="s">
        <v>136</v>
      </c>
      <c r="C141" t="s">
        <v>71</v>
      </c>
      <c r="D141" t="s">
        <v>1</v>
      </c>
      <c r="E141" t="str">
        <f t="shared" si="21"/>
        <v>hero.mok.dck</v>
      </c>
      <c r="F141">
        <v>4</v>
      </c>
      <c r="G141">
        <v>10</v>
      </c>
      <c r="H141">
        <v>4</v>
      </c>
      <c r="I141" t="s">
        <v>18</v>
      </c>
      <c r="J141">
        <v>2</v>
      </c>
      <c r="K141">
        <v>3</v>
      </c>
      <c r="L141">
        <v>4</v>
      </c>
      <c r="M141">
        <v>2</v>
      </c>
      <c r="N141" t="str">
        <f t="shared" si="25"/>
        <v>hero.mok.dck.ability</v>
      </c>
      <c r="O141" t="str">
        <f t="shared" si="26"/>
        <v>hero.mok.dck.feat</v>
      </c>
      <c r="P141" t="str">
        <f t="shared" si="27"/>
        <v>mok.dck.jpg</v>
      </c>
      <c r="R141" t="s">
        <v>156</v>
      </c>
      <c r="T141" t="str">
        <f t="shared" si="16"/>
        <v>insert into HERO (NAME, EXPANSION, ARCHETYPE, MESSAGE_CODE, SPEED, HEALTH, STAMINA, DEFENSE, MIGHT, KNOWLEDGE, WILLPOWER, AWARENESS, ABILITY, FEAT, IMAGE)
values ('Elder Mok', 'DCK', 'Healer', 'hero.mok.dck', 4, 10, 4, 'Grey', 2, 3, 4, 2, 'hero.mok.dck.ability', 'hero.mok.dck.feat', 'mok.dck.jpg');</v>
      </c>
    </row>
    <row r="142" spans="2:20" ht="15.75" x14ac:dyDescent="0.25">
      <c r="B142" s="5" t="s">
        <v>355</v>
      </c>
      <c r="C142" t="s">
        <v>71</v>
      </c>
      <c r="D142" t="s">
        <v>0</v>
      </c>
      <c r="E142" t="str">
        <f t="shared" si="21"/>
        <v>hero.steelhorns.dck</v>
      </c>
      <c r="F142">
        <v>4</v>
      </c>
      <c r="G142">
        <v>14</v>
      </c>
      <c r="H142">
        <v>3</v>
      </c>
      <c r="I142" t="s">
        <v>18</v>
      </c>
      <c r="J142">
        <v>5</v>
      </c>
      <c r="K142">
        <v>1</v>
      </c>
      <c r="L142">
        <v>3</v>
      </c>
      <c r="M142">
        <v>2</v>
      </c>
      <c r="N142" t="str">
        <f t="shared" si="25"/>
        <v>hero.steelhorns.dck.ability</v>
      </c>
      <c r="O142" t="str">
        <f t="shared" si="26"/>
        <v>hero.steelhorns.dck.feat</v>
      </c>
      <c r="P142" t="str">
        <f t="shared" si="27"/>
        <v>steelhorns.dck.jpg</v>
      </c>
      <c r="R142" t="s">
        <v>355</v>
      </c>
      <c r="T142" t="str">
        <f t="shared" si="16"/>
        <v>insert into HERO (NAME, EXPANSION, ARCHETYPE, MESSAGE_CODE, SPEED, HEALTH, STAMINA, DEFENSE, MIGHT, KNOWLEDGE, WILLPOWER, AWARENESS, ABILITY, FEAT, IMAGE)
values ('Steelhorns', 'DCK', 'Warrior', 'hero.steelhorns.dck', 4, 14, 3, 'Grey', 5, 1, 3, 2, 'hero.steelhorns.dck.ability', 'hero.steelhorns.dck.feat', 'steelhorns.dck.jpg');</v>
      </c>
    </row>
    <row r="143" spans="2:20" ht="15.75" x14ac:dyDescent="0.25">
      <c r="B143" s="5" t="s">
        <v>134</v>
      </c>
      <c r="C143" t="s">
        <v>71</v>
      </c>
      <c r="D143" t="s">
        <v>0</v>
      </c>
      <c r="E143" t="str">
        <f t="shared" si="21"/>
        <v>hero.trenloe.dck</v>
      </c>
      <c r="F143">
        <v>3</v>
      </c>
      <c r="G143">
        <v>12</v>
      </c>
      <c r="H143">
        <v>3</v>
      </c>
      <c r="I143" t="s">
        <v>18</v>
      </c>
      <c r="J143">
        <v>4</v>
      </c>
      <c r="K143">
        <v>1</v>
      </c>
      <c r="L143">
        <v>4</v>
      </c>
      <c r="M143">
        <v>2</v>
      </c>
      <c r="N143" t="str">
        <f t="shared" si="25"/>
        <v>hero.trenloe.dck.ability</v>
      </c>
      <c r="O143" t="str">
        <f t="shared" si="26"/>
        <v>hero.trenloe.dck.feat</v>
      </c>
      <c r="P143" t="str">
        <f t="shared" si="27"/>
        <v>trenloe.dck.jpg</v>
      </c>
      <c r="R143" t="s">
        <v>154</v>
      </c>
      <c r="T143" t="str">
        <f t="shared" si="16"/>
        <v>insert into HERO (NAME, EXPANSION, ARCHETYPE, MESSAGE_CODE, SPEED, HEALTH, STAMINA, DEFENSE, MIGHT, KNOWLEDGE, WILLPOWER, AWARENESS, ABILITY, FEAT, IMAGE)
values ('Trenloe the Strong', 'DCK', 'Warrior', 'hero.trenloe.dck', 3, 12, 3, 'Grey', 4, 1, 4, 2, 'hero.trenloe.dck.ability', 'hero.trenloe.dck.feat', 'trenloe.dck.jpg');</v>
      </c>
    </row>
    <row r="144" spans="2:20" ht="15.75" x14ac:dyDescent="0.25">
      <c r="B144" s="5" t="s">
        <v>356</v>
      </c>
      <c r="C144" t="s">
        <v>71</v>
      </c>
      <c r="D144" t="s">
        <v>0</v>
      </c>
      <c r="E144" t="str">
        <f t="shared" si="21"/>
        <v>hero.varikas.dck</v>
      </c>
      <c r="F144">
        <v>3</v>
      </c>
      <c r="G144">
        <v>12</v>
      </c>
      <c r="H144">
        <v>3</v>
      </c>
      <c r="I144" t="s">
        <v>18</v>
      </c>
      <c r="J144">
        <v>4</v>
      </c>
      <c r="K144">
        <v>2</v>
      </c>
      <c r="L144">
        <v>3</v>
      </c>
      <c r="M144">
        <v>2</v>
      </c>
      <c r="N144" t="str">
        <f t="shared" si="25"/>
        <v>hero.varikas.dck.ability</v>
      </c>
      <c r="O144" t="str">
        <f t="shared" si="26"/>
        <v>hero.varikas.dck.feat</v>
      </c>
      <c r="P144" t="str">
        <f t="shared" si="27"/>
        <v>varikas.dck.jpg</v>
      </c>
      <c r="R144" t="s">
        <v>365</v>
      </c>
      <c r="T144" t="str">
        <f t="shared" si="16"/>
        <v>insert into HERO (NAME, EXPANSION, ARCHETYPE, MESSAGE_CODE, SPEED, HEALTH, STAMINA, DEFENSE, MIGHT, KNOWLEDGE, WILLPOWER, AWARENESS, ABILITY, FEAT, IMAGE)
values ('Varikas the Dead', 'DCK', 'Warrior', 'hero.varikas.dck', 3, 12, 3, 'Grey', 4, 2, 3, 2, 'hero.varikas.dck.ability', 'hero.varikas.dck.feat', 'varikas.dck.jpg');</v>
      </c>
    </row>
    <row r="145" spans="1:20" ht="15.75" x14ac:dyDescent="0.25">
      <c r="B145" s="5" t="s">
        <v>357</v>
      </c>
      <c r="C145" t="s">
        <v>71</v>
      </c>
      <c r="D145" t="s">
        <v>3</v>
      </c>
      <c r="E145" t="str">
        <f t="shared" si="21"/>
        <v>hero.vyrah.dck</v>
      </c>
      <c r="F145">
        <v>4</v>
      </c>
      <c r="G145">
        <v>10</v>
      </c>
      <c r="H145">
        <v>4</v>
      </c>
      <c r="I145" t="s">
        <v>18</v>
      </c>
      <c r="J145">
        <v>3</v>
      </c>
      <c r="K145">
        <v>2</v>
      </c>
      <c r="L145">
        <v>2</v>
      </c>
      <c r="M145">
        <v>4</v>
      </c>
      <c r="N145" t="str">
        <f t="shared" si="25"/>
        <v>hero.vyrah.dck.ability</v>
      </c>
      <c r="O145" t="str">
        <f t="shared" si="26"/>
        <v>hero.vyrah.dck.feat</v>
      </c>
      <c r="P145" t="str">
        <f t="shared" si="27"/>
        <v>vyrah.dck.jpg</v>
      </c>
      <c r="R145" t="s">
        <v>366</v>
      </c>
      <c r="T145" t="str">
        <f t="shared" si="16"/>
        <v>insert into HERO (NAME, EXPANSION, ARCHETYPE, MESSAGE_CODE, SPEED, HEALTH, STAMINA, DEFENSE, MIGHT, KNOWLEDGE, WILLPOWER, AWARENESS, ABILITY, FEAT, IMAGE)
values ('Vyrah the Falconer', 'DCK', 'Scout', 'hero.vyrah.dck', 4, 10, 4, 'Grey', 3, 2, 2, 4, 'hero.vyrah.dck.ability', 'hero.vyrah.dck.feat', 'vyrah.dck.jpg');</v>
      </c>
    </row>
    <row r="148" spans="1:20" x14ac:dyDescent="0.25">
      <c r="A148" t="s">
        <v>50</v>
      </c>
      <c r="B148" s="2" t="s">
        <v>5</v>
      </c>
      <c r="C148" s="1" t="s">
        <v>6</v>
      </c>
      <c r="D148" t="s">
        <v>4</v>
      </c>
      <c r="E148" t="s">
        <v>44</v>
      </c>
    </row>
    <row r="149" spans="1:20" x14ac:dyDescent="0.25">
      <c r="B149" t="s">
        <v>164</v>
      </c>
      <c r="C149" t="str">
        <f>LOWER(A$148)&amp;"."&amp;LOWER(F149)</f>
        <v>class.berserker</v>
      </c>
      <c r="D149" t="s">
        <v>0</v>
      </c>
      <c r="E149" t="s">
        <v>69</v>
      </c>
      <c r="F149" t="s">
        <v>164</v>
      </c>
      <c r="K149" t="str">
        <f>"insert into "&amp;A$148&amp;" ("&amp;B$148&amp;", "&amp;C$148&amp;", "&amp;D$148&amp;", "&amp;E$148&amp;")
values ('"&amp;B149&amp;"', '"&amp;C149&amp;"', '"&amp;D149&amp;"', '"&amp;E149&amp;"');"</f>
        <v>insert into CLASS (NAME, MESSAGE_CODE, ARCHETYPE, EXPANSION)
values ('Berserker', 'class.berserker', 'Warrior', 'D2E');</v>
      </c>
    </row>
    <row r="150" spans="1:20" x14ac:dyDescent="0.25">
      <c r="B150" t="s">
        <v>170</v>
      </c>
      <c r="C150" t="str">
        <f>LOWER(A$148)&amp;"."&amp;LOWER(F150)</f>
        <v>class.disciple</v>
      </c>
      <c r="D150" t="s">
        <v>1</v>
      </c>
      <c r="E150" t="s">
        <v>69</v>
      </c>
      <c r="F150" t="s">
        <v>170</v>
      </c>
      <c r="K150" t="str">
        <f t="shared" ref="K150:K170" si="28">"insert into "&amp;A$148&amp;" ("&amp;B$148&amp;", "&amp;C$148&amp;", "&amp;D$148&amp;", "&amp;E$148&amp;")
values ('"&amp;B150&amp;"', '"&amp;C150&amp;"', '"&amp;D150&amp;"', '"&amp;E150&amp;"');"</f>
        <v>insert into CLASS (NAME, MESSAGE_CODE, ARCHETYPE, EXPANSION)
values ('Disciple', 'class.disciple', 'Healer', 'D2E');</v>
      </c>
    </row>
    <row r="151" spans="1:20" x14ac:dyDescent="0.25">
      <c r="B151" t="s">
        <v>165</v>
      </c>
      <c r="C151" t="str">
        <f>LOWER(A$148)&amp;"."&amp;LOWER(F151)</f>
        <v>class.knight</v>
      </c>
      <c r="D151" t="s">
        <v>0</v>
      </c>
      <c r="E151" t="s">
        <v>69</v>
      </c>
      <c r="F151" t="s">
        <v>165</v>
      </c>
      <c r="K151" t="str">
        <f t="shared" si="28"/>
        <v>insert into CLASS (NAME, MESSAGE_CODE, ARCHETYPE, EXPANSION)
values ('Knight', 'class.knight', 'Warrior', 'D2E');</v>
      </c>
    </row>
    <row r="152" spans="1:20" x14ac:dyDescent="0.25">
      <c r="B152" t="s">
        <v>169</v>
      </c>
      <c r="C152" t="str">
        <f>LOWER(A$148)&amp;"."&amp;LOWER(F152)</f>
        <v>class.necromancer</v>
      </c>
      <c r="D152" t="s">
        <v>2</v>
      </c>
      <c r="E152" t="s">
        <v>69</v>
      </c>
      <c r="F152" t="s">
        <v>169</v>
      </c>
      <c r="K152" t="str">
        <f t="shared" si="28"/>
        <v>insert into CLASS (NAME, MESSAGE_CODE, ARCHETYPE, EXPANSION)
values ('Necromancer', 'class.necromancer', 'Mage', 'D2E');</v>
      </c>
    </row>
    <row r="153" spans="1:20" x14ac:dyDescent="0.25">
      <c r="B153" t="s">
        <v>168</v>
      </c>
      <c r="C153" t="str">
        <f>LOWER(A$148)&amp;"."&amp;LOWER(F153)</f>
        <v>class.runemaster</v>
      </c>
      <c r="D153" t="s">
        <v>2</v>
      </c>
      <c r="E153" t="s">
        <v>69</v>
      </c>
      <c r="F153" t="s">
        <v>168</v>
      </c>
      <c r="K153" t="str">
        <f t="shared" si="28"/>
        <v>insert into CLASS (NAME, MESSAGE_CODE, ARCHETYPE, EXPANSION)
values ('Runemaster', 'class.runemaster', 'Mage', 'D2E');</v>
      </c>
    </row>
    <row r="154" spans="1:20" x14ac:dyDescent="0.25">
      <c r="B154" t="s">
        <v>171</v>
      </c>
      <c r="C154" t="str">
        <f>LOWER(A$148)&amp;"."&amp;LOWER(F154)</f>
        <v>class.spiritspeaker</v>
      </c>
      <c r="D154" t="s">
        <v>1</v>
      </c>
      <c r="E154" t="s">
        <v>69</v>
      </c>
      <c r="F154" t="s">
        <v>171</v>
      </c>
      <c r="K154" t="str">
        <f t="shared" si="28"/>
        <v>insert into CLASS (NAME, MESSAGE_CODE, ARCHETYPE, EXPANSION)
values ('Spiritspeaker', 'class.spiritspeaker', 'Healer', 'D2E');</v>
      </c>
    </row>
    <row r="155" spans="1:20" x14ac:dyDescent="0.25">
      <c r="B155" t="s">
        <v>166</v>
      </c>
      <c r="C155" t="str">
        <f>LOWER(A$148)&amp;"."&amp;LOWER(F155)</f>
        <v>class.thief</v>
      </c>
      <c r="D155" t="s">
        <v>3</v>
      </c>
      <c r="E155" t="s">
        <v>69</v>
      </c>
      <c r="F155" t="s">
        <v>166</v>
      </c>
      <c r="K155" t="str">
        <f t="shared" si="28"/>
        <v>insert into CLASS (NAME, MESSAGE_CODE, ARCHETYPE, EXPANSION)
values ('Thief', 'class.thief', 'Scout', 'D2E');</v>
      </c>
    </row>
    <row r="156" spans="1:20" x14ac:dyDescent="0.25">
      <c r="B156" t="s">
        <v>167</v>
      </c>
      <c r="C156" t="str">
        <f>LOWER(A$148)&amp;"."&amp;LOWER(F156)</f>
        <v>class.wildlander</v>
      </c>
      <c r="D156" t="s">
        <v>3</v>
      </c>
      <c r="E156" t="s">
        <v>69</v>
      </c>
      <c r="F156" t="s">
        <v>167</v>
      </c>
      <c r="K156" t="str">
        <f t="shared" si="28"/>
        <v>insert into CLASS (NAME, MESSAGE_CODE, ARCHETYPE, EXPANSION)
values ('Wildlander', 'class.wildlander', 'Scout', 'D2E');</v>
      </c>
    </row>
    <row r="157" spans="1:20" x14ac:dyDescent="0.25">
      <c r="B157" t="s">
        <v>172</v>
      </c>
      <c r="C157" t="str">
        <f t="shared" ref="C150:C170" si="29">LOWER(A$148)&amp;"."&amp;LOWER(F157)</f>
        <v>class.champion</v>
      </c>
      <c r="D157" t="s">
        <v>0</v>
      </c>
      <c r="E157" t="s">
        <v>77</v>
      </c>
      <c r="F157" t="s">
        <v>172</v>
      </c>
      <c r="K157" t="str">
        <f t="shared" si="28"/>
        <v>insert into CLASS (NAME, MESSAGE_CODE, ARCHETYPE, EXPANSION)
values ('Champion', 'class.champion', 'Warrior', 'LotW');</v>
      </c>
    </row>
    <row r="158" spans="1:20" x14ac:dyDescent="0.25">
      <c r="B158" t="s">
        <v>173</v>
      </c>
      <c r="C158" t="str">
        <f t="shared" si="29"/>
        <v>class.geomancer</v>
      </c>
      <c r="D158" t="s">
        <v>2</v>
      </c>
      <c r="E158" t="s">
        <v>77</v>
      </c>
      <c r="F158" t="s">
        <v>173</v>
      </c>
      <c r="K158" t="str">
        <f t="shared" si="28"/>
        <v>insert into CLASS (NAME, MESSAGE_CODE, ARCHETYPE, EXPANSION)
values ('Geomancer', 'class.geomancer', 'Mage', 'LotW');</v>
      </c>
    </row>
    <row r="159" spans="1:20" x14ac:dyDescent="0.25">
      <c r="B159" t="s">
        <v>177</v>
      </c>
      <c r="C159" t="str">
        <f>LOWER(A$148)&amp;"."&amp;LOWER(F159)</f>
        <v>class.apothecary</v>
      </c>
      <c r="D159" t="s">
        <v>1</v>
      </c>
      <c r="E159" t="s">
        <v>70</v>
      </c>
      <c r="F159" t="s">
        <v>177</v>
      </c>
      <c r="K159" t="str">
        <f t="shared" si="28"/>
        <v>insert into CLASS (NAME, MESSAGE_CODE, ARCHETYPE, EXPANSION)
values ('Apothecary', 'class.apothecary', 'Healer', 'LoR');</v>
      </c>
    </row>
    <row r="160" spans="1:20" x14ac:dyDescent="0.25">
      <c r="B160" t="s">
        <v>174</v>
      </c>
      <c r="C160" t="str">
        <f>LOWER(A$148)&amp;"."&amp;LOWER(F160)</f>
        <v>class.beastmaster</v>
      </c>
      <c r="D160" t="s">
        <v>0</v>
      </c>
      <c r="E160" t="s">
        <v>70</v>
      </c>
      <c r="F160" t="s">
        <v>174</v>
      </c>
      <c r="K160" t="str">
        <f t="shared" si="28"/>
        <v>insert into CLASS (NAME, MESSAGE_CODE, ARCHETYPE, EXPANSION)
values ('Beastmaster', 'class.beastmaster', 'Warrior', 'LoR');</v>
      </c>
    </row>
    <row r="161" spans="1:11" x14ac:dyDescent="0.25">
      <c r="B161" t="s">
        <v>176</v>
      </c>
      <c r="C161" t="str">
        <f>LOWER(A$148)&amp;"."&amp;LOWER(F161)</f>
        <v>class.hexer</v>
      </c>
      <c r="D161" t="s">
        <v>2</v>
      </c>
      <c r="E161" t="s">
        <v>70</v>
      </c>
      <c r="F161" t="s">
        <v>176</v>
      </c>
      <c r="K161" t="str">
        <f t="shared" si="28"/>
        <v>insert into CLASS (NAME, MESSAGE_CODE, ARCHETYPE, EXPANSION)
values ('Hexer', 'class.hexer', 'Mage', 'LoR');</v>
      </c>
    </row>
    <row r="162" spans="1:11" x14ac:dyDescent="0.25">
      <c r="B162" t="s">
        <v>175</v>
      </c>
      <c r="C162" t="str">
        <f>LOWER(A$148)&amp;"."&amp;LOWER(F162)</f>
        <v>class.treasurehunter</v>
      </c>
      <c r="D162" t="s">
        <v>3</v>
      </c>
      <c r="E162" t="s">
        <v>70</v>
      </c>
      <c r="F162" t="s">
        <v>178</v>
      </c>
      <c r="K162" t="str">
        <f t="shared" si="28"/>
        <v>insert into CLASS (NAME, MESSAGE_CODE, ARCHETYPE, EXPANSION)
values ('Treasure Hunter', 'class.treasurehunter', 'Scout', 'LoR');</v>
      </c>
    </row>
    <row r="163" spans="1:11" x14ac:dyDescent="0.25">
      <c r="B163" t="s">
        <v>181</v>
      </c>
      <c r="C163" t="str">
        <f>LOWER(A$148)&amp;"."&amp;LOWER(F163)</f>
        <v>class.prophet</v>
      </c>
      <c r="D163" t="s">
        <v>1</v>
      </c>
      <c r="E163" t="s">
        <v>78</v>
      </c>
      <c r="F163" t="s">
        <v>181</v>
      </c>
      <c r="K163" t="str">
        <f t="shared" si="28"/>
        <v>insert into CLASS (NAME, MESSAGE_CODE, ARCHETYPE, EXPANSION)
values ('Prophet', 'class.prophet', 'Healer', 'TT');</v>
      </c>
    </row>
    <row r="164" spans="1:11" x14ac:dyDescent="0.25">
      <c r="B164" t="s">
        <v>180</v>
      </c>
      <c r="C164" t="str">
        <f>LOWER(A$148)&amp;"."&amp;LOWER(F164)</f>
        <v>class.stalker</v>
      </c>
      <c r="D164" t="s">
        <v>3</v>
      </c>
      <c r="E164" t="s">
        <v>78</v>
      </c>
      <c r="F164" t="s">
        <v>180</v>
      </c>
      <c r="K164" t="str">
        <f t="shared" si="28"/>
        <v>insert into CLASS (NAME, MESSAGE_CODE, ARCHETYPE, EXPANSION)
values ('Stalker', 'class.stalker', 'Scout', 'TT');</v>
      </c>
    </row>
    <row r="165" spans="1:11" x14ac:dyDescent="0.25">
      <c r="B165" t="s">
        <v>184</v>
      </c>
      <c r="C165" t="str">
        <f>LOWER(A$148)&amp;"."&amp;LOWER(F165)</f>
        <v>class.bard</v>
      </c>
      <c r="D165" t="s">
        <v>1</v>
      </c>
      <c r="E165" t="s">
        <v>72</v>
      </c>
      <c r="F165" t="s">
        <v>184</v>
      </c>
      <c r="K165" t="str">
        <f t="shared" si="28"/>
        <v>insert into CLASS (NAME, MESSAGE_CODE, ARCHETYPE, EXPANSION)
values ('Bard', 'class.bard', 'Healer', 'SoN');</v>
      </c>
    </row>
    <row r="166" spans="1:11" x14ac:dyDescent="0.25">
      <c r="B166" t="s">
        <v>183</v>
      </c>
      <c r="C166" t="str">
        <f>LOWER(A$148)&amp;"."&amp;LOWER(F166)</f>
        <v>class.conjurer</v>
      </c>
      <c r="D166" t="s">
        <v>2</v>
      </c>
      <c r="E166" t="s">
        <v>72</v>
      </c>
      <c r="F166" t="s">
        <v>183</v>
      </c>
      <c r="K166" t="str">
        <f t="shared" si="28"/>
        <v>insert into CLASS (NAME, MESSAGE_CODE, ARCHETYPE, EXPANSION)
values ('Conjurer', 'class.conjurer', 'Mage', 'SoN');</v>
      </c>
    </row>
    <row r="167" spans="1:11" x14ac:dyDescent="0.25">
      <c r="B167" t="s">
        <v>182</v>
      </c>
      <c r="C167" t="str">
        <f>LOWER(A$148)&amp;"."&amp;LOWER(F167)</f>
        <v>class.shadowwalker</v>
      </c>
      <c r="D167" t="s">
        <v>3</v>
      </c>
      <c r="E167" t="s">
        <v>72</v>
      </c>
      <c r="F167" t="s">
        <v>187</v>
      </c>
      <c r="K167" t="str">
        <f t="shared" si="28"/>
        <v>insert into CLASS (NAME, MESSAGE_CODE, ARCHETYPE, EXPANSION)
values ('Shadow Walker', 'class.shadowwalker', 'Scout', 'SoN');</v>
      </c>
    </row>
    <row r="168" spans="1:11" x14ac:dyDescent="0.25">
      <c r="B168" t="s">
        <v>179</v>
      </c>
      <c r="C168" t="str">
        <f>LOWER(A$148)&amp;"."&amp;LOWER(F168)</f>
        <v>class.skirmisher</v>
      </c>
      <c r="D168" t="s">
        <v>0</v>
      </c>
      <c r="E168" t="s">
        <v>72</v>
      </c>
      <c r="F168" t="s">
        <v>179</v>
      </c>
      <c r="K168" t="str">
        <f t="shared" si="28"/>
        <v>insert into CLASS (NAME, MESSAGE_CODE, ARCHETYPE, EXPANSION)
values ('Skirmisher', 'class.skirmisher', 'Warrior', 'SoN');</v>
      </c>
    </row>
    <row r="169" spans="1:11" x14ac:dyDescent="0.25">
      <c r="B169" t="s">
        <v>186</v>
      </c>
      <c r="C169" t="str">
        <f>LOWER(A$148)&amp;"."&amp;LOWER(F169)</f>
        <v>class.bountyhunter</v>
      </c>
      <c r="D169" t="s">
        <v>3</v>
      </c>
      <c r="E169" t="s">
        <v>73</v>
      </c>
      <c r="F169" t="s">
        <v>188</v>
      </c>
      <c r="K169" t="str">
        <f t="shared" si="28"/>
        <v>insert into CLASS (NAME, MESSAGE_CODE, ARCHETYPE, EXPANSION)
values ('Bounty Hunter', 'class.bountyhunter', 'Scout', 'MoR');</v>
      </c>
    </row>
    <row r="170" spans="1:11" x14ac:dyDescent="0.25">
      <c r="B170" t="s">
        <v>185</v>
      </c>
      <c r="C170" t="str">
        <f>LOWER(A$148)&amp;"."&amp;LOWER(F170)</f>
        <v>class.marshal</v>
      </c>
      <c r="D170" t="s">
        <v>0</v>
      </c>
      <c r="E170" t="s">
        <v>73</v>
      </c>
      <c r="F170" t="s">
        <v>185</v>
      </c>
      <c r="K170" t="str">
        <f t="shared" si="28"/>
        <v>insert into CLASS (NAME, MESSAGE_CODE, ARCHETYPE, EXPANSION)
values ('Marshal', 'class.marshal', 'Warrior', 'MoR');</v>
      </c>
    </row>
    <row r="173" spans="1:11" x14ac:dyDescent="0.25">
      <c r="A173" t="s">
        <v>49</v>
      </c>
      <c r="B173" s="2" t="s">
        <v>5</v>
      </c>
      <c r="C173" s="3" t="s">
        <v>50</v>
      </c>
      <c r="D173" s="1" t="s">
        <v>6</v>
      </c>
      <c r="E173" t="s">
        <v>46</v>
      </c>
      <c r="F173" t="s">
        <v>309</v>
      </c>
      <c r="G173" t="s">
        <v>48</v>
      </c>
    </row>
    <row r="174" spans="1:11" x14ac:dyDescent="0.25">
      <c r="B174" s="4" t="s">
        <v>189</v>
      </c>
      <c r="C174" t="s">
        <v>164</v>
      </c>
      <c r="D174" t="str">
        <f>LOWER(B$173)&amp;"."&amp;LOWER(I174)&amp;"."&amp;LOWER(H174)</f>
        <v>name.berserker.rage</v>
      </c>
      <c r="E174">
        <v>0</v>
      </c>
      <c r="F174" t="str">
        <f>LOWER(B$173)&amp;"."&amp;LOWER(I174)&amp;"."&amp;LOWER(H174)&amp;".rule"</f>
        <v>name.berserker.rage.rule</v>
      </c>
      <c r="G174">
        <v>1</v>
      </c>
      <c r="H174" s="4" t="s">
        <v>189</v>
      </c>
      <c r="I174" t="s">
        <v>164</v>
      </c>
      <c r="J174">
        <f>LEN(F174)</f>
        <v>24</v>
      </c>
      <c r="K174" t="str">
        <f>"insert into "&amp;A$173&amp;" ("&amp;B$173&amp;", "&amp;C$173&amp;", "&amp;D$173&amp;", "&amp;E$173&amp;", "&amp;F$173&amp;", "&amp;G$173&amp;")
values ('"&amp;B174&amp;"', '"&amp;C174&amp;"', '"&amp;D174&amp;"', "&amp;E174&amp;", '"&amp;F174&amp;"','"&amp;G174&amp;"');"</f>
        <v>insert into SKILL (NAME, CLASS, MESSAGE_CODE, EXPERIENCE, RULE_CODE, COST)
values ('Rage', 'Berserker', 'name.berserker.rage', 0, 'name.berserker.rage.rule','1');</v>
      </c>
    </row>
    <row r="175" spans="1:11" x14ac:dyDescent="0.25">
      <c r="B175" s="4" t="s">
        <v>191</v>
      </c>
      <c r="C175" t="s">
        <v>164</v>
      </c>
      <c r="D175" t="str">
        <f t="shared" ref="D175:D238" si="30">LOWER(B$173)&amp;"."&amp;LOWER(I175)&amp;"."&amp;LOWER(H175)</f>
        <v>name.berserker.brute</v>
      </c>
      <c r="E175">
        <v>1</v>
      </c>
      <c r="F175" t="str">
        <f t="shared" ref="F175:F238" si="31">LOWER(B$173)&amp;"."&amp;LOWER(I175)&amp;"."&amp;LOWER(H175)&amp;".rule"</f>
        <v>name.berserker.brute.rule</v>
      </c>
      <c r="G175">
        <v>0</v>
      </c>
      <c r="H175" s="4" t="s">
        <v>191</v>
      </c>
      <c r="I175" t="s">
        <v>164</v>
      </c>
      <c r="J175">
        <f t="shared" ref="J175:J218" si="32">LEN(F175)</f>
        <v>25</v>
      </c>
      <c r="K175" t="str">
        <f t="shared" ref="K175:K238" si="33">"insert into "&amp;A$173&amp;" ("&amp;B$173&amp;", "&amp;C$173&amp;", "&amp;D$173&amp;", "&amp;E$173&amp;", "&amp;F$173&amp;", "&amp;G$173&amp;")
values ('"&amp;B175&amp;"', '"&amp;C175&amp;"', '"&amp;D175&amp;"', "&amp;E175&amp;", '"&amp;F175&amp;"','"&amp;G175&amp;"');"</f>
        <v>insert into SKILL (NAME, CLASS, MESSAGE_CODE, EXPERIENCE, RULE_CODE, COST)
values ('Brute', 'Berserker', 'name.berserker.brute', 1, 'name.berserker.brute.rule','0');</v>
      </c>
    </row>
    <row r="176" spans="1:11" x14ac:dyDescent="0.25">
      <c r="B176" s="4" t="s">
        <v>192</v>
      </c>
      <c r="C176" t="s">
        <v>164</v>
      </c>
      <c r="D176" t="str">
        <f t="shared" si="30"/>
        <v>name.berserker.counterattack</v>
      </c>
      <c r="E176">
        <v>1</v>
      </c>
      <c r="F176" t="str">
        <f t="shared" si="31"/>
        <v>name.berserker.counterattack.rule</v>
      </c>
      <c r="G176">
        <v>1</v>
      </c>
      <c r="H176" s="4" t="s">
        <v>199</v>
      </c>
      <c r="I176" t="s">
        <v>164</v>
      </c>
      <c r="J176">
        <f t="shared" si="32"/>
        <v>33</v>
      </c>
      <c r="K176" t="str">
        <f t="shared" si="33"/>
        <v>insert into SKILL (NAME, CLASS, MESSAGE_CODE, EXPERIENCE, RULE_CODE, COST)
values ('Counter Attack', 'Berserker', 'name.berserker.counterattack', 1, 'name.berserker.counterattack.rule','1');</v>
      </c>
    </row>
    <row r="177" spans="2:11" x14ac:dyDescent="0.25">
      <c r="B177" s="4" t="s">
        <v>193</v>
      </c>
      <c r="C177" t="s">
        <v>164</v>
      </c>
      <c r="D177" t="str">
        <f t="shared" si="30"/>
        <v>name.berserker.cripple</v>
      </c>
      <c r="E177">
        <v>1</v>
      </c>
      <c r="F177" t="str">
        <f t="shared" si="31"/>
        <v>name.berserker.cripple.rule</v>
      </c>
      <c r="G177">
        <v>2</v>
      </c>
      <c r="H177" s="4" t="s">
        <v>193</v>
      </c>
      <c r="I177" t="s">
        <v>164</v>
      </c>
      <c r="J177">
        <f t="shared" si="32"/>
        <v>27</v>
      </c>
      <c r="K177" t="str">
        <f t="shared" si="33"/>
        <v>insert into SKILL (NAME, CLASS, MESSAGE_CODE, EXPERIENCE, RULE_CODE, COST)
values ('Cripple', 'Berserker', 'name.berserker.cripple', 1, 'name.berserker.cripple.rule','2');</v>
      </c>
    </row>
    <row r="178" spans="2:11" x14ac:dyDescent="0.25">
      <c r="B178" s="4" t="s">
        <v>194</v>
      </c>
      <c r="C178" t="s">
        <v>164</v>
      </c>
      <c r="D178" t="str">
        <f t="shared" si="30"/>
        <v>name.berserker.charge</v>
      </c>
      <c r="E178">
        <v>2</v>
      </c>
      <c r="F178" t="str">
        <f t="shared" si="31"/>
        <v>name.berserker.charge.rule</v>
      </c>
      <c r="G178">
        <v>2</v>
      </c>
      <c r="H178" s="4" t="s">
        <v>194</v>
      </c>
      <c r="I178" t="s">
        <v>164</v>
      </c>
      <c r="J178">
        <f t="shared" si="32"/>
        <v>26</v>
      </c>
      <c r="K178" t="str">
        <f t="shared" si="33"/>
        <v>insert into SKILL (NAME, CLASS, MESSAGE_CODE, EXPERIENCE, RULE_CODE, COST)
values ('Charge', 'Berserker', 'name.berserker.charge', 2, 'name.berserker.charge.rule','2');</v>
      </c>
    </row>
    <row r="179" spans="2:11" x14ac:dyDescent="0.25">
      <c r="B179" s="4" t="s">
        <v>195</v>
      </c>
      <c r="C179" t="s">
        <v>164</v>
      </c>
      <c r="D179" t="str">
        <f t="shared" si="30"/>
        <v>name.berserker.weaponmastery</v>
      </c>
      <c r="E179">
        <v>2</v>
      </c>
      <c r="F179" t="str">
        <f t="shared" si="31"/>
        <v>name.berserker.weaponmastery.rule</v>
      </c>
      <c r="G179">
        <v>0</v>
      </c>
      <c r="H179" s="4" t="s">
        <v>200</v>
      </c>
      <c r="I179" t="s">
        <v>164</v>
      </c>
      <c r="J179">
        <f t="shared" si="32"/>
        <v>33</v>
      </c>
      <c r="K179" t="str">
        <f t="shared" si="33"/>
        <v>insert into SKILL (NAME, CLASS, MESSAGE_CODE, EXPERIENCE, RULE_CODE, COST)
values ('Weapon Mastery', 'Berserker', 'name.berserker.weaponmastery', 2, 'name.berserker.weaponmastery.rule','0');</v>
      </c>
    </row>
    <row r="180" spans="2:11" x14ac:dyDescent="0.25">
      <c r="B180" s="4" t="s">
        <v>196</v>
      </c>
      <c r="C180" t="s">
        <v>164</v>
      </c>
      <c r="D180" t="str">
        <f t="shared" si="30"/>
        <v>name.berserker.whirlwind</v>
      </c>
      <c r="E180">
        <v>2</v>
      </c>
      <c r="F180" t="str">
        <f t="shared" si="31"/>
        <v>name.berserker.whirlwind.rule</v>
      </c>
      <c r="G180">
        <v>1</v>
      </c>
      <c r="H180" s="4" t="s">
        <v>196</v>
      </c>
      <c r="I180" t="s">
        <v>164</v>
      </c>
      <c r="J180">
        <f t="shared" si="32"/>
        <v>29</v>
      </c>
      <c r="K180" t="str">
        <f t="shared" si="33"/>
        <v>insert into SKILL (NAME, CLASS, MESSAGE_CODE, EXPERIENCE, RULE_CODE, COST)
values ('Whirlwind', 'Berserker', 'name.berserker.whirlwind', 2, 'name.berserker.whirlwind.rule','1');</v>
      </c>
    </row>
    <row r="181" spans="2:11" x14ac:dyDescent="0.25">
      <c r="B181" s="4" t="s">
        <v>197</v>
      </c>
      <c r="C181" t="s">
        <v>164</v>
      </c>
      <c r="D181" t="str">
        <f t="shared" si="30"/>
        <v>name.berserker.deathrage</v>
      </c>
      <c r="E181">
        <v>3</v>
      </c>
      <c r="F181" t="str">
        <f t="shared" si="31"/>
        <v>name.berserker.deathrage.rule</v>
      </c>
      <c r="G181">
        <v>2</v>
      </c>
      <c r="H181" s="4" t="s">
        <v>201</v>
      </c>
      <c r="I181" t="s">
        <v>164</v>
      </c>
      <c r="J181">
        <f t="shared" si="32"/>
        <v>29</v>
      </c>
      <c r="K181" t="str">
        <f t="shared" si="33"/>
        <v>insert into SKILL (NAME, CLASS, MESSAGE_CODE, EXPERIENCE, RULE_CODE, COST)
values ('Death Rage', 'Berserker', 'name.berserker.deathrage', 3, 'name.berserker.deathrage.rule','2');</v>
      </c>
    </row>
    <row r="182" spans="2:11" x14ac:dyDescent="0.25">
      <c r="B182" s="4" t="s">
        <v>198</v>
      </c>
      <c r="C182" t="s">
        <v>164</v>
      </c>
      <c r="D182" t="str">
        <f t="shared" si="30"/>
        <v>name.berserker.execute</v>
      </c>
      <c r="E182">
        <v>3</v>
      </c>
      <c r="F182" t="str">
        <f t="shared" si="31"/>
        <v>name.berserker.execute.rule</v>
      </c>
      <c r="G182" t="s">
        <v>190</v>
      </c>
      <c r="H182" s="4" t="s">
        <v>198</v>
      </c>
      <c r="I182" t="s">
        <v>164</v>
      </c>
      <c r="J182">
        <f t="shared" si="32"/>
        <v>27</v>
      </c>
      <c r="K182" t="str">
        <f t="shared" si="33"/>
        <v>insert into SKILL (NAME, CLASS, MESSAGE_CODE, EXPERIENCE, RULE_CODE, COST)
values ('Execute', 'Berserker', 'name.berserker.execute', 3, 'name.berserker.execute.rule','X');</v>
      </c>
    </row>
    <row r="183" spans="2:11" x14ac:dyDescent="0.25">
      <c r="B183" s="4" t="s">
        <v>202</v>
      </c>
      <c r="C183" t="s">
        <v>165</v>
      </c>
      <c r="D183" t="str">
        <f t="shared" si="30"/>
        <v>name.knight.oathofhonor</v>
      </c>
      <c r="E183">
        <v>0</v>
      </c>
      <c r="F183" t="str">
        <f t="shared" si="31"/>
        <v>name.knight.oathofhonor.rule</v>
      </c>
      <c r="G183">
        <v>1</v>
      </c>
      <c r="H183" s="4" t="s">
        <v>211</v>
      </c>
      <c r="I183" t="s">
        <v>165</v>
      </c>
      <c r="J183">
        <f t="shared" si="32"/>
        <v>28</v>
      </c>
      <c r="K183" t="str">
        <f t="shared" si="33"/>
        <v>insert into SKILL (NAME, CLASS, MESSAGE_CODE, EXPERIENCE, RULE_CODE, COST)
values ('Oath of Honor', 'Knight', 'name.knight.oathofhonor', 0, 'name.knight.oathofhonor.rule','1');</v>
      </c>
    </row>
    <row r="184" spans="2:11" x14ac:dyDescent="0.25">
      <c r="B184" s="4" t="s">
        <v>203</v>
      </c>
      <c r="C184" t="s">
        <v>165</v>
      </c>
      <c r="D184" t="str">
        <f t="shared" si="30"/>
        <v>name.knight.advance</v>
      </c>
      <c r="E184">
        <v>1</v>
      </c>
      <c r="F184" t="str">
        <f t="shared" si="31"/>
        <v>name.knight.advance.rule</v>
      </c>
      <c r="G184">
        <v>1</v>
      </c>
      <c r="H184" s="4" t="s">
        <v>203</v>
      </c>
      <c r="I184" t="s">
        <v>165</v>
      </c>
      <c r="J184">
        <f t="shared" si="32"/>
        <v>24</v>
      </c>
      <c r="K184" t="str">
        <f t="shared" si="33"/>
        <v>insert into SKILL (NAME, CLASS, MESSAGE_CODE, EXPERIENCE, RULE_CODE, COST)
values ('Advance', 'Knight', 'name.knight.advance', 1, 'name.knight.advance.rule','1');</v>
      </c>
    </row>
    <row r="185" spans="2:11" x14ac:dyDescent="0.25">
      <c r="B185" s="4" t="s">
        <v>204</v>
      </c>
      <c r="C185" t="s">
        <v>165</v>
      </c>
      <c r="D185" t="str">
        <f t="shared" si="30"/>
        <v>name.knight.challenge</v>
      </c>
      <c r="E185">
        <v>1</v>
      </c>
      <c r="F185" t="str">
        <f t="shared" si="31"/>
        <v>name.knight.challenge.rule</v>
      </c>
      <c r="G185">
        <v>0</v>
      </c>
      <c r="H185" s="4" t="s">
        <v>204</v>
      </c>
      <c r="I185" t="s">
        <v>165</v>
      </c>
      <c r="J185">
        <f t="shared" si="32"/>
        <v>26</v>
      </c>
      <c r="K185" t="str">
        <f t="shared" si="33"/>
        <v>insert into SKILL (NAME, CLASS, MESSAGE_CODE, EXPERIENCE, RULE_CODE, COST)
values ('Challenge', 'Knight', 'name.knight.challenge', 1, 'name.knight.challenge.rule','0');</v>
      </c>
    </row>
    <row r="186" spans="2:11" x14ac:dyDescent="0.25">
      <c r="B186" s="4" t="s">
        <v>205</v>
      </c>
      <c r="C186" t="s">
        <v>165</v>
      </c>
      <c r="D186" t="str">
        <f t="shared" si="30"/>
        <v>name.knight.defend</v>
      </c>
      <c r="E186">
        <v>1</v>
      </c>
      <c r="F186" t="str">
        <f t="shared" si="31"/>
        <v>name.knight.defend.rule</v>
      </c>
      <c r="G186">
        <v>1</v>
      </c>
      <c r="H186" s="4" t="s">
        <v>205</v>
      </c>
      <c r="I186" t="s">
        <v>165</v>
      </c>
      <c r="J186">
        <f t="shared" si="32"/>
        <v>23</v>
      </c>
      <c r="K186" t="str">
        <f t="shared" si="33"/>
        <v>insert into SKILL (NAME, CLASS, MESSAGE_CODE, EXPERIENCE, RULE_CODE, COST)
values ('Defend', 'Knight', 'name.knight.defend', 1, 'name.knight.defend.rule','1');</v>
      </c>
    </row>
    <row r="187" spans="2:11" x14ac:dyDescent="0.25">
      <c r="B187" s="4" t="s">
        <v>206</v>
      </c>
      <c r="C187" t="s">
        <v>165</v>
      </c>
      <c r="D187" t="str">
        <f t="shared" si="30"/>
        <v>name.knight.defensetraining</v>
      </c>
      <c r="E187">
        <v>2</v>
      </c>
      <c r="F187" t="str">
        <f t="shared" si="31"/>
        <v>name.knight.defensetraining.rule</v>
      </c>
      <c r="G187">
        <v>0</v>
      </c>
      <c r="H187" s="4" t="s">
        <v>212</v>
      </c>
      <c r="I187" t="s">
        <v>165</v>
      </c>
      <c r="J187">
        <f t="shared" si="32"/>
        <v>32</v>
      </c>
      <c r="K187" t="str">
        <f t="shared" si="33"/>
        <v>insert into SKILL (NAME, CLASS, MESSAGE_CODE, EXPERIENCE, RULE_CODE, COST)
values ('Defense Training', 'Knight', 'name.knight.defensetraining', 2, 'name.knight.defensetraining.rule','0');</v>
      </c>
    </row>
    <row r="188" spans="2:11" x14ac:dyDescent="0.25">
      <c r="B188" s="4" t="s">
        <v>207</v>
      </c>
      <c r="C188" t="s">
        <v>165</v>
      </c>
      <c r="D188" t="str">
        <f t="shared" si="30"/>
        <v>name.knight.guard</v>
      </c>
      <c r="E188">
        <v>2</v>
      </c>
      <c r="F188" t="str">
        <f t="shared" si="31"/>
        <v>name.knight.guard.rule</v>
      </c>
      <c r="G188">
        <v>2</v>
      </c>
      <c r="H188" s="4" t="s">
        <v>207</v>
      </c>
      <c r="I188" t="s">
        <v>165</v>
      </c>
      <c r="J188">
        <f t="shared" si="32"/>
        <v>22</v>
      </c>
      <c r="K188" t="str">
        <f t="shared" si="33"/>
        <v>insert into SKILL (NAME, CLASS, MESSAGE_CODE, EXPERIENCE, RULE_CODE, COST)
values ('Guard', 'Knight', 'name.knight.guard', 2, 'name.knight.guard.rule','2');</v>
      </c>
    </row>
    <row r="189" spans="2:11" x14ac:dyDescent="0.25">
      <c r="B189" s="4" t="s">
        <v>208</v>
      </c>
      <c r="C189" t="s">
        <v>165</v>
      </c>
      <c r="D189" t="str">
        <f t="shared" si="30"/>
        <v>name.knight.shieldslam</v>
      </c>
      <c r="E189">
        <v>2</v>
      </c>
      <c r="F189" t="str">
        <f t="shared" si="31"/>
        <v>name.knight.shieldslam.rule</v>
      </c>
      <c r="G189">
        <v>0</v>
      </c>
      <c r="H189" s="4" t="s">
        <v>213</v>
      </c>
      <c r="I189" t="s">
        <v>165</v>
      </c>
      <c r="J189">
        <f t="shared" si="32"/>
        <v>27</v>
      </c>
      <c r="K189" t="str">
        <f t="shared" si="33"/>
        <v>insert into SKILL (NAME, CLASS, MESSAGE_CODE, EXPERIENCE, RULE_CODE, COST)
values ('Shield Slam', 'Knight', 'name.knight.shieldslam', 2, 'name.knight.shieldslam.rule','0');</v>
      </c>
    </row>
    <row r="190" spans="2:11" x14ac:dyDescent="0.25">
      <c r="B190" s="4" t="s">
        <v>209</v>
      </c>
      <c r="C190" t="s">
        <v>165</v>
      </c>
      <c r="D190" t="str">
        <f t="shared" si="30"/>
        <v>name.knight.inspiration</v>
      </c>
      <c r="E190">
        <v>3</v>
      </c>
      <c r="F190" t="str">
        <f t="shared" si="31"/>
        <v>name.knight.inspiration.rule</v>
      </c>
      <c r="G190">
        <v>0</v>
      </c>
      <c r="H190" s="4" t="s">
        <v>209</v>
      </c>
      <c r="I190" t="s">
        <v>165</v>
      </c>
      <c r="J190">
        <f t="shared" si="32"/>
        <v>28</v>
      </c>
      <c r="K190" t="str">
        <f t="shared" si="33"/>
        <v>insert into SKILL (NAME, CLASS, MESSAGE_CODE, EXPERIENCE, RULE_CODE, COST)
values ('Inspiration', 'Knight', 'name.knight.inspiration', 3, 'name.knight.inspiration.rule','0');</v>
      </c>
    </row>
    <row r="191" spans="2:11" x14ac:dyDescent="0.25">
      <c r="B191" s="4" t="s">
        <v>210</v>
      </c>
      <c r="C191" t="s">
        <v>165</v>
      </c>
      <c r="D191" t="str">
        <f t="shared" si="30"/>
        <v>name.knight.stalwart</v>
      </c>
      <c r="E191">
        <v>3</v>
      </c>
      <c r="F191" t="str">
        <f t="shared" si="31"/>
        <v>name.knight.stalwart.rule</v>
      </c>
      <c r="G191">
        <v>0</v>
      </c>
      <c r="H191" s="4" t="s">
        <v>210</v>
      </c>
      <c r="I191" t="s">
        <v>165</v>
      </c>
      <c r="J191">
        <f t="shared" si="32"/>
        <v>25</v>
      </c>
      <c r="K191" t="str">
        <f t="shared" si="33"/>
        <v>insert into SKILL (NAME, CLASS, MESSAGE_CODE, EXPERIENCE, RULE_CODE, COST)
values ('Stalwart', 'Knight', 'name.knight.stalwart', 3, 'name.knight.stalwart.rule','0');</v>
      </c>
    </row>
    <row r="192" spans="2:11" x14ac:dyDescent="0.25">
      <c r="B192" s="4" t="s">
        <v>214</v>
      </c>
      <c r="C192" t="s">
        <v>166</v>
      </c>
      <c r="D192" t="str">
        <f t="shared" si="30"/>
        <v>name.thief.greedy</v>
      </c>
      <c r="E192">
        <v>0</v>
      </c>
      <c r="F192" t="str">
        <f t="shared" si="31"/>
        <v>name.thief.greedy.rule</v>
      </c>
      <c r="G192">
        <v>1</v>
      </c>
      <c r="H192" s="4" t="s">
        <v>214</v>
      </c>
      <c r="I192" t="s">
        <v>166</v>
      </c>
      <c r="J192">
        <f t="shared" si="32"/>
        <v>22</v>
      </c>
      <c r="K192" t="str">
        <f t="shared" si="33"/>
        <v>insert into SKILL (NAME, CLASS, MESSAGE_CODE, EXPERIENCE, RULE_CODE, COST)
values ('Greedy', 'Thief', 'name.thief.greedy', 0, 'name.thief.greedy.rule','1');</v>
      </c>
    </row>
    <row r="193" spans="2:11" x14ac:dyDescent="0.25">
      <c r="B193" s="4" t="s">
        <v>215</v>
      </c>
      <c r="C193" t="s">
        <v>166</v>
      </c>
      <c r="D193" t="str">
        <f t="shared" si="30"/>
        <v>name.thief.appraisal</v>
      </c>
      <c r="E193">
        <v>1</v>
      </c>
      <c r="F193" t="str">
        <f t="shared" si="31"/>
        <v>name.thief.appraisal.rule</v>
      </c>
      <c r="G193">
        <v>0</v>
      </c>
      <c r="H193" s="4" t="s">
        <v>215</v>
      </c>
      <c r="I193" t="s">
        <v>166</v>
      </c>
      <c r="J193">
        <f t="shared" si="32"/>
        <v>25</v>
      </c>
      <c r="K193" t="str">
        <f t="shared" si="33"/>
        <v>insert into SKILL (NAME, CLASS, MESSAGE_CODE, EXPERIENCE, RULE_CODE, COST)
values ('Appraisal', 'Thief', 'name.thief.appraisal', 1, 'name.thief.appraisal.rule','0');</v>
      </c>
    </row>
    <row r="194" spans="2:11" x14ac:dyDescent="0.25">
      <c r="B194" s="4" t="s">
        <v>216</v>
      </c>
      <c r="C194" t="s">
        <v>166</v>
      </c>
      <c r="D194" t="str">
        <f t="shared" si="30"/>
        <v>name.thief.dirtytricks</v>
      </c>
      <c r="E194">
        <v>1</v>
      </c>
      <c r="F194" t="str">
        <f t="shared" si="31"/>
        <v>name.thief.dirtytricks.rule</v>
      </c>
      <c r="G194">
        <v>1</v>
      </c>
      <c r="H194" s="4" t="s">
        <v>223</v>
      </c>
      <c r="I194" t="s">
        <v>166</v>
      </c>
      <c r="J194">
        <f t="shared" si="32"/>
        <v>27</v>
      </c>
      <c r="K194" t="str">
        <f t="shared" si="33"/>
        <v>insert into SKILL (NAME, CLASS, MESSAGE_CODE, EXPERIENCE, RULE_CODE, COST)
values ('Dirty Tricks', 'Thief', 'name.thief.dirtytricks', 1, 'name.thief.dirtytricks.rule','1');</v>
      </c>
    </row>
    <row r="195" spans="2:11" x14ac:dyDescent="0.25">
      <c r="B195" s="4" t="s">
        <v>217</v>
      </c>
      <c r="C195" t="s">
        <v>166</v>
      </c>
      <c r="D195" t="str">
        <f t="shared" si="30"/>
        <v>name.thief.sneakly</v>
      </c>
      <c r="E195">
        <v>1</v>
      </c>
      <c r="F195" t="str">
        <f t="shared" si="31"/>
        <v>name.thief.sneakly.rule</v>
      </c>
      <c r="G195">
        <v>0</v>
      </c>
      <c r="H195" s="4" t="s">
        <v>217</v>
      </c>
      <c r="I195" t="s">
        <v>166</v>
      </c>
      <c r="J195">
        <f t="shared" si="32"/>
        <v>23</v>
      </c>
      <c r="K195" t="str">
        <f t="shared" si="33"/>
        <v>insert into SKILL (NAME, CLASS, MESSAGE_CODE, EXPERIENCE, RULE_CODE, COST)
values ('Sneakly', 'Thief', 'name.thief.sneakly', 1, 'name.thief.sneakly.rule','0');</v>
      </c>
    </row>
    <row r="196" spans="2:11" x14ac:dyDescent="0.25">
      <c r="B196" s="4" t="s">
        <v>218</v>
      </c>
      <c r="C196" t="s">
        <v>166</v>
      </c>
      <c r="D196" t="str">
        <f t="shared" si="30"/>
        <v>name.thief.caltrops</v>
      </c>
      <c r="E196">
        <v>2</v>
      </c>
      <c r="F196" t="str">
        <f t="shared" si="31"/>
        <v>name.thief.caltrops.rule</v>
      </c>
      <c r="G196">
        <v>1</v>
      </c>
      <c r="H196" s="4" t="s">
        <v>218</v>
      </c>
      <c r="I196" t="s">
        <v>166</v>
      </c>
      <c r="J196">
        <f t="shared" si="32"/>
        <v>24</v>
      </c>
      <c r="K196" t="str">
        <f t="shared" si="33"/>
        <v>insert into SKILL (NAME, CLASS, MESSAGE_CODE, EXPERIENCE, RULE_CODE, COST)
values ('Caltrops', 'Thief', 'name.thief.caltrops', 2, 'name.thief.caltrops.rule','1');</v>
      </c>
    </row>
    <row r="197" spans="2:11" x14ac:dyDescent="0.25">
      <c r="B197" s="4" t="s">
        <v>219</v>
      </c>
      <c r="C197" t="s">
        <v>166</v>
      </c>
      <c r="D197" t="str">
        <f t="shared" si="30"/>
        <v>name.thief.tumble</v>
      </c>
      <c r="E197">
        <v>2</v>
      </c>
      <c r="F197" t="str">
        <f t="shared" si="31"/>
        <v>name.thief.tumble.rule</v>
      </c>
      <c r="G197">
        <v>1</v>
      </c>
      <c r="H197" s="4" t="s">
        <v>219</v>
      </c>
      <c r="I197" t="s">
        <v>166</v>
      </c>
      <c r="J197">
        <f t="shared" si="32"/>
        <v>22</v>
      </c>
      <c r="K197" t="str">
        <f t="shared" si="33"/>
        <v>insert into SKILL (NAME, CLASS, MESSAGE_CODE, EXPERIENCE, RULE_CODE, COST)
values ('Tumble', 'Thief', 'name.thief.tumble', 2, 'name.thief.tumble.rule','1');</v>
      </c>
    </row>
    <row r="198" spans="2:11" x14ac:dyDescent="0.25">
      <c r="B198" s="4" t="s">
        <v>220</v>
      </c>
      <c r="C198" t="s">
        <v>166</v>
      </c>
      <c r="D198" t="str">
        <f t="shared" si="30"/>
        <v>name.thief.unseen</v>
      </c>
      <c r="E198">
        <v>2</v>
      </c>
      <c r="F198" t="str">
        <f t="shared" si="31"/>
        <v>name.thief.unseen.rule</v>
      </c>
      <c r="G198">
        <v>2</v>
      </c>
      <c r="H198" s="4" t="s">
        <v>220</v>
      </c>
      <c r="I198" t="s">
        <v>166</v>
      </c>
      <c r="J198">
        <f t="shared" si="32"/>
        <v>22</v>
      </c>
      <c r="K198" t="str">
        <f t="shared" si="33"/>
        <v>insert into SKILL (NAME, CLASS, MESSAGE_CODE, EXPERIENCE, RULE_CODE, COST)
values ('Unseen', 'Thief', 'name.thief.unseen', 2, 'name.thief.unseen.rule','2');</v>
      </c>
    </row>
    <row r="199" spans="2:11" x14ac:dyDescent="0.25">
      <c r="B199" s="4" t="s">
        <v>221</v>
      </c>
      <c r="C199" t="s">
        <v>166</v>
      </c>
      <c r="D199" t="str">
        <f t="shared" si="30"/>
        <v>name.thief.bushwhack</v>
      </c>
      <c r="E199">
        <v>3</v>
      </c>
      <c r="F199" t="str">
        <f t="shared" si="31"/>
        <v>name.thief.bushwhack.rule</v>
      </c>
      <c r="G199">
        <v>1</v>
      </c>
      <c r="H199" s="4" t="s">
        <v>221</v>
      </c>
      <c r="I199" t="s">
        <v>166</v>
      </c>
      <c r="J199">
        <f t="shared" si="32"/>
        <v>25</v>
      </c>
      <c r="K199" t="str">
        <f t="shared" si="33"/>
        <v>insert into SKILL (NAME, CLASS, MESSAGE_CODE, EXPERIENCE, RULE_CODE, COST)
values ('Bushwhack', 'Thief', 'name.thief.bushwhack', 3, 'name.thief.bushwhack.rule','1');</v>
      </c>
    </row>
    <row r="200" spans="2:11" x14ac:dyDescent="0.25">
      <c r="B200" s="4" t="s">
        <v>222</v>
      </c>
      <c r="C200" t="s">
        <v>166</v>
      </c>
      <c r="D200" t="str">
        <f t="shared" si="30"/>
        <v>name.thief.lurk</v>
      </c>
      <c r="E200">
        <v>3</v>
      </c>
      <c r="F200" t="str">
        <f t="shared" si="31"/>
        <v>name.thief.lurk.rule</v>
      </c>
      <c r="G200">
        <v>1</v>
      </c>
      <c r="H200" s="4" t="s">
        <v>222</v>
      </c>
      <c r="I200" t="s">
        <v>166</v>
      </c>
      <c r="J200">
        <f t="shared" si="32"/>
        <v>20</v>
      </c>
      <c r="K200" t="str">
        <f t="shared" si="33"/>
        <v>insert into SKILL (NAME, CLASS, MESSAGE_CODE, EXPERIENCE, RULE_CODE, COST)
values ('Lurk', 'Thief', 'name.thief.lurk', 3, 'name.thief.lurk.rule','1');</v>
      </c>
    </row>
    <row r="201" spans="2:11" x14ac:dyDescent="0.25">
      <c r="B201" s="4" t="s">
        <v>224</v>
      </c>
      <c r="C201" t="s">
        <v>167</v>
      </c>
      <c r="D201" t="str">
        <f t="shared" si="30"/>
        <v>name.wildlander.nimble</v>
      </c>
      <c r="E201">
        <v>0</v>
      </c>
      <c r="F201" t="str">
        <f t="shared" si="31"/>
        <v>name.wildlander.nimble.rule</v>
      </c>
      <c r="G201">
        <v>1</v>
      </c>
      <c r="H201" s="4" t="s">
        <v>224</v>
      </c>
      <c r="I201" t="s">
        <v>167</v>
      </c>
      <c r="J201">
        <f t="shared" si="32"/>
        <v>27</v>
      </c>
      <c r="K201" t="str">
        <f t="shared" si="33"/>
        <v>insert into SKILL (NAME, CLASS, MESSAGE_CODE, EXPERIENCE, RULE_CODE, COST)
values ('Nimble', 'Wildlander', 'name.wildlander.nimble', 0, 'name.wildlander.nimble.rule','1');</v>
      </c>
    </row>
    <row r="202" spans="2:11" x14ac:dyDescent="0.25">
      <c r="B202" s="4" t="s">
        <v>225</v>
      </c>
      <c r="C202" t="s">
        <v>167</v>
      </c>
      <c r="D202" t="str">
        <f t="shared" si="30"/>
        <v>name.wildlander.accurate</v>
      </c>
      <c r="E202">
        <v>1</v>
      </c>
      <c r="F202" t="str">
        <f t="shared" si="31"/>
        <v>name.wildlander.accurate.rule</v>
      </c>
      <c r="G202">
        <v>0</v>
      </c>
      <c r="H202" s="4" t="s">
        <v>225</v>
      </c>
      <c r="I202" t="s">
        <v>167</v>
      </c>
      <c r="J202">
        <f t="shared" si="32"/>
        <v>29</v>
      </c>
      <c r="K202" t="str">
        <f t="shared" si="33"/>
        <v>insert into SKILL (NAME, CLASS, MESSAGE_CODE, EXPERIENCE, RULE_CODE, COST)
values ('Accurate', 'Wildlander', 'name.wildlander.accurate', 1, 'name.wildlander.accurate.rule','0');</v>
      </c>
    </row>
    <row r="203" spans="2:11" x14ac:dyDescent="0.25">
      <c r="B203" s="4" t="s">
        <v>226</v>
      </c>
      <c r="C203" t="s">
        <v>167</v>
      </c>
      <c r="D203" t="str">
        <f t="shared" si="30"/>
        <v>name.wildlander.dangersense</v>
      </c>
      <c r="E203">
        <v>1</v>
      </c>
      <c r="F203" t="str">
        <f t="shared" si="31"/>
        <v>name.wildlander.dangersense.rule</v>
      </c>
      <c r="G203">
        <v>2</v>
      </c>
      <c r="H203" s="4" t="s">
        <v>233</v>
      </c>
      <c r="I203" t="s">
        <v>167</v>
      </c>
      <c r="J203">
        <f t="shared" si="32"/>
        <v>32</v>
      </c>
      <c r="K203" t="str">
        <f t="shared" si="33"/>
        <v>insert into SKILL (NAME, CLASS, MESSAGE_CODE, EXPERIENCE, RULE_CODE, COST)
values ('Danger Sense', 'Wildlander', 'name.wildlander.dangersense', 1, 'name.wildlander.dangersense.rule','2');</v>
      </c>
    </row>
    <row r="204" spans="2:11" x14ac:dyDescent="0.25">
      <c r="B204" s="4" t="s">
        <v>227</v>
      </c>
      <c r="C204" t="s">
        <v>167</v>
      </c>
      <c r="D204" t="str">
        <f t="shared" si="30"/>
        <v>name.wildlander.eagleeyes</v>
      </c>
      <c r="E204">
        <v>1</v>
      </c>
      <c r="F204" t="str">
        <f t="shared" si="31"/>
        <v>name.wildlander.eagleeyes.rule</v>
      </c>
      <c r="G204">
        <v>0</v>
      </c>
      <c r="H204" s="4" t="s">
        <v>234</v>
      </c>
      <c r="I204" t="s">
        <v>167</v>
      </c>
      <c r="J204">
        <f t="shared" si="32"/>
        <v>30</v>
      </c>
      <c r="K204" t="str">
        <f t="shared" si="33"/>
        <v>insert into SKILL (NAME, CLASS, MESSAGE_CODE, EXPERIENCE, RULE_CODE, COST)
values ('Eagle Eyes', 'Wildlander', 'name.wildlander.eagleeyes', 1, 'name.wildlander.eagleeyes.rule','0');</v>
      </c>
    </row>
    <row r="205" spans="2:11" x14ac:dyDescent="0.25">
      <c r="B205" s="4" t="s">
        <v>228</v>
      </c>
      <c r="C205" t="s">
        <v>167</v>
      </c>
      <c r="D205" t="str">
        <f t="shared" si="30"/>
        <v>name.wildlander.bowmastery</v>
      </c>
      <c r="E205">
        <v>2</v>
      </c>
      <c r="F205" t="str">
        <f t="shared" si="31"/>
        <v>name.wildlander.bowmastery.rule</v>
      </c>
      <c r="G205">
        <v>0</v>
      </c>
      <c r="H205" s="4" t="s">
        <v>235</v>
      </c>
      <c r="I205" t="s">
        <v>167</v>
      </c>
      <c r="J205">
        <f t="shared" si="32"/>
        <v>31</v>
      </c>
      <c r="K205" t="str">
        <f t="shared" si="33"/>
        <v>insert into SKILL (NAME, CLASS, MESSAGE_CODE, EXPERIENCE, RULE_CODE, COST)
values ('Bow Mastery', 'Wildlander', 'name.wildlander.bowmastery', 2, 'name.wildlander.bowmastery.rule','0');</v>
      </c>
    </row>
    <row r="206" spans="2:11" x14ac:dyDescent="0.25">
      <c r="B206" s="4" t="s">
        <v>229</v>
      </c>
      <c r="C206" t="s">
        <v>167</v>
      </c>
      <c r="D206" t="str">
        <f t="shared" si="30"/>
        <v>name.wildlander.firststrike</v>
      </c>
      <c r="E206">
        <v>2</v>
      </c>
      <c r="F206" t="str">
        <f t="shared" si="31"/>
        <v>name.wildlander.firststrike.rule</v>
      </c>
      <c r="G206">
        <v>2</v>
      </c>
      <c r="H206" s="4" t="s">
        <v>236</v>
      </c>
      <c r="I206" t="s">
        <v>167</v>
      </c>
      <c r="J206">
        <f t="shared" si="32"/>
        <v>32</v>
      </c>
      <c r="K206" t="str">
        <f t="shared" si="33"/>
        <v>insert into SKILL (NAME, CLASS, MESSAGE_CODE, EXPERIENCE, RULE_CODE, COST)
values ('First Strike', 'Wildlander', 'name.wildlander.firststrike', 2, 'name.wildlander.firststrike.rule','2');</v>
      </c>
    </row>
    <row r="207" spans="2:11" x14ac:dyDescent="0.25">
      <c r="B207" s="4" t="s">
        <v>230</v>
      </c>
      <c r="C207" t="s">
        <v>167</v>
      </c>
      <c r="D207" t="str">
        <f t="shared" si="30"/>
        <v>name.wildlander.fleetoffoot</v>
      </c>
      <c r="E207">
        <v>2</v>
      </c>
      <c r="F207" t="str">
        <f t="shared" si="31"/>
        <v>name.wildlander.fleetoffoot.rule</v>
      </c>
      <c r="G207">
        <v>0</v>
      </c>
      <c r="H207" s="4" t="s">
        <v>237</v>
      </c>
      <c r="I207" t="s">
        <v>167</v>
      </c>
      <c r="J207">
        <f t="shared" si="32"/>
        <v>32</v>
      </c>
      <c r="K207" t="str">
        <f t="shared" si="33"/>
        <v>insert into SKILL (NAME, CLASS, MESSAGE_CODE, EXPERIENCE, RULE_CODE, COST)
values ('Fleet of Foot', 'Wildlander', 'name.wildlander.fleetoffoot', 2, 'name.wildlander.fleetoffoot.rule','0');</v>
      </c>
    </row>
    <row r="208" spans="2:11" x14ac:dyDescent="0.25">
      <c r="B208" s="4" t="s">
        <v>231</v>
      </c>
      <c r="C208" t="s">
        <v>167</v>
      </c>
      <c r="D208" t="str">
        <f t="shared" si="30"/>
        <v>name.wildlander.blackarrow</v>
      </c>
      <c r="E208">
        <v>3</v>
      </c>
      <c r="F208" t="str">
        <f t="shared" si="31"/>
        <v>name.wildlander.blackarrow.rule</v>
      </c>
      <c r="G208">
        <v>1</v>
      </c>
      <c r="H208" s="4" t="s">
        <v>238</v>
      </c>
      <c r="I208" t="s">
        <v>167</v>
      </c>
      <c r="J208">
        <f t="shared" si="32"/>
        <v>31</v>
      </c>
      <c r="K208" t="str">
        <f t="shared" si="33"/>
        <v>insert into SKILL (NAME, CLASS, MESSAGE_CODE, EXPERIENCE, RULE_CODE, COST)
values ('Black Arrow', 'Wildlander', 'name.wildlander.blackarrow', 3, 'name.wildlander.blackarrow.rule','1');</v>
      </c>
    </row>
    <row r="209" spans="2:11" x14ac:dyDescent="0.25">
      <c r="B209" s="4" t="s">
        <v>232</v>
      </c>
      <c r="C209" t="s">
        <v>167</v>
      </c>
      <c r="D209" t="str">
        <f t="shared" si="30"/>
        <v>name.wildlander.runningshot</v>
      </c>
      <c r="E209">
        <v>3</v>
      </c>
      <c r="F209" t="str">
        <f t="shared" si="31"/>
        <v>name.wildlander.runningshot.rule</v>
      </c>
      <c r="G209">
        <v>0</v>
      </c>
      <c r="H209" s="4" t="s">
        <v>239</v>
      </c>
      <c r="I209" t="s">
        <v>167</v>
      </c>
      <c r="J209">
        <f t="shared" si="32"/>
        <v>32</v>
      </c>
      <c r="K209" t="str">
        <f t="shared" si="33"/>
        <v>insert into SKILL (NAME, CLASS, MESSAGE_CODE, EXPERIENCE, RULE_CODE, COST)
values ('Running Shot', 'Wildlander', 'name.wildlander.runningshot', 3, 'name.wildlander.runningshot.rule','0');</v>
      </c>
    </row>
    <row r="210" spans="2:11" x14ac:dyDescent="0.25">
      <c r="B210" s="4" t="s">
        <v>240</v>
      </c>
      <c r="C210" t="s">
        <v>168</v>
      </c>
      <c r="D210" t="str">
        <f t="shared" si="30"/>
        <v>name.runemaster.runicknowledge</v>
      </c>
      <c r="E210">
        <v>0</v>
      </c>
      <c r="F210" t="str">
        <f t="shared" si="31"/>
        <v>name.runemaster.runicknowledge.rule</v>
      </c>
      <c r="G210">
        <v>0</v>
      </c>
      <c r="H210" s="4" t="s">
        <v>249</v>
      </c>
      <c r="I210" t="s">
        <v>168</v>
      </c>
      <c r="J210">
        <f t="shared" si="32"/>
        <v>35</v>
      </c>
      <c r="K210" t="str">
        <f t="shared" si="33"/>
        <v>insert into SKILL (NAME, CLASS, MESSAGE_CODE, EXPERIENCE, RULE_CODE, COST)
values ('Runic Knowledge', 'Runemaster', 'name.runemaster.runicknowledge', 0, 'name.runemaster.runicknowledge.rule','0');</v>
      </c>
    </row>
    <row r="211" spans="2:11" x14ac:dyDescent="0.25">
      <c r="B211" s="4" t="s">
        <v>241</v>
      </c>
      <c r="C211" t="s">
        <v>168</v>
      </c>
      <c r="D211" t="str">
        <f t="shared" si="30"/>
        <v>name.runemaster.explodingrune</v>
      </c>
      <c r="E211">
        <v>1</v>
      </c>
      <c r="F211" t="str">
        <f t="shared" si="31"/>
        <v>name.runemaster.explodingrune.rule</v>
      </c>
      <c r="G211">
        <v>1</v>
      </c>
      <c r="H211" s="4" t="s">
        <v>250</v>
      </c>
      <c r="I211" t="s">
        <v>168</v>
      </c>
      <c r="J211">
        <f t="shared" si="32"/>
        <v>34</v>
      </c>
      <c r="K211" t="str">
        <f t="shared" si="33"/>
        <v>insert into SKILL (NAME, CLASS, MESSAGE_CODE, EXPERIENCE, RULE_CODE, COST)
values ('Exploding Rune', 'Runemaster', 'name.runemaster.explodingrune', 1, 'name.runemaster.explodingrune.rule','1');</v>
      </c>
    </row>
    <row r="212" spans="2:11" x14ac:dyDescent="0.25">
      <c r="B212" s="4" t="s">
        <v>242</v>
      </c>
      <c r="C212" t="s">
        <v>168</v>
      </c>
      <c r="D212" t="str">
        <f t="shared" si="30"/>
        <v>name.runemaster.ghostarmor</v>
      </c>
      <c r="E212">
        <v>1</v>
      </c>
      <c r="F212" t="str">
        <f t="shared" si="31"/>
        <v>name.runemaster.ghostarmor.rule</v>
      </c>
      <c r="G212">
        <v>1</v>
      </c>
      <c r="H212" s="4" t="s">
        <v>251</v>
      </c>
      <c r="I212" t="s">
        <v>168</v>
      </c>
      <c r="J212">
        <f t="shared" si="32"/>
        <v>31</v>
      </c>
      <c r="K212" t="str">
        <f t="shared" si="33"/>
        <v>insert into SKILL (NAME, CLASS, MESSAGE_CODE, EXPERIENCE, RULE_CODE, COST)
values ('Ghost Armor', 'Runemaster', 'name.runemaster.ghostarmor', 1, 'name.runemaster.ghostarmor.rule','1');</v>
      </c>
    </row>
    <row r="213" spans="2:11" x14ac:dyDescent="0.25">
      <c r="B213" s="4" t="s">
        <v>243</v>
      </c>
      <c r="C213" t="s">
        <v>168</v>
      </c>
      <c r="D213" t="str">
        <f t="shared" si="30"/>
        <v>name.runemaster.inscriberune</v>
      </c>
      <c r="E213">
        <v>1</v>
      </c>
      <c r="F213" t="str">
        <f t="shared" si="31"/>
        <v>name.runemaster.inscriberune.rule</v>
      </c>
      <c r="G213">
        <v>0</v>
      </c>
      <c r="H213" s="4" t="s">
        <v>252</v>
      </c>
      <c r="I213" t="s">
        <v>168</v>
      </c>
      <c r="J213">
        <f t="shared" si="32"/>
        <v>33</v>
      </c>
      <c r="K213" t="str">
        <f t="shared" si="33"/>
        <v>insert into SKILL (NAME, CLASS, MESSAGE_CODE, EXPERIENCE, RULE_CODE, COST)
values ('Inscribe Rune', 'Runemaster', 'name.runemaster.inscriberune', 1, 'name.runemaster.inscriberune.rule','0');</v>
      </c>
    </row>
    <row r="214" spans="2:11" x14ac:dyDescent="0.25">
      <c r="B214" s="4" t="s">
        <v>244</v>
      </c>
      <c r="C214" t="s">
        <v>168</v>
      </c>
      <c r="D214" t="str">
        <f t="shared" si="30"/>
        <v>name.runemaster.ironwill</v>
      </c>
      <c r="E214">
        <v>2</v>
      </c>
      <c r="F214" t="str">
        <f t="shared" si="31"/>
        <v>name.runemaster.ironwill.rule</v>
      </c>
      <c r="G214">
        <v>0</v>
      </c>
      <c r="H214" s="4" t="s">
        <v>253</v>
      </c>
      <c r="I214" t="s">
        <v>168</v>
      </c>
      <c r="J214">
        <f t="shared" si="32"/>
        <v>29</v>
      </c>
      <c r="K214" t="str">
        <f t="shared" si="33"/>
        <v>insert into SKILL (NAME, CLASS, MESSAGE_CODE, EXPERIENCE, RULE_CODE, COST)
values ('Iron Will', 'Runemaster', 'name.runemaster.ironwill', 2, 'name.runemaster.ironwill.rule','0');</v>
      </c>
    </row>
    <row r="215" spans="2:11" x14ac:dyDescent="0.25">
      <c r="B215" s="4" t="s">
        <v>245</v>
      </c>
      <c r="C215" t="s">
        <v>168</v>
      </c>
      <c r="D215" t="str">
        <f t="shared" si="30"/>
        <v>name.runemaster.runemastery</v>
      </c>
      <c r="E215">
        <v>2</v>
      </c>
      <c r="F215" t="str">
        <f t="shared" si="31"/>
        <v>name.runemaster.runemastery.rule</v>
      </c>
      <c r="G215">
        <v>0</v>
      </c>
      <c r="H215" s="4" t="s">
        <v>254</v>
      </c>
      <c r="I215" t="s">
        <v>168</v>
      </c>
      <c r="J215">
        <f t="shared" si="32"/>
        <v>32</v>
      </c>
      <c r="K215" t="str">
        <f t="shared" si="33"/>
        <v>insert into SKILL (NAME, CLASS, MESSAGE_CODE, EXPERIENCE, RULE_CODE, COST)
values ('Rune Mastery', 'Runemaster', 'name.runemaster.runemastery', 2, 'name.runemaster.runemastery.rule','0');</v>
      </c>
    </row>
    <row r="216" spans="2:11" x14ac:dyDescent="0.25">
      <c r="B216" s="4" t="s">
        <v>246</v>
      </c>
      <c r="C216" t="s">
        <v>168</v>
      </c>
      <c r="D216" t="str">
        <f t="shared" si="30"/>
        <v>name.runemaster.runicsorcery</v>
      </c>
      <c r="E216">
        <v>2</v>
      </c>
      <c r="F216" t="str">
        <f t="shared" si="31"/>
        <v>name.runemaster.runicsorcery.rule</v>
      </c>
      <c r="G216">
        <v>1</v>
      </c>
      <c r="H216" s="4" t="s">
        <v>255</v>
      </c>
      <c r="I216" t="s">
        <v>168</v>
      </c>
      <c r="J216">
        <f t="shared" si="32"/>
        <v>33</v>
      </c>
      <c r="K216" t="str">
        <f t="shared" si="33"/>
        <v>insert into SKILL (NAME, CLASS, MESSAGE_CODE, EXPERIENCE, RULE_CODE, COST)
values ('Runic Sorcery', 'Runemaster', 'name.runemaster.runicsorcery', 2, 'name.runemaster.runicsorcery.rule','1');</v>
      </c>
    </row>
    <row r="217" spans="2:11" x14ac:dyDescent="0.25">
      <c r="B217" s="4" t="s">
        <v>247</v>
      </c>
      <c r="C217" t="s">
        <v>168</v>
      </c>
      <c r="D217" t="str">
        <f t="shared" si="30"/>
        <v>name.runemaster.breaktherune</v>
      </c>
      <c r="E217">
        <v>3</v>
      </c>
      <c r="F217" t="str">
        <f t="shared" si="31"/>
        <v>name.runemaster.breaktherune.rule</v>
      </c>
      <c r="G217">
        <v>4</v>
      </c>
      <c r="H217" s="4" t="s">
        <v>256</v>
      </c>
      <c r="I217" t="s">
        <v>168</v>
      </c>
      <c r="J217">
        <f t="shared" si="32"/>
        <v>33</v>
      </c>
      <c r="K217" t="str">
        <f t="shared" si="33"/>
        <v>insert into SKILL (NAME, CLASS, MESSAGE_CODE, EXPERIENCE, RULE_CODE, COST)
values ('Break the Rune', 'Runemaster', 'name.runemaster.breaktherune', 3, 'name.runemaster.breaktherune.rule','4');</v>
      </c>
    </row>
    <row r="218" spans="2:11" x14ac:dyDescent="0.25">
      <c r="B218" s="4" t="s">
        <v>248</v>
      </c>
      <c r="C218" t="s">
        <v>168</v>
      </c>
      <c r="D218" t="str">
        <f t="shared" si="30"/>
        <v>name.runemaster.quickcasting</v>
      </c>
      <c r="E218">
        <v>3</v>
      </c>
      <c r="F218" t="str">
        <f t="shared" si="31"/>
        <v>name.runemaster.quickcasting.rule</v>
      </c>
      <c r="G218">
        <v>2</v>
      </c>
      <c r="H218" s="4" t="s">
        <v>257</v>
      </c>
      <c r="I218" t="s">
        <v>168</v>
      </c>
      <c r="J218">
        <f t="shared" si="32"/>
        <v>33</v>
      </c>
      <c r="K218" t="str">
        <f t="shared" si="33"/>
        <v>insert into SKILL (NAME, CLASS, MESSAGE_CODE, EXPERIENCE, RULE_CODE, COST)
values ('Quick Casting', 'Runemaster', 'name.runemaster.quickcasting', 3, 'name.runemaster.quickcasting.rule','2');</v>
      </c>
    </row>
    <row r="219" spans="2:11" x14ac:dyDescent="0.25">
      <c r="B219" s="4" t="s">
        <v>258</v>
      </c>
      <c r="C219" t="s">
        <v>169</v>
      </c>
      <c r="D219" t="str">
        <f t="shared" si="30"/>
        <v>name.necromancer.raisedead</v>
      </c>
      <c r="E219">
        <v>0</v>
      </c>
      <c r="F219" t="str">
        <f t="shared" si="31"/>
        <v>name.necromancer.raisedead.rule</v>
      </c>
      <c r="G219">
        <v>1</v>
      </c>
      <c r="H219" s="4" t="s">
        <v>267</v>
      </c>
      <c r="I219" t="s">
        <v>169</v>
      </c>
      <c r="J219">
        <f t="shared" ref="J219:J227" si="34">LEN(F219)</f>
        <v>31</v>
      </c>
      <c r="K219" t="str">
        <f t="shared" si="33"/>
        <v>insert into SKILL (NAME, CLASS, MESSAGE_CODE, EXPERIENCE, RULE_CODE, COST)
values ('Raise Dead', 'Necromancer', 'name.necromancer.raisedead', 0, 'name.necromancer.raisedead.rule','1');</v>
      </c>
    </row>
    <row r="220" spans="2:11" x14ac:dyDescent="0.25">
      <c r="B220" s="4" t="s">
        <v>259</v>
      </c>
      <c r="C220" t="s">
        <v>169</v>
      </c>
      <c r="D220" t="str">
        <f t="shared" si="30"/>
        <v>name.necromancer.corpseblast</v>
      </c>
      <c r="E220">
        <v>1</v>
      </c>
      <c r="F220" t="str">
        <f t="shared" si="31"/>
        <v>name.necromancer.corpseblast.rule</v>
      </c>
      <c r="G220">
        <v>1</v>
      </c>
      <c r="H220" s="4" t="s">
        <v>268</v>
      </c>
      <c r="I220" t="s">
        <v>169</v>
      </c>
      <c r="J220">
        <f t="shared" si="34"/>
        <v>33</v>
      </c>
      <c r="K220" t="str">
        <f t="shared" si="33"/>
        <v>insert into SKILL (NAME, CLASS, MESSAGE_CODE, EXPERIENCE, RULE_CODE, COST)
values ('Corpse Blast', 'Necromancer', 'name.necromancer.corpseblast', 1, 'name.necromancer.corpseblast.rule','1');</v>
      </c>
    </row>
    <row r="221" spans="2:11" x14ac:dyDescent="0.25">
      <c r="B221" s="4" t="s">
        <v>260</v>
      </c>
      <c r="C221" t="s">
        <v>169</v>
      </c>
      <c r="D221" t="str">
        <f t="shared" si="30"/>
        <v>name.necromancer.deathlyhaste</v>
      </c>
      <c r="E221">
        <v>1</v>
      </c>
      <c r="F221" t="str">
        <f t="shared" si="31"/>
        <v>name.necromancer.deathlyhaste.rule</v>
      </c>
      <c r="G221">
        <v>0</v>
      </c>
      <c r="H221" s="4" t="s">
        <v>269</v>
      </c>
      <c r="I221" t="s">
        <v>169</v>
      </c>
      <c r="J221">
        <f t="shared" si="34"/>
        <v>34</v>
      </c>
      <c r="K221" t="str">
        <f t="shared" si="33"/>
        <v>insert into SKILL (NAME, CLASS, MESSAGE_CODE, EXPERIENCE, RULE_CODE, COST)
values ('Deathly Haste', 'Necromancer', 'name.necromancer.deathlyhaste', 1, 'name.necromancer.deathlyhaste.rule','0');</v>
      </c>
    </row>
    <row r="222" spans="2:11" x14ac:dyDescent="0.25">
      <c r="B222" s="4" t="s">
        <v>261</v>
      </c>
      <c r="C222" t="s">
        <v>169</v>
      </c>
      <c r="D222" t="str">
        <f t="shared" si="30"/>
        <v>name.necromancer.furyofundeath</v>
      </c>
      <c r="E222">
        <v>1</v>
      </c>
      <c r="F222" t="str">
        <f t="shared" si="31"/>
        <v>name.necromancer.furyofundeath.rule</v>
      </c>
      <c r="G222">
        <v>1</v>
      </c>
      <c r="H222" s="4" t="s">
        <v>270</v>
      </c>
      <c r="I222" t="s">
        <v>169</v>
      </c>
      <c r="J222">
        <f t="shared" si="34"/>
        <v>35</v>
      </c>
      <c r="K222" t="str">
        <f t="shared" si="33"/>
        <v>insert into SKILL (NAME, CLASS, MESSAGE_CODE, EXPERIENCE, RULE_CODE, COST)
values ('Fury of Undeath', 'Necromancer', 'name.necromancer.furyofundeath', 1, 'name.necromancer.furyofundeath.rule','1');</v>
      </c>
    </row>
    <row r="223" spans="2:11" x14ac:dyDescent="0.25">
      <c r="B223" s="4" t="s">
        <v>262</v>
      </c>
      <c r="C223" t="s">
        <v>169</v>
      </c>
      <c r="D223" t="str">
        <f t="shared" si="30"/>
        <v>name.necromancer.darkpact</v>
      </c>
      <c r="E223">
        <v>2</v>
      </c>
      <c r="F223" t="str">
        <f t="shared" si="31"/>
        <v>name.necromancer.darkpact.rule</v>
      </c>
      <c r="G223">
        <v>0</v>
      </c>
      <c r="H223" s="4" t="s">
        <v>271</v>
      </c>
      <c r="I223" t="s">
        <v>169</v>
      </c>
      <c r="J223">
        <f t="shared" si="34"/>
        <v>30</v>
      </c>
      <c r="K223" t="str">
        <f t="shared" si="33"/>
        <v>insert into SKILL (NAME, CLASS, MESSAGE_CODE, EXPERIENCE, RULE_CODE, COST)
values ('Dark Pact', 'Necromancer', 'name.necromancer.darkpact', 2, 'name.necromancer.darkpact.rule','0');</v>
      </c>
    </row>
    <row r="224" spans="2:11" x14ac:dyDescent="0.25">
      <c r="B224" s="4" t="s">
        <v>263</v>
      </c>
      <c r="C224" t="s">
        <v>169</v>
      </c>
      <c r="D224" t="str">
        <f t="shared" si="30"/>
        <v>name.necromancer.undeadmight</v>
      </c>
      <c r="E224">
        <v>2</v>
      </c>
      <c r="F224" t="str">
        <f t="shared" si="31"/>
        <v>name.necromancer.undeadmight.rule</v>
      </c>
      <c r="G224">
        <v>1</v>
      </c>
      <c r="H224" s="4" t="s">
        <v>272</v>
      </c>
      <c r="I224" t="s">
        <v>169</v>
      </c>
      <c r="J224">
        <f t="shared" si="34"/>
        <v>33</v>
      </c>
      <c r="K224" t="str">
        <f t="shared" si="33"/>
        <v>insert into SKILL (NAME, CLASS, MESSAGE_CODE, EXPERIENCE, RULE_CODE, COST)
values ('Undead Might', 'Necromancer', 'name.necromancer.undeadmight', 2, 'name.necromancer.undeadmight.rule','1');</v>
      </c>
    </row>
    <row r="225" spans="2:11" x14ac:dyDescent="0.25">
      <c r="B225" s="4" t="s">
        <v>264</v>
      </c>
      <c r="C225" t="s">
        <v>169</v>
      </c>
      <c r="D225" t="str">
        <f t="shared" si="30"/>
        <v>name.necromancer.vampiricblood</v>
      </c>
      <c r="E225">
        <v>2</v>
      </c>
      <c r="F225" t="str">
        <f t="shared" si="31"/>
        <v>name.necromancer.vampiricblood.rule</v>
      </c>
      <c r="G225">
        <v>0</v>
      </c>
      <c r="H225" s="4" t="s">
        <v>273</v>
      </c>
      <c r="I225" t="s">
        <v>169</v>
      </c>
      <c r="J225">
        <f t="shared" si="34"/>
        <v>35</v>
      </c>
      <c r="K225" t="str">
        <f t="shared" si="33"/>
        <v>insert into SKILL (NAME, CLASS, MESSAGE_CODE, EXPERIENCE, RULE_CODE, COST)
values ('Vampiric Blood', 'Necromancer', 'name.necromancer.vampiricblood', 2, 'name.necromancer.vampiricblood.rule','0');</v>
      </c>
    </row>
    <row r="226" spans="2:11" x14ac:dyDescent="0.25">
      <c r="B226" s="4" t="s">
        <v>265</v>
      </c>
      <c r="C226" t="s">
        <v>169</v>
      </c>
      <c r="D226" t="str">
        <f t="shared" si="30"/>
        <v>name.necromancer.armyofdeath</v>
      </c>
      <c r="E226">
        <v>3</v>
      </c>
      <c r="F226" t="str">
        <f t="shared" si="31"/>
        <v>name.necromancer.armyofdeath.rule</v>
      </c>
      <c r="G226">
        <v>2</v>
      </c>
      <c r="H226" s="4" t="s">
        <v>274</v>
      </c>
      <c r="I226" t="s">
        <v>169</v>
      </c>
      <c r="J226">
        <f t="shared" si="34"/>
        <v>33</v>
      </c>
      <c r="K226" t="str">
        <f t="shared" si="33"/>
        <v>insert into SKILL (NAME, CLASS, MESSAGE_CODE, EXPERIENCE, RULE_CODE, COST)
values ('Army of Death', 'Necromancer', 'name.necromancer.armyofdeath', 3, 'name.necromancer.armyofdeath.rule','2');</v>
      </c>
    </row>
    <row r="227" spans="2:11" x14ac:dyDescent="0.25">
      <c r="B227" s="4" t="s">
        <v>266</v>
      </c>
      <c r="C227" t="s">
        <v>169</v>
      </c>
      <c r="D227" t="str">
        <f t="shared" si="30"/>
        <v>name.necromancer.dyingcommand</v>
      </c>
      <c r="E227">
        <v>3</v>
      </c>
      <c r="F227" t="str">
        <f t="shared" si="31"/>
        <v>name.necromancer.dyingcommand.rule</v>
      </c>
      <c r="G227">
        <v>2</v>
      </c>
      <c r="H227" s="4" t="s">
        <v>275</v>
      </c>
      <c r="I227" t="s">
        <v>169</v>
      </c>
      <c r="J227">
        <f t="shared" si="34"/>
        <v>34</v>
      </c>
      <c r="K227" t="str">
        <f t="shared" si="33"/>
        <v>insert into SKILL (NAME, CLASS, MESSAGE_CODE, EXPERIENCE, RULE_CODE, COST)
values ('Dying Command', 'Necromancer', 'name.necromancer.dyingcommand', 3, 'name.necromancer.dyingcommand.rule','2');</v>
      </c>
    </row>
    <row r="228" spans="2:11" x14ac:dyDescent="0.25">
      <c r="B228" s="4" t="s">
        <v>276</v>
      </c>
      <c r="C228" t="s">
        <v>170</v>
      </c>
      <c r="D228" t="str">
        <f t="shared" si="30"/>
        <v>name.disciple.prayerofhealing</v>
      </c>
      <c r="E228">
        <v>0</v>
      </c>
      <c r="F228" t="str">
        <f t="shared" si="31"/>
        <v>name.disciple.prayerofhealing.rule</v>
      </c>
      <c r="G228">
        <v>1</v>
      </c>
      <c r="H228" s="4" t="s">
        <v>285</v>
      </c>
      <c r="I228" t="s">
        <v>170</v>
      </c>
      <c r="J228">
        <f t="shared" ref="J228:J236" si="35">LEN(F228)</f>
        <v>34</v>
      </c>
      <c r="K228" t="str">
        <f t="shared" si="33"/>
        <v>insert into SKILL (NAME, CLASS, MESSAGE_CODE, EXPERIENCE, RULE_CODE, COST)
values ('Prayer of Healing', 'Disciple', 'name.disciple.prayerofhealing', 0, 'name.disciple.prayerofhealing.rule','1');</v>
      </c>
    </row>
    <row r="229" spans="2:11" x14ac:dyDescent="0.25">
      <c r="B229" s="4" t="s">
        <v>277</v>
      </c>
      <c r="C229" t="s">
        <v>170</v>
      </c>
      <c r="D229" t="str">
        <f t="shared" si="30"/>
        <v>name.disciple.armoroffaith</v>
      </c>
      <c r="E229">
        <v>1</v>
      </c>
      <c r="F229" t="str">
        <f t="shared" si="31"/>
        <v>name.disciple.armoroffaith.rule</v>
      </c>
      <c r="G229">
        <v>0</v>
      </c>
      <c r="H229" s="4" t="s">
        <v>286</v>
      </c>
      <c r="I229" t="s">
        <v>170</v>
      </c>
      <c r="J229">
        <f t="shared" si="35"/>
        <v>31</v>
      </c>
      <c r="K229" t="str">
        <f t="shared" si="33"/>
        <v>insert into SKILL (NAME, CLASS, MESSAGE_CODE, EXPERIENCE, RULE_CODE, COST)
values ('Armor of Faith', 'Disciple', 'name.disciple.armoroffaith', 1, 'name.disciple.armoroffaith.rule','0');</v>
      </c>
    </row>
    <row r="230" spans="2:11" x14ac:dyDescent="0.25">
      <c r="B230" s="4" t="s">
        <v>278</v>
      </c>
      <c r="C230" t="s">
        <v>170</v>
      </c>
      <c r="D230" t="str">
        <f t="shared" si="30"/>
        <v>name.disciple.blessedstrike</v>
      </c>
      <c r="E230">
        <v>1</v>
      </c>
      <c r="F230" t="str">
        <f t="shared" si="31"/>
        <v>name.disciple.blessedstrike.rule</v>
      </c>
      <c r="G230">
        <v>1</v>
      </c>
      <c r="H230" s="4" t="s">
        <v>287</v>
      </c>
      <c r="I230" t="s">
        <v>170</v>
      </c>
      <c r="J230">
        <f t="shared" si="35"/>
        <v>32</v>
      </c>
      <c r="K230" t="str">
        <f t="shared" si="33"/>
        <v>insert into SKILL (NAME, CLASS, MESSAGE_CODE, EXPERIENCE, RULE_CODE, COST)
values ('Blessed Strike', 'Disciple', 'name.disciple.blessedstrike', 1, 'name.disciple.blessedstrike.rule','1');</v>
      </c>
    </row>
    <row r="231" spans="2:11" x14ac:dyDescent="0.25">
      <c r="B231" s="4" t="s">
        <v>279</v>
      </c>
      <c r="C231" t="s">
        <v>170</v>
      </c>
      <c r="D231" t="str">
        <f t="shared" si="30"/>
        <v>name.disciple.cleansingtouch</v>
      </c>
      <c r="E231">
        <v>1</v>
      </c>
      <c r="F231" t="str">
        <f t="shared" si="31"/>
        <v>name.disciple.cleansingtouch.rule</v>
      </c>
      <c r="G231">
        <v>0</v>
      </c>
      <c r="H231" s="4" t="s">
        <v>288</v>
      </c>
      <c r="I231" t="s">
        <v>170</v>
      </c>
      <c r="J231">
        <f t="shared" si="35"/>
        <v>33</v>
      </c>
      <c r="K231" t="str">
        <f t="shared" si="33"/>
        <v>insert into SKILL (NAME, CLASS, MESSAGE_CODE, EXPERIENCE, RULE_CODE, COST)
values ('Cleansing Touch', 'Disciple', 'name.disciple.cleansingtouch', 1, 'name.disciple.cleansingtouch.rule','0');</v>
      </c>
    </row>
    <row r="232" spans="2:11" x14ac:dyDescent="0.25">
      <c r="B232" s="4" t="s">
        <v>280</v>
      </c>
      <c r="C232" t="s">
        <v>170</v>
      </c>
      <c r="D232" t="str">
        <f t="shared" si="30"/>
        <v>name.disciple.divinefury</v>
      </c>
      <c r="E232">
        <v>2</v>
      </c>
      <c r="F232" t="str">
        <f t="shared" si="31"/>
        <v>name.disciple.divinefury.rule</v>
      </c>
      <c r="G232">
        <v>0</v>
      </c>
      <c r="H232" s="4" t="s">
        <v>289</v>
      </c>
      <c r="I232" t="s">
        <v>170</v>
      </c>
      <c r="J232">
        <f t="shared" si="35"/>
        <v>29</v>
      </c>
      <c r="K232" t="str">
        <f t="shared" si="33"/>
        <v>insert into SKILL (NAME, CLASS, MESSAGE_CODE, EXPERIENCE, RULE_CODE, COST)
values ('Divine Fury', 'Disciple', 'name.disciple.divinefury', 2, 'name.disciple.divinefury.rule','0');</v>
      </c>
    </row>
    <row r="233" spans="2:11" x14ac:dyDescent="0.25">
      <c r="B233" s="4" t="s">
        <v>281</v>
      </c>
      <c r="C233" t="s">
        <v>170</v>
      </c>
      <c r="D233" t="str">
        <f t="shared" si="30"/>
        <v>name.disciple.prayerofpeace</v>
      </c>
      <c r="E233">
        <v>2</v>
      </c>
      <c r="F233" t="str">
        <f t="shared" si="31"/>
        <v>name.disciple.prayerofpeace.rule</v>
      </c>
      <c r="G233">
        <v>2</v>
      </c>
      <c r="H233" s="4" t="s">
        <v>290</v>
      </c>
      <c r="I233" t="s">
        <v>170</v>
      </c>
      <c r="J233">
        <f t="shared" si="35"/>
        <v>32</v>
      </c>
      <c r="K233" t="str">
        <f t="shared" si="33"/>
        <v>insert into SKILL (NAME, CLASS, MESSAGE_CODE, EXPERIENCE, RULE_CODE, COST)
values ('Prayer of Peace', 'Disciple', 'name.disciple.prayerofpeace', 2, 'name.disciple.prayerofpeace.rule','2');</v>
      </c>
    </row>
    <row r="234" spans="2:11" x14ac:dyDescent="0.25">
      <c r="B234" s="4" t="s">
        <v>282</v>
      </c>
      <c r="C234" t="s">
        <v>170</v>
      </c>
      <c r="D234" t="str">
        <f t="shared" si="30"/>
        <v>name.disciple.timeofneed</v>
      </c>
      <c r="E234">
        <v>2</v>
      </c>
      <c r="F234" t="str">
        <f t="shared" si="31"/>
        <v>name.disciple.timeofneed.rule</v>
      </c>
      <c r="G234">
        <v>0</v>
      </c>
      <c r="H234" s="4" t="s">
        <v>291</v>
      </c>
      <c r="I234" t="s">
        <v>170</v>
      </c>
      <c r="J234">
        <f t="shared" si="35"/>
        <v>29</v>
      </c>
      <c r="K234" t="str">
        <f t="shared" si="33"/>
        <v>insert into SKILL (NAME, CLASS, MESSAGE_CODE, EXPERIENCE, RULE_CODE, COST)
values ('Time of Need', 'Disciple', 'name.disciple.timeofneed', 2, 'name.disciple.timeofneed.rule','0');</v>
      </c>
    </row>
    <row r="235" spans="2:11" x14ac:dyDescent="0.25">
      <c r="B235" s="4" t="s">
        <v>283</v>
      </c>
      <c r="C235" t="s">
        <v>170</v>
      </c>
      <c r="D235" t="str">
        <f t="shared" si="30"/>
        <v>name.disciple.holypower</v>
      </c>
      <c r="E235">
        <v>3</v>
      </c>
      <c r="F235" t="str">
        <f t="shared" si="31"/>
        <v>name.disciple.holypower.rule</v>
      </c>
      <c r="G235">
        <v>0</v>
      </c>
      <c r="H235" s="4" t="s">
        <v>292</v>
      </c>
      <c r="I235" t="s">
        <v>170</v>
      </c>
      <c r="J235">
        <f t="shared" si="35"/>
        <v>28</v>
      </c>
      <c r="K235" t="str">
        <f t="shared" si="33"/>
        <v>insert into SKILL (NAME, CLASS, MESSAGE_CODE, EXPERIENCE, RULE_CODE, COST)
values ('Holy Power', 'Disciple', 'name.disciple.holypower', 3, 'name.disciple.holypower.rule','0');</v>
      </c>
    </row>
    <row r="236" spans="2:11" x14ac:dyDescent="0.25">
      <c r="B236" s="4" t="s">
        <v>284</v>
      </c>
      <c r="C236" t="s">
        <v>170</v>
      </c>
      <c r="D236" t="str">
        <f t="shared" si="30"/>
        <v>name.disciple.radiantlight</v>
      </c>
      <c r="E236">
        <v>3</v>
      </c>
      <c r="F236" t="str">
        <f t="shared" si="31"/>
        <v>name.disciple.radiantlight.rule</v>
      </c>
      <c r="G236">
        <v>3</v>
      </c>
      <c r="H236" s="4" t="s">
        <v>293</v>
      </c>
      <c r="I236" t="s">
        <v>170</v>
      </c>
      <c r="J236">
        <f t="shared" si="35"/>
        <v>31</v>
      </c>
      <c r="K236" t="str">
        <f t="shared" si="33"/>
        <v>insert into SKILL (NAME, CLASS, MESSAGE_CODE, EXPERIENCE, RULE_CODE, COST)
values ('Radiant Light', 'Disciple', 'name.disciple.radiantlight', 3, 'name.disciple.radiantlight.rule','3');</v>
      </c>
    </row>
    <row r="237" spans="2:11" x14ac:dyDescent="0.25">
      <c r="B237" s="4" t="s">
        <v>294</v>
      </c>
      <c r="C237" t="s">
        <v>171</v>
      </c>
      <c r="D237" t="str">
        <f t="shared" si="30"/>
        <v>name.spiritspeaker.stoneskin</v>
      </c>
      <c r="E237">
        <v>0</v>
      </c>
      <c r="F237" t="str">
        <f t="shared" si="31"/>
        <v>name.spiritspeaker.stoneskin.rule</v>
      </c>
      <c r="G237">
        <v>1</v>
      </c>
      <c r="H237" s="4" t="s">
        <v>294</v>
      </c>
      <c r="I237" t="s">
        <v>171</v>
      </c>
      <c r="J237">
        <f t="shared" ref="J237:J245" si="36">LEN(F237)</f>
        <v>33</v>
      </c>
      <c r="K237" t="str">
        <f t="shared" si="33"/>
        <v>insert into SKILL (NAME, CLASS, MESSAGE_CODE, EXPERIENCE, RULE_CODE, COST)
values ('Stoneskin', 'Spiritspeaker', 'name.spiritspeaker.stoneskin', 0, 'name.spiritspeaker.stoneskin.rule','1');</v>
      </c>
    </row>
    <row r="238" spans="2:11" x14ac:dyDescent="0.25">
      <c r="B238" s="4" t="s">
        <v>295</v>
      </c>
      <c r="C238" t="s">
        <v>171</v>
      </c>
      <c r="D238" t="str">
        <f t="shared" si="30"/>
        <v>name.spiritspeaker.drainspirit</v>
      </c>
      <c r="E238">
        <v>1</v>
      </c>
      <c r="F238" t="str">
        <f t="shared" si="31"/>
        <v>name.spiritspeaker.drainspirit.rule</v>
      </c>
      <c r="G238">
        <v>1</v>
      </c>
      <c r="H238" s="4" t="s">
        <v>303</v>
      </c>
      <c r="I238" t="s">
        <v>171</v>
      </c>
      <c r="J238">
        <f t="shared" si="36"/>
        <v>35</v>
      </c>
      <c r="K238" t="str">
        <f t="shared" si="33"/>
        <v>insert into SKILL (NAME, CLASS, MESSAGE_CODE, EXPERIENCE, RULE_CODE, COST)
values ('Drain Spirit', 'Spiritspeaker', 'name.spiritspeaker.drainspirit', 1, 'name.spiritspeaker.drainspirit.rule','1');</v>
      </c>
    </row>
    <row r="239" spans="2:11" x14ac:dyDescent="0.25">
      <c r="B239" s="4" t="s">
        <v>296</v>
      </c>
      <c r="C239" t="s">
        <v>171</v>
      </c>
      <c r="D239" t="str">
        <f t="shared" ref="D239:D245" si="37">LOWER(B$173)&amp;"."&amp;LOWER(I239)&amp;"."&amp;LOWER(H239)</f>
        <v>name.spiritspeaker.healingrain</v>
      </c>
      <c r="E239">
        <v>1</v>
      </c>
      <c r="F239" t="str">
        <f t="shared" ref="F239:F245" si="38">LOWER(B$173)&amp;"."&amp;LOWER(I239)&amp;"."&amp;LOWER(H239)&amp;".rule"</f>
        <v>name.spiritspeaker.healingrain.rule</v>
      </c>
      <c r="G239">
        <v>2</v>
      </c>
      <c r="H239" s="4" t="s">
        <v>304</v>
      </c>
      <c r="I239" t="s">
        <v>171</v>
      </c>
      <c r="J239">
        <f t="shared" si="36"/>
        <v>35</v>
      </c>
      <c r="K239" t="str">
        <f t="shared" ref="K239:K245" si="39">"insert into "&amp;A$173&amp;" ("&amp;B$173&amp;", "&amp;C$173&amp;", "&amp;D$173&amp;", "&amp;E$173&amp;", "&amp;F$173&amp;", "&amp;G$173&amp;")
values ('"&amp;B239&amp;"', '"&amp;C239&amp;"', '"&amp;D239&amp;"', "&amp;E239&amp;", '"&amp;F239&amp;"','"&amp;G239&amp;"');"</f>
        <v>insert into SKILL (NAME, CLASS, MESSAGE_CODE, EXPERIENCE, RULE_CODE, COST)
values ('Healing Rain', 'Spiritspeaker', 'name.spiritspeaker.healingrain', 1, 'name.spiritspeaker.healingrain.rule','2');</v>
      </c>
    </row>
    <row r="240" spans="2:11" x14ac:dyDescent="0.25">
      <c r="B240" s="4" t="s">
        <v>297</v>
      </c>
      <c r="C240" t="s">
        <v>171</v>
      </c>
      <c r="D240" t="str">
        <f t="shared" si="37"/>
        <v>name.spiritspeaker.sharedpain</v>
      </c>
      <c r="E240">
        <v>1</v>
      </c>
      <c r="F240" t="str">
        <f t="shared" si="38"/>
        <v>name.spiritspeaker.sharedpain.rule</v>
      </c>
      <c r="G240">
        <v>1</v>
      </c>
      <c r="H240" s="4" t="s">
        <v>305</v>
      </c>
      <c r="I240" t="s">
        <v>171</v>
      </c>
      <c r="J240">
        <f t="shared" si="36"/>
        <v>34</v>
      </c>
      <c r="K240" t="str">
        <f t="shared" si="39"/>
        <v>insert into SKILL (NAME, CLASS, MESSAGE_CODE, EXPERIENCE, RULE_CODE, COST)
values ('Shared Pain', 'Spiritspeaker', 'name.spiritspeaker.sharedpain', 1, 'name.spiritspeaker.sharedpain.rule','1');</v>
      </c>
    </row>
    <row r="241" spans="1:11" x14ac:dyDescent="0.25">
      <c r="B241" s="4" t="s">
        <v>298</v>
      </c>
      <c r="C241" t="s">
        <v>171</v>
      </c>
      <c r="D241" t="str">
        <f t="shared" si="37"/>
        <v>name.spiritspeaker.cloudofmist</v>
      </c>
      <c r="E241">
        <v>2</v>
      </c>
      <c r="F241" t="str">
        <f t="shared" si="38"/>
        <v>name.spiritspeaker.cloudofmist.rule</v>
      </c>
      <c r="G241">
        <v>1</v>
      </c>
      <c r="H241" s="4" t="s">
        <v>306</v>
      </c>
      <c r="I241" t="s">
        <v>171</v>
      </c>
      <c r="J241">
        <f t="shared" si="36"/>
        <v>35</v>
      </c>
      <c r="K241" t="str">
        <f t="shared" si="39"/>
        <v>insert into SKILL (NAME, CLASS, MESSAGE_CODE, EXPERIENCE, RULE_CODE, COST)
values ('Cloud of Mist', 'Spiritspeaker', 'name.spiritspeaker.cloudofmist', 2, 'name.spiritspeaker.cloudofmist.rule','1');</v>
      </c>
    </row>
    <row r="242" spans="1:11" x14ac:dyDescent="0.25">
      <c r="B242" s="4" t="s">
        <v>299</v>
      </c>
      <c r="C242" t="s">
        <v>171</v>
      </c>
      <c r="D242" t="str">
        <f t="shared" si="37"/>
        <v>name.spiritspeaker.naturesbounty</v>
      </c>
      <c r="E242">
        <v>2</v>
      </c>
      <c r="F242" t="str">
        <f t="shared" si="38"/>
        <v>name.spiritspeaker.naturesbounty.rule</v>
      </c>
      <c r="G242">
        <v>0</v>
      </c>
      <c r="H242" s="4" t="s">
        <v>307</v>
      </c>
      <c r="I242" t="s">
        <v>171</v>
      </c>
      <c r="J242">
        <f t="shared" si="36"/>
        <v>37</v>
      </c>
      <c r="K242" t="str">
        <f t="shared" si="39"/>
        <v>insert into SKILL (NAME, CLASS, MESSAGE_CODE, EXPERIENCE, RULE_CODE, COST)
values ('Nature's Bounty', 'Spiritspeaker', 'name.spiritspeaker.naturesbounty', 2, 'name.spiritspeaker.naturesbounty.rule','0');</v>
      </c>
    </row>
    <row r="243" spans="1:11" x14ac:dyDescent="0.25">
      <c r="B243" s="4" t="s">
        <v>300</v>
      </c>
      <c r="C243" t="s">
        <v>171</v>
      </c>
      <c r="D243" t="str">
        <f t="shared" si="37"/>
        <v>name.spiritspeaker.tempest</v>
      </c>
      <c r="E243">
        <v>2</v>
      </c>
      <c r="F243" t="str">
        <f t="shared" si="38"/>
        <v>name.spiritspeaker.tempest.rule</v>
      </c>
      <c r="G243">
        <v>2</v>
      </c>
      <c r="H243" s="4" t="s">
        <v>300</v>
      </c>
      <c r="I243" t="s">
        <v>171</v>
      </c>
      <c r="J243">
        <f t="shared" si="36"/>
        <v>31</v>
      </c>
      <c r="K243" t="str">
        <f t="shared" si="39"/>
        <v>insert into SKILL (NAME, CLASS, MESSAGE_CODE, EXPERIENCE, RULE_CODE, COST)
values ('Tempest', 'Spiritspeaker', 'name.spiritspeaker.tempest', 2, 'name.spiritspeaker.tempest.rule','2');</v>
      </c>
    </row>
    <row r="244" spans="1:11" x14ac:dyDescent="0.25">
      <c r="B244" s="4" t="s">
        <v>301</v>
      </c>
      <c r="C244" t="s">
        <v>171</v>
      </c>
      <c r="D244" t="str">
        <f t="shared" si="37"/>
        <v>name.spiritspeaker.ancestorspirits</v>
      </c>
      <c r="E244">
        <v>3</v>
      </c>
      <c r="F244" t="str">
        <f t="shared" si="38"/>
        <v>name.spiritspeaker.ancestorspirits.rule</v>
      </c>
      <c r="G244">
        <v>1</v>
      </c>
      <c r="H244" s="4" t="s">
        <v>308</v>
      </c>
      <c r="I244" t="s">
        <v>171</v>
      </c>
      <c r="J244">
        <f t="shared" si="36"/>
        <v>39</v>
      </c>
      <c r="K244" t="str">
        <f t="shared" si="39"/>
        <v>insert into SKILL (NAME, CLASS, MESSAGE_CODE, EXPERIENCE, RULE_CODE, COST)
values ('Ancestor Spirits', 'Spiritspeaker', 'name.spiritspeaker.ancestorspirits', 3, 'name.spiritspeaker.ancestorspirits.rule','1');</v>
      </c>
    </row>
    <row r="245" spans="1:11" x14ac:dyDescent="0.25">
      <c r="B245" s="4" t="s">
        <v>302</v>
      </c>
      <c r="C245" t="s">
        <v>171</v>
      </c>
      <c r="D245" t="str">
        <f t="shared" si="37"/>
        <v>name.spiritspeaker.vigor</v>
      </c>
      <c r="E245">
        <v>3</v>
      </c>
      <c r="F245" t="str">
        <f t="shared" si="38"/>
        <v>name.spiritspeaker.vigor.rule</v>
      </c>
      <c r="G245">
        <v>0</v>
      </c>
      <c r="H245" s="4" t="s">
        <v>302</v>
      </c>
      <c r="I245" t="s">
        <v>171</v>
      </c>
      <c r="J245">
        <f t="shared" si="36"/>
        <v>29</v>
      </c>
      <c r="K245" t="str">
        <f t="shared" si="39"/>
        <v>insert into SKILL (NAME, CLASS, MESSAGE_CODE, EXPERIENCE, RULE_CODE, COST)
values ('Vigor', 'Spiritspeaker', 'name.spiritspeaker.vigor', 3, 'name.spiritspeaker.vigor.rule','0');</v>
      </c>
    </row>
    <row r="246" spans="1:11" x14ac:dyDescent="0.25">
      <c r="B246" s="4"/>
      <c r="C246" s="4"/>
      <c r="D246" s="1"/>
    </row>
    <row r="247" spans="1:11" x14ac:dyDescent="0.25">
      <c r="B247" s="4"/>
      <c r="C247" s="4"/>
      <c r="D247" s="1"/>
    </row>
    <row r="248" spans="1:11" x14ac:dyDescent="0.25">
      <c r="B248" s="4"/>
      <c r="C248" s="4"/>
      <c r="D248" s="1"/>
    </row>
    <row r="249" spans="1:11" x14ac:dyDescent="0.25">
      <c r="B249" s="4"/>
      <c r="C249" s="4"/>
    </row>
    <row r="250" spans="1:11" x14ac:dyDescent="0.25">
      <c r="A250" t="s">
        <v>51</v>
      </c>
      <c r="B250" s="2" t="s">
        <v>5</v>
      </c>
      <c r="C250" s="1" t="s">
        <v>6</v>
      </c>
    </row>
    <row r="251" spans="1:11" x14ac:dyDescent="0.25">
      <c r="B251" t="s">
        <v>54</v>
      </c>
      <c r="C251" t="str">
        <f>LOWER(REPLACE(A$250,SEARCH("_",A$6),1,""))&amp;"."&amp;LOWER(B251)</f>
        <v>itemtype.act1</v>
      </c>
      <c r="K251" t="str">
        <f>"insert into "&amp;A$250&amp;" ("&amp;B$250&amp;", "&amp;C$250&amp;")
values ('"&amp;B251&amp;"', '"&amp;C251&amp;"');"</f>
        <v>insert into ITEM_TYPE (NAME, MESSAGE_CODE)
values ('Act1', 'itemtype.act1');</v>
      </c>
    </row>
    <row r="252" spans="1:11" x14ac:dyDescent="0.25">
      <c r="B252" t="s">
        <v>55</v>
      </c>
      <c r="C252" t="str">
        <f>LOWER(REPLACE(A$250,SEARCH("_",A$6),1,""))&amp;"."&amp;LOWER(B252)</f>
        <v>itemtype.act2</v>
      </c>
      <c r="K252" t="str">
        <f t="shared" ref="K252:K254" si="40">"insert into "&amp;A$250&amp;" ("&amp;B$250&amp;", "&amp;C$250&amp;")
values ('"&amp;B252&amp;"', '"&amp;C252&amp;"');"</f>
        <v>insert into ITEM_TYPE (NAME, MESSAGE_CODE)
values ('Act2', 'itemtype.act2');</v>
      </c>
    </row>
    <row r="253" spans="1:11" x14ac:dyDescent="0.25">
      <c r="B253" t="s">
        <v>52</v>
      </c>
      <c r="C253" t="str">
        <f>LOWER(REPLACE(A$250,SEARCH("_",A$6),1,""))&amp;"."&amp;LOWER(B253)</f>
        <v>itemtype.class</v>
      </c>
      <c r="K253" t="str">
        <f t="shared" si="40"/>
        <v>insert into ITEM_TYPE (NAME, MESSAGE_CODE)
values ('Class', 'itemtype.class');</v>
      </c>
    </row>
    <row r="254" spans="1:11" x14ac:dyDescent="0.25">
      <c r="B254" t="s">
        <v>53</v>
      </c>
      <c r="C254" t="str">
        <f>LOWER(REPLACE(A$250,SEARCH("_",A$6),1,""))&amp;"."&amp;LOWER(B254)</f>
        <v>itemtype.relic</v>
      </c>
      <c r="K254" t="str">
        <f t="shared" si="40"/>
        <v>insert into ITEM_TYPE (NAME, MESSAGE_CODE)
values ('Relic', 'itemtype.relic');</v>
      </c>
    </row>
    <row r="256" spans="1:11" x14ac:dyDescent="0.25">
      <c r="A256" t="s">
        <v>58</v>
      </c>
      <c r="B256" s="2" t="s">
        <v>5</v>
      </c>
      <c r="C256" s="1" t="s">
        <v>6</v>
      </c>
    </row>
    <row r="257" spans="2:11" x14ac:dyDescent="0.25">
      <c r="B257" t="s">
        <v>328</v>
      </c>
      <c r="C257" t="str">
        <f>LOWER(A$256)&amp;"."&amp;LOWER(F257)</f>
        <v>trait.axe</v>
      </c>
      <c r="F257" t="s">
        <v>328</v>
      </c>
      <c r="K257" t="str">
        <f>"insert into "&amp;A$256&amp;" ("&amp;B$256&amp;", "&amp;C$256&amp;")
values ('"&amp;B257&amp;"', '"&amp;C257&amp;"');"</f>
        <v>insert into TRAIT (NAME, MESSAGE_CODE)
values ('Axe', 'trait.axe');</v>
      </c>
    </row>
    <row r="258" spans="2:11" x14ac:dyDescent="0.25">
      <c r="B258" t="s">
        <v>331</v>
      </c>
      <c r="C258" t="str">
        <f t="shared" ref="C258:C276" si="41">LOWER(A$256)&amp;"."&amp;LOWER(F258)</f>
        <v>trait.blade</v>
      </c>
      <c r="F258" t="s">
        <v>331</v>
      </c>
      <c r="K258" t="str">
        <f t="shared" ref="K258:K276" si="42">"insert into "&amp;A$256&amp;" ("&amp;B$256&amp;", "&amp;C$256&amp;")
values ('"&amp;B258&amp;"', '"&amp;C258&amp;"');"</f>
        <v>insert into TRAIT (NAME, MESSAGE_CODE)
values ('Blade', 'trait.blade');</v>
      </c>
    </row>
    <row r="259" spans="2:11" x14ac:dyDescent="0.25">
      <c r="B259" t="s">
        <v>343</v>
      </c>
      <c r="C259" t="str">
        <f t="shared" si="41"/>
        <v>trait.boots</v>
      </c>
      <c r="F259" t="s">
        <v>343</v>
      </c>
      <c r="K259" t="str">
        <f t="shared" si="42"/>
        <v>insert into TRAIT (NAME, MESSAGE_CODE)
values ('Boots', 'trait.boots');</v>
      </c>
    </row>
    <row r="260" spans="2:11" x14ac:dyDescent="0.25">
      <c r="B260" t="s">
        <v>330</v>
      </c>
      <c r="C260" t="str">
        <f t="shared" si="41"/>
        <v>trait.bow</v>
      </c>
      <c r="F260" t="s">
        <v>330</v>
      </c>
      <c r="K260" t="str">
        <f t="shared" si="42"/>
        <v>insert into TRAIT (NAME, MESSAGE_CODE)
values ('Bow', 'trait.bow');</v>
      </c>
    </row>
    <row r="261" spans="2:11" x14ac:dyDescent="0.25">
      <c r="B261" t="s">
        <v>339</v>
      </c>
      <c r="C261" t="str">
        <f t="shared" si="41"/>
        <v>trait.cloak</v>
      </c>
      <c r="F261" t="s">
        <v>339</v>
      </c>
      <c r="K261" t="str">
        <f t="shared" si="42"/>
        <v>insert into TRAIT (NAME, MESSAGE_CODE)
values ('Cloak', 'trait.cloak');</v>
      </c>
    </row>
    <row r="262" spans="2:11" x14ac:dyDescent="0.25">
      <c r="B262" t="s">
        <v>332</v>
      </c>
      <c r="C262" t="str">
        <f t="shared" si="41"/>
        <v>trait.exotic</v>
      </c>
      <c r="F262" t="s">
        <v>332</v>
      </c>
      <c r="K262" t="str">
        <f t="shared" si="42"/>
        <v>insert into TRAIT (NAME, MESSAGE_CODE)
values ('Exotic', 'trait.exotic');</v>
      </c>
    </row>
    <row r="263" spans="2:11" x14ac:dyDescent="0.25">
      <c r="B263" t="s">
        <v>329</v>
      </c>
      <c r="C263" t="str">
        <f t="shared" si="41"/>
        <v>trait.hammer</v>
      </c>
      <c r="F263" t="s">
        <v>329</v>
      </c>
      <c r="K263" t="str">
        <f t="shared" si="42"/>
        <v>insert into TRAIT (NAME, MESSAGE_CODE)
values ('Hammer', 'trait.hammer');</v>
      </c>
    </row>
    <row r="264" spans="2:11" x14ac:dyDescent="0.25">
      <c r="B264" t="s">
        <v>338</v>
      </c>
      <c r="C264" t="str">
        <f t="shared" si="41"/>
        <v>trait.heavyarmor</v>
      </c>
      <c r="F264" t="s">
        <v>345</v>
      </c>
      <c r="K264" t="str">
        <f t="shared" si="42"/>
        <v>insert into TRAIT (NAME, MESSAGE_CODE)
values ('Heavy Armor', 'trait.heavyarmor');</v>
      </c>
    </row>
    <row r="265" spans="2:11" x14ac:dyDescent="0.25">
      <c r="B265" t="s">
        <v>333</v>
      </c>
      <c r="C265" t="str">
        <f t="shared" si="41"/>
        <v>trait.helmet</v>
      </c>
      <c r="F265" t="s">
        <v>333</v>
      </c>
      <c r="K265" t="str">
        <f t="shared" si="42"/>
        <v>insert into TRAIT (NAME, MESSAGE_CODE)
values ('Helmet', 'trait.helmet');</v>
      </c>
    </row>
    <row r="266" spans="2:11" x14ac:dyDescent="0.25">
      <c r="B266" t="s">
        <v>336</v>
      </c>
      <c r="C266" t="str">
        <f t="shared" si="41"/>
        <v>trait.lightarmor</v>
      </c>
      <c r="F266" t="s">
        <v>346</v>
      </c>
      <c r="K266" t="str">
        <f t="shared" si="42"/>
        <v>insert into TRAIT (NAME, MESSAGE_CODE)
values ('Light Armor', 'trait.lightarmor');</v>
      </c>
    </row>
    <row r="267" spans="2:11" x14ac:dyDescent="0.25">
      <c r="B267" t="s">
        <v>326</v>
      </c>
      <c r="C267" t="str">
        <f t="shared" si="41"/>
        <v>trait.magic</v>
      </c>
      <c r="F267" t="s">
        <v>326</v>
      </c>
      <c r="K267" t="str">
        <f t="shared" si="42"/>
        <v>insert into TRAIT (NAME, MESSAGE_CODE)
values ('Magic', 'trait.magic');</v>
      </c>
    </row>
    <row r="268" spans="2:11" x14ac:dyDescent="0.25">
      <c r="B268" t="s">
        <v>334</v>
      </c>
      <c r="C268" t="str">
        <f t="shared" si="41"/>
        <v>trait.ring</v>
      </c>
      <c r="F268" t="s">
        <v>334</v>
      </c>
      <c r="K268" t="str">
        <f t="shared" si="42"/>
        <v>insert into TRAIT (NAME, MESSAGE_CODE)
values ('Ring', 'trait.ring');</v>
      </c>
    </row>
    <row r="269" spans="2:11" x14ac:dyDescent="0.25">
      <c r="B269" t="s">
        <v>316</v>
      </c>
      <c r="C269" t="str">
        <f t="shared" si="41"/>
        <v>trait.rune</v>
      </c>
      <c r="F269" t="s">
        <v>316</v>
      </c>
      <c r="K269" t="str">
        <f t="shared" si="42"/>
        <v>insert into TRAIT (NAME, MESSAGE_CODE)
values ('Rune', 'trait.rune');</v>
      </c>
    </row>
    <row r="270" spans="2:11" x14ac:dyDescent="0.25">
      <c r="B270" t="s">
        <v>337</v>
      </c>
      <c r="C270" t="str">
        <f t="shared" si="41"/>
        <v>trait.shield</v>
      </c>
      <c r="F270" t="s">
        <v>337</v>
      </c>
      <c r="K270" t="str">
        <f t="shared" si="42"/>
        <v>insert into TRAIT (NAME, MESSAGE_CODE)
values ('Shield', 'trait.shield');</v>
      </c>
    </row>
    <row r="271" spans="2:11" x14ac:dyDescent="0.25">
      <c r="B271" t="s">
        <v>327</v>
      </c>
      <c r="C271" t="str">
        <f t="shared" si="41"/>
        <v>trait.staff</v>
      </c>
      <c r="F271" t="s">
        <v>327</v>
      </c>
      <c r="K271" t="str">
        <f t="shared" si="42"/>
        <v>insert into TRAIT (NAME, MESSAGE_CODE)
values ('Staff', 'trait.staff');</v>
      </c>
    </row>
    <row r="272" spans="2:11" x14ac:dyDescent="0.25">
      <c r="B272" t="s">
        <v>335</v>
      </c>
      <c r="C272" t="str">
        <f t="shared" si="41"/>
        <v>trait.trinket</v>
      </c>
      <c r="F272" t="s">
        <v>335</v>
      </c>
      <c r="K272" t="str">
        <f t="shared" si="42"/>
        <v>insert into TRAIT (NAME, MESSAGE_CODE)
values ('Trinket', 'trait.trinket');</v>
      </c>
    </row>
    <row r="273" spans="1:12" x14ac:dyDescent="0.25">
      <c r="B273" t="s">
        <v>344</v>
      </c>
      <c r="C273" t="str">
        <f t="shared" si="41"/>
        <v>trait.book</v>
      </c>
      <c r="F273" t="s">
        <v>344</v>
      </c>
      <c r="K273" t="str">
        <f t="shared" si="42"/>
        <v>insert into TRAIT (NAME, MESSAGE_CODE)
values ('Book', 'trait.book');</v>
      </c>
    </row>
    <row r="274" spans="1:12" x14ac:dyDescent="0.25">
      <c r="B274" t="s">
        <v>340</v>
      </c>
      <c r="C274" t="str">
        <f t="shared" si="41"/>
        <v>trait.item</v>
      </c>
      <c r="F274" t="s">
        <v>340</v>
      </c>
      <c r="K274" t="str">
        <f t="shared" si="42"/>
        <v>insert into TRAIT (NAME, MESSAGE_CODE)
values ('Item', 'trait.item');</v>
      </c>
    </row>
    <row r="275" spans="1:12" x14ac:dyDescent="0.25">
      <c r="B275" t="s">
        <v>341</v>
      </c>
      <c r="C275" t="str">
        <f t="shared" si="41"/>
        <v>trait.potion</v>
      </c>
      <c r="F275" t="s">
        <v>341</v>
      </c>
      <c r="K275" t="str">
        <f t="shared" si="42"/>
        <v>insert into TRAIT (NAME, MESSAGE_CODE)
values ('Potion', 'trait.potion');</v>
      </c>
    </row>
    <row r="276" spans="1:12" x14ac:dyDescent="0.25">
      <c r="B276" t="s">
        <v>342</v>
      </c>
      <c r="C276" t="str">
        <f t="shared" si="41"/>
        <v>trait.special</v>
      </c>
      <c r="F276" t="s">
        <v>342</v>
      </c>
      <c r="K276" t="str">
        <f t="shared" si="42"/>
        <v>insert into TRAIT (NAME, MESSAGE_CODE)
values ('Special', 'trait.special');</v>
      </c>
    </row>
    <row r="277" spans="1:12" x14ac:dyDescent="0.25">
      <c r="B277" s="2"/>
      <c r="C277" s="1"/>
    </row>
    <row r="278" spans="1:12" x14ac:dyDescent="0.25">
      <c r="B278" s="2"/>
      <c r="C278" s="1"/>
    </row>
    <row r="279" spans="1:12" x14ac:dyDescent="0.25">
      <c r="B279" s="2"/>
      <c r="C279" s="1"/>
    </row>
    <row r="281" spans="1:12" x14ac:dyDescent="0.25">
      <c r="A281" t="s">
        <v>60</v>
      </c>
      <c r="B281" s="2" t="s">
        <v>5</v>
      </c>
      <c r="C281" s="1" t="s">
        <v>6</v>
      </c>
      <c r="D281" t="s">
        <v>7</v>
      </c>
    </row>
    <row r="283" spans="1:12" x14ac:dyDescent="0.25">
      <c r="A283" t="s">
        <v>65</v>
      </c>
      <c r="B283" s="2" t="s">
        <v>5</v>
      </c>
      <c r="C283" s="1" t="s">
        <v>6</v>
      </c>
      <c r="D283" t="s">
        <v>7</v>
      </c>
    </row>
    <row r="285" spans="1:12" x14ac:dyDescent="0.25">
      <c r="A285" t="s">
        <v>56</v>
      </c>
      <c r="B285" s="2" t="s">
        <v>5</v>
      </c>
      <c r="C285" s="1" t="s">
        <v>6</v>
      </c>
      <c r="D285" t="s">
        <v>44</v>
      </c>
      <c r="E285" t="s">
        <v>51</v>
      </c>
      <c r="F285" t="s">
        <v>60</v>
      </c>
      <c r="G285" t="s">
        <v>61</v>
      </c>
      <c r="H285" t="s">
        <v>48</v>
      </c>
      <c r="I285" t="s">
        <v>47</v>
      </c>
      <c r="J285" t="s">
        <v>67</v>
      </c>
      <c r="K285" t="s">
        <v>50</v>
      </c>
      <c r="L285" t="s">
        <v>45</v>
      </c>
    </row>
    <row r="287" spans="1:12" x14ac:dyDescent="0.25">
      <c r="A287" t="s">
        <v>63</v>
      </c>
      <c r="B287" s="3" t="s">
        <v>56</v>
      </c>
      <c r="C287" s="3" t="s">
        <v>58</v>
      </c>
    </row>
    <row r="288" spans="1:12" x14ac:dyDescent="0.25">
      <c r="A288" t="s">
        <v>64</v>
      </c>
      <c r="B288" s="3" t="s">
        <v>56</v>
      </c>
      <c r="C288" s="3" t="s">
        <v>12</v>
      </c>
      <c r="D288" s="3" t="s">
        <v>68</v>
      </c>
    </row>
    <row r="290" spans="1:7" x14ac:dyDescent="0.25">
      <c r="A290" t="s">
        <v>57</v>
      </c>
      <c r="B290" s="2" t="s">
        <v>5</v>
      </c>
      <c r="C290" s="3" t="s">
        <v>44</v>
      </c>
      <c r="D290" s="1" t="s">
        <v>6</v>
      </c>
      <c r="E290" t="s">
        <v>42</v>
      </c>
      <c r="F290" t="s">
        <v>59</v>
      </c>
      <c r="G290" t="s">
        <v>45</v>
      </c>
    </row>
    <row r="292" spans="1:7" x14ac:dyDescent="0.25">
      <c r="A292" t="s">
        <v>62</v>
      </c>
      <c r="B292" t="s">
        <v>57</v>
      </c>
      <c r="C292" t="s">
        <v>58</v>
      </c>
    </row>
    <row r="295" spans="1:7" x14ac:dyDescent="0.25">
      <c r="A295" t="s">
        <v>66</v>
      </c>
    </row>
  </sheetData>
  <sortState ref="B253:B256">
    <sortCondition ref="B253"/>
  </sortState>
  <conditionalFormatting sqref="B84:B85 B87:B105 B120:B145">
    <cfRule type="expression" dxfId="51" priority="49">
      <formula>$H84="Eclaireur"</formula>
    </cfRule>
    <cfRule type="expression" dxfId="50" priority="50">
      <formula>$H84="Mage"</formula>
    </cfRule>
    <cfRule type="expression" dxfId="49" priority="51">
      <formula>$H84="Guerrier"</formula>
    </cfRule>
    <cfRule type="expression" dxfId="48" priority="52">
      <formula>$H84="Soigneur"</formula>
    </cfRule>
  </conditionalFormatting>
  <conditionalFormatting sqref="R84:R85">
    <cfRule type="expression" dxfId="47" priority="45">
      <formula>$H84="Eclaireur"</formula>
    </cfRule>
    <cfRule type="expression" dxfId="46" priority="46">
      <formula>$H84="Mage"</formula>
    </cfRule>
    <cfRule type="expression" dxfId="45" priority="47">
      <formula>$H84="Guerrier"</formula>
    </cfRule>
    <cfRule type="expression" dxfId="44" priority="48">
      <formula>$H84="Soigneur"</formula>
    </cfRule>
  </conditionalFormatting>
  <conditionalFormatting sqref="B86">
    <cfRule type="expression" dxfId="43" priority="41">
      <formula>$H86="Eclaireur"</formula>
    </cfRule>
    <cfRule type="expression" dxfId="42" priority="42">
      <formula>$H86="Mage"</formula>
    </cfRule>
    <cfRule type="expression" dxfId="41" priority="43">
      <formula>$H86="Guerrier"</formula>
    </cfRule>
    <cfRule type="expression" dxfId="40" priority="44">
      <formula>$H86="Soigneur"</formula>
    </cfRule>
  </conditionalFormatting>
  <conditionalFormatting sqref="R103">
    <cfRule type="expression" dxfId="39" priority="37">
      <formula>$H103="Eclaireur"</formula>
    </cfRule>
    <cfRule type="expression" dxfId="38" priority="38">
      <formula>$H103="Mage"</formula>
    </cfRule>
    <cfRule type="expression" dxfId="37" priority="39">
      <formula>$H103="Guerrier"</formula>
    </cfRule>
    <cfRule type="expression" dxfId="36" priority="40">
      <formula>$H103="Soigneur"</formula>
    </cfRule>
  </conditionalFormatting>
  <conditionalFormatting sqref="B116:B119">
    <cfRule type="expression" dxfId="35" priority="33">
      <formula>$H116="Eclaireur"</formula>
    </cfRule>
    <cfRule type="expression" dxfId="34" priority="34">
      <formula>$H116="Mage"</formula>
    </cfRule>
    <cfRule type="expression" dxfId="33" priority="35">
      <formula>$H116="Guerrier"</formula>
    </cfRule>
    <cfRule type="expression" dxfId="32" priority="36">
      <formula>$H116="Soigneur"</formula>
    </cfRule>
  </conditionalFormatting>
  <conditionalFormatting sqref="B110:B115">
    <cfRule type="expression" dxfId="31" priority="29">
      <formula>$H110="Eclaireur"</formula>
    </cfRule>
    <cfRule type="expression" dxfId="30" priority="30">
      <formula>$H110="Mage"</formula>
    </cfRule>
    <cfRule type="expression" dxfId="29" priority="31">
      <formula>$H110="Guerrier"</formula>
    </cfRule>
    <cfRule type="expression" dxfId="28" priority="32">
      <formula>$H110="Soigneur"</formula>
    </cfRule>
  </conditionalFormatting>
  <conditionalFormatting sqref="B106:B109">
    <cfRule type="expression" dxfId="27" priority="25">
      <formula>$H106="Eclaireur"</formula>
    </cfRule>
    <cfRule type="expression" dxfId="26" priority="26">
      <formula>$H106="Mage"</formula>
    </cfRule>
    <cfRule type="expression" dxfId="25" priority="27">
      <formula>$H106="Guerrier"</formula>
    </cfRule>
    <cfRule type="expression" dxfId="24" priority="28">
      <formula>$H106="Soigneur"</formula>
    </cfRule>
  </conditionalFormatting>
  <conditionalFormatting sqref="R110:R111">
    <cfRule type="expression" dxfId="23" priority="21">
      <formula>$H110="Eclaireur"</formula>
    </cfRule>
    <cfRule type="expression" dxfId="22" priority="22">
      <formula>$H110="Mage"</formula>
    </cfRule>
    <cfRule type="expression" dxfId="21" priority="23">
      <formula>$H110="Guerrier"</formula>
    </cfRule>
    <cfRule type="expression" dxfId="20" priority="24">
      <formula>$H110="Soigneur"</formula>
    </cfRule>
  </conditionalFormatting>
  <conditionalFormatting sqref="R109">
    <cfRule type="expression" dxfId="19" priority="17">
      <formula>$H109="Eclaireur"</formula>
    </cfRule>
    <cfRule type="expression" dxfId="18" priority="18">
      <formula>$H109="Mage"</formula>
    </cfRule>
    <cfRule type="expression" dxfId="17" priority="19">
      <formula>$H109="Guerrier"</formula>
    </cfRule>
    <cfRule type="expression" dxfId="16" priority="20">
      <formula>$H109="Soigneur"</formula>
    </cfRule>
  </conditionalFormatting>
  <conditionalFormatting sqref="R116:R117">
    <cfRule type="expression" dxfId="15" priority="13">
      <formula>$H116="Eclaireur"</formula>
    </cfRule>
    <cfRule type="expression" dxfId="14" priority="14">
      <formula>$H116="Mage"</formula>
    </cfRule>
    <cfRule type="expression" dxfId="13" priority="15">
      <formula>$H116="Guerrier"</formula>
    </cfRule>
    <cfRule type="expression" dxfId="12" priority="16">
      <formula>$H116="Soigneur"</formula>
    </cfRule>
  </conditionalFormatting>
  <conditionalFormatting sqref="R115">
    <cfRule type="expression" dxfId="11" priority="9">
      <formula>$H115="Eclaireur"</formula>
    </cfRule>
    <cfRule type="expression" dxfId="10" priority="10">
      <formula>$H115="Mage"</formula>
    </cfRule>
    <cfRule type="expression" dxfId="9" priority="11">
      <formula>$H115="Guerrier"</formula>
    </cfRule>
    <cfRule type="expression" dxfId="8" priority="12">
      <formula>$H115="Soigneur"</formula>
    </cfRule>
  </conditionalFormatting>
  <conditionalFormatting sqref="R120:R122">
    <cfRule type="expression" dxfId="7" priority="5">
      <formula>$H120="Eclaireur"</formula>
    </cfRule>
    <cfRule type="expression" dxfId="6" priority="6">
      <formula>$H120="Mage"</formula>
    </cfRule>
    <cfRule type="expression" dxfId="5" priority="7">
      <formula>$H120="Guerrier"</formula>
    </cfRule>
    <cfRule type="expression" dxfId="4" priority="8">
      <formula>$H120="Soigneur"</formula>
    </cfRule>
  </conditionalFormatting>
  <conditionalFormatting sqref="R119">
    <cfRule type="expression" dxfId="3" priority="1">
      <formula>$H119="Eclaireur"</formula>
    </cfRule>
    <cfRule type="expression" dxfId="2" priority="2">
      <formula>$H119="Mage"</formula>
    </cfRule>
    <cfRule type="expression" dxfId="1" priority="3">
      <formula>$H119="Guerrier"</formula>
    </cfRule>
    <cfRule type="expression" dxfId="0" priority="4">
      <formula>$H119="Soigneur"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" sqref="B1:B20"/>
    </sheetView>
  </sheetViews>
  <sheetFormatPr baseColWidth="10" defaultRowHeight="15" x14ac:dyDescent="0.25"/>
  <sheetData>
    <row r="1" spans="1:2" x14ac:dyDescent="0.25">
      <c r="A1" t="s">
        <v>324</v>
      </c>
      <c r="B1" t="s">
        <v>334</v>
      </c>
    </row>
    <row r="2" spans="1:2" x14ac:dyDescent="0.25">
      <c r="A2" t="s">
        <v>317</v>
      </c>
      <c r="B2" t="s">
        <v>330</v>
      </c>
    </row>
    <row r="3" spans="1:2" x14ac:dyDescent="0.25">
      <c r="A3" t="s">
        <v>321</v>
      </c>
      <c r="B3" t="s">
        <v>336</v>
      </c>
    </row>
    <row r="4" spans="1:2" x14ac:dyDescent="0.25">
      <c r="A4" t="s">
        <v>322</v>
      </c>
      <c r="B4" t="s">
        <v>338</v>
      </c>
    </row>
    <row r="5" spans="1:2" x14ac:dyDescent="0.25">
      <c r="A5" t="s">
        <v>314</v>
      </c>
      <c r="B5" t="s">
        <v>327</v>
      </c>
    </row>
    <row r="6" spans="1:2" x14ac:dyDescent="0.25">
      <c r="A6" t="s">
        <v>318</v>
      </c>
      <c r="B6" t="s">
        <v>335</v>
      </c>
    </row>
    <row r="7" spans="1:2" x14ac:dyDescent="0.25">
      <c r="A7" t="s">
        <v>325</v>
      </c>
      <c r="B7" t="s">
        <v>343</v>
      </c>
    </row>
    <row r="8" spans="1:2" x14ac:dyDescent="0.25">
      <c r="A8" t="s">
        <v>311</v>
      </c>
      <c r="B8" t="s">
        <v>337</v>
      </c>
    </row>
    <row r="9" spans="1:2" x14ac:dyDescent="0.25">
      <c r="A9" t="s">
        <v>319</v>
      </c>
      <c r="B9" t="s">
        <v>332</v>
      </c>
    </row>
    <row r="10" spans="1:2" x14ac:dyDescent="0.25">
      <c r="A10" t="s">
        <v>312</v>
      </c>
      <c r="B10" t="s">
        <v>328</v>
      </c>
    </row>
    <row r="11" spans="1:2" x14ac:dyDescent="0.25">
      <c r="A11" t="s">
        <v>323</v>
      </c>
      <c r="B11" t="s">
        <v>333</v>
      </c>
    </row>
    <row r="12" spans="1:2" x14ac:dyDescent="0.25">
      <c r="A12" t="s">
        <v>310</v>
      </c>
      <c r="B12" t="s">
        <v>331</v>
      </c>
    </row>
    <row r="13" spans="1:2" x14ac:dyDescent="0.25">
      <c r="A13" t="s">
        <v>315</v>
      </c>
      <c r="B13" t="s">
        <v>326</v>
      </c>
    </row>
    <row r="14" spans="1:2" x14ac:dyDescent="0.25">
      <c r="A14" t="s">
        <v>320</v>
      </c>
      <c r="B14" t="s">
        <v>339</v>
      </c>
    </row>
    <row r="15" spans="1:2" x14ac:dyDescent="0.25">
      <c r="A15" t="s">
        <v>313</v>
      </c>
      <c r="B15" t="s">
        <v>329</v>
      </c>
    </row>
    <row r="16" spans="1:2" x14ac:dyDescent="0.25">
      <c r="A16" t="s">
        <v>316</v>
      </c>
      <c r="B16" t="s">
        <v>316</v>
      </c>
    </row>
    <row r="17" spans="2:2" x14ac:dyDescent="0.25">
      <c r="B17" t="s">
        <v>344</v>
      </c>
    </row>
    <row r="18" spans="2:2" x14ac:dyDescent="0.25">
      <c r="B18" t="s">
        <v>340</v>
      </c>
    </row>
    <row r="19" spans="2:2" x14ac:dyDescent="0.25">
      <c r="B19" t="s">
        <v>341</v>
      </c>
    </row>
    <row r="20" spans="2:2" x14ac:dyDescent="0.25">
      <c r="B20" t="s">
        <v>342</v>
      </c>
    </row>
  </sheetData>
  <sortState ref="A1:A11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Tourneur</dc:creator>
  <cp:lastModifiedBy>Raphael Tourneur</cp:lastModifiedBy>
  <dcterms:created xsi:type="dcterms:W3CDTF">2015-12-02T13:38:11Z</dcterms:created>
  <dcterms:modified xsi:type="dcterms:W3CDTF">2015-12-09T10:56:36Z</dcterms:modified>
</cp:coreProperties>
</file>