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Data/Users/RDT1/Documents/"/>
    </mc:Choice>
  </mc:AlternateContent>
  <xr:revisionPtr revIDLastSave="0" documentId="13_ncr:1_{1E47AB8A-BA75-7F4D-A35D-C11A89AD4178}" xr6:coauthVersionLast="45" xr6:coauthVersionMax="45" xr10:uidLastSave="{00000000-0000-0000-0000-000000000000}"/>
  <bookViews>
    <workbookView xWindow="160" yWindow="0" windowWidth="25440" windowHeight="16000" xr2:uid="{37D8E4B2-2A40-1E49-9F24-F0D9EBAB6DE3}"/>
  </bookViews>
  <sheets>
    <sheet name="Mich" sheetId="1" r:id="rId1"/>
    <sheet name="Ohio" sheetId="3" r:id="rId2"/>
    <sheet name="FL" sheetId="7" r:id="rId3"/>
    <sheet name="Template" sheetId="6" r:id="rId4"/>
    <sheet name="Sheet2" sheetId="4" r:id="rId5"/>
    <sheet name="Sheet3" sheetId="5" r:id="rId6"/>
    <sheet name="Picture" sheetId="2" r:id="rId7"/>
  </sheets>
  <definedNames>
    <definedName name="_xlnm._FilterDatabase" localSheetId="4" hidden="1">Sheet2!$B$1:$H$646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0" i="1" l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N21" i="1"/>
  <c r="N20" i="1"/>
  <c r="N19" i="1"/>
  <c r="M22" i="1"/>
  <c r="M21" i="1"/>
  <c r="M20" i="1"/>
  <c r="M19" i="1"/>
  <c r="N17" i="1"/>
  <c r="M17" i="1"/>
  <c r="N16" i="1"/>
  <c r="M16" i="1"/>
  <c r="N15" i="1"/>
  <c r="M15" i="1"/>
  <c r="N14" i="1"/>
  <c r="M14" i="1"/>
  <c r="N13" i="1"/>
  <c r="M13" i="1"/>
  <c r="N12" i="1"/>
  <c r="M12" i="1"/>
  <c r="N174" i="4" l="1"/>
  <c r="N225" i="4" s="1"/>
  <c r="M174" i="4"/>
  <c r="M225" i="4" s="1"/>
  <c r="K29" i="3" l="1"/>
  <c r="K30" i="3" s="1"/>
  <c r="J29" i="3"/>
  <c r="J30" i="3" s="1"/>
  <c r="J31" i="3" s="1"/>
  <c r="K33" i="7"/>
  <c r="F14" i="7" l="1"/>
  <c r="K10" i="7"/>
  <c r="J10" i="7"/>
  <c r="I10" i="7"/>
  <c r="H10" i="7"/>
  <c r="G10" i="7"/>
  <c r="F10" i="7"/>
  <c r="E10" i="7"/>
  <c r="D10" i="7"/>
  <c r="K11" i="7"/>
  <c r="J11" i="7"/>
  <c r="I11" i="7"/>
  <c r="H11" i="7"/>
  <c r="G11" i="7"/>
  <c r="F11" i="7"/>
  <c r="E11" i="7"/>
  <c r="D11" i="7"/>
  <c r="K12" i="7"/>
  <c r="J12" i="7"/>
  <c r="I12" i="7"/>
  <c r="H12" i="7"/>
  <c r="G12" i="7"/>
  <c r="F12" i="7"/>
  <c r="E12" i="7"/>
  <c r="D12" i="7"/>
  <c r="B10" i="7"/>
  <c r="B11" i="7"/>
  <c r="B12" i="7" s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E39" i="7"/>
  <c r="D39" i="7"/>
  <c r="E38" i="7"/>
  <c r="D38" i="7"/>
  <c r="E37" i="7"/>
  <c r="D37" i="7"/>
  <c r="E36" i="7"/>
  <c r="D36" i="7"/>
  <c r="E35" i="7"/>
  <c r="D35" i="7"/>
  <c r="J35" i="7"/>
  <c r="J36" i="7" s="1"/>
  <c r="J37" i="7" s="1"/>
  <c r="J38" i="7" s="1"/>
  <c r="J39" i="7" s="1"/>
  <c r="E34" i="7"/>
  <c r="D34" i="7"/>
  <c r="E33" i="7"/>
  <c r="D33" i="7"/>
  <c r="K34" i="7"/>
  <c r="K35" i="7" s="1"/>
  <c r="K36" i="7" s="1"/>
  <c r="K37" i="7" s="1"/>
  <c r="K38" i="7" s="1"/>
  <c r="K39" i="7" s="1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D17" i="7"/>
  <c r="D16" i="7"/>
  <c r="D15" i="7"/>
  <c r="D14" i="7"/>
  <c r="D13" i="7"/>
  <c r="K13" i="7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G13" i="7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J13" i="7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I13" i="7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H13" i="7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F13" i="7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B13" i="7" l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E14" i="7"/>
  <c r="K12" i="3"/>
  <c r="J12" i="3"/>
  <c r="I12" i="3"/>
  <c r="H12" i="3"/>
  <c r="G12" i="3"/>
  <c r="F12" i="3"/>
  <c r="K15" i="1"/>
  <c r="J15" i="1"/>
  <c r="I15" i="1"/>
  <c r="H15" i="1"/>
  <c r="G15" i="1"/>
  <c r="F15" i="1"/>
  <c r="E16" i="7" l="1"/>
  <c r="E13" i="7"/>
  <c r="E17" i="7"/>
  <c r="E15" i="7"/>
  <c r="H9" i="6"/>
  <c r="H10" i="6" s="1"/>
  <c r="H11" i="6" s="1"/>
  <c r="H12" i="6" s="1"/>
  <c r="E37" i="6"/>
  <c r="D37" i="6"/>
  <c r="E36" i="6"/>
  <c r="D36" i="6"/>
  <c r="E35" i="6"/>
  <c r="D35" i="6"/>
  <c r="E34" i="6"/>
  <c r="D34" i="6"/>
  <c r="E33" i="6"/>
  <c r="D33" i="6"/>
  <c r="J32" i="6"/>
  <c r="J33" i="6" s="1"/>
  <c r="J34" i="6" s="1"/>
  <c r="J35" i="6" s="1"/>
  <c r="J36" i="6" s="1"/>
  <c r="J37" i="6" s="1"/>
  <c r="E32" i="6"/>
  <c r="D32" i="6"/>
  <c r="E31" i="6"/>
  <c r="D31" i="6"/>
  <c r="K30" i="6"/>
  <c r="K31" i="6" s="1"/>
  <c r="K32" i="6" s="1"/>
  <c r="K33" i="6" s="1"/>
  <c r="K34" i="6" s="1"/>
  <c r="K35" i="6" s="1"/>
  <c r="K36" i="6" s="1"/>
  <c r="K37" i="6" s="1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D14" i="6"/>
  <c r="D13" i="6"/>
  <c r="D12" i="6"/>
  <c r="D11" i="6"/>
  <c r="D10" i="6"/>
  <c r="B10" i="6"/>
  <c r="B11" i="6" s="1"/>
  <c r="K9" i="6"/>
  <c r="K10" i="6" s="1"/>
  <c r="K11" i="6" s="1"/>
  <c r="K12" i="6" s="1"/>
  <c r="J9" i="6"/>
  <c r="J10" i="6" s="1"/>
  <c r="J11" i="6" s="1"/>
  <c r="J12" i="6" s="1"/>
  <c r="I9" i="6"/>
  <c r="I10" i="6" s="1"/>
  <c r="I11" i="6" s="1"/>
  <c r="I12" i="6" s="1"/>
  <c r="G9" i="6"/>
  <c r="G10" i="6" s="1"/>
  <c r="G11" i="6" s="1"/>
  <c r="G12" i="6" s="1"/>
  <c r="F9" i="6"/>
  <c r="F10" i="6" s="1"/>
  <c r="F11" i="6" s="1"/>
  <c r="F12" i="6" s="1"/>
  <c r="F13" i="6" s="1"/>
  <c r="E9" i="6"/>
  <c r="D9" i="6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E37" i="3"/>
  <c r="D37" i="3"/>
  <c r="E36" i="3"/>
  <c r="D36" i="3"/>
  <c r="E35" i="3"/>
  <c r="D35" i="3"/>
  <c r="E34" i="3"/>
  <c r="D34" i="3"/>
  <c r="E33" i="3"/>
  <c r="D33" i="3"/>
  <c r="J32" i="3"/>
  <c r="J34" i="3" s="1"/>
  <c r="J35" i="3" s="1"/>
  <c r="J36" i="3" s="1"/>
  <c r="J37" i="3" s="1"/>
  <c r="E32" i="3"/>
  <c r="D32" i="3"/>
  <c r="E31" i="3"/>
  <c r="D31" i="3"/>
  <c r="K32" i="3"/>
  <c r="K33" i="3" s="1"/>
  <c r="K34" i="3" s="1"/>
  <c r="K35" i="3" s="1"/>
  <c r="K36" i="3" s="1"/>
  <c r="K37" i="3" s="1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D16" i="3"/>
  <c r="D15" i="3"/>
  <c r="K14" i="3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J14" i="3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I14" i="3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H14" i="3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F14" i="3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D14" i="3"/>
  <c r="K13" i="3"/>
  <c r="J13" i="3"/>
  <c r="I13" i="3"/>
  <c r="H13" i="3"/>
  <c r="G13" i="3"/>
  <c r="F13" i="3"/>
  <c r="D13" i="3"/>
  <c r="D12" i="3"/>
  <c r="K11" i="3"/>
  <c r="J11" i="3"/>
  <c r="I11" i="3"/>
  <c r="H11" i="3"/>
  <c r="G11" i="3"/>
  <c r="F11" i="3"/>
  <c r="D11" i="3"/>
  <c r="K10" i="3"/>
  <c r="J10" i="3"/>
  <c r="I10" i="3"/>
  <c r="H10" i="3"/>
  <c r="G10" i="3"/>
  <c r="F10" i="3"/>
  <c r="D10" i="3"/>
  <c r="B10" i="3"/>
  <c r="B11" i="3" s="1"/>
  <c r="K9" i="3"/>
  <c r="J9" i="3"/>
  <c r="I9" i="3"/>
  <c r="H9" i="3"/>
  <c r="G9" i="3"/>
  <c r="F9" i="3"/>
  <c r="E9" i="3"/>
  <c r="D9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I13" i="6" l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G13" i="6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F14" i="6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B12" i="6"/>
  <c r="E11" i="6"/>
  <c r="E10" i="6"/>
  <c r="B12" i="3"/>
  <c r="E11" i="3"/>
  <c r="E10" i="3"/>
  <c r="K18" i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K17" i="1"/>
  <c r="J17" i="1"/>
  <c r="I17" i="1"/>
  <c r="H17" i="1"/>
  <c r="G17" i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F17" i="1"/>
  <c r="K16" i="1"/>
  <c r="J16" i="1"/>
  <c r="I16" i="1"/>
  <c r="H16" i="1"/>
  <c r="G16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F12" i="1"/>
  <c r="F13" i="1"/>
  <c r="F14" i="1"/>
  <c r="F16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J36" i="1" l="1"/>
  <c r="J37" i="1" s="1"/>
  <c r="J38" i="1" s="1"/>
  <c r="J39" i="1" s="1"/>
  <c r="J40" i="1" s="1"/>
  <c r="J34" i="1"/>
  <c r="K34" i="1"/>
  <c r="K35" i="1" s="1"/>
  <c r="K36" i="1" s="1"/>
  <c r="K37" i="1" s="1"/>
  <c r="K38" i="1" s="1"/>
  <c r="K39" i="1" s="1"/>
  <c r="K40" i="1" s="1"/>
  <c r="K32" i="1"/>
  <c r="G14" i="6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B13" i="6"/>
  <c r="E12" i="6"/>
  <c r="B13" i="3"/>
  <c r="E12" i="3"/>
  <c r="B13" i="1"/>
  <c r="B14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E13" i="1"/>
  <c r="E12" i="1"/>
  <c r="E32" i="1"/>
  <c r="E31" i="1"/>
  <c r="E30" i="1"/>
  <c r="E29" i="1"/>
  <c r="E28" i="1"/>
  <c r="E27" i="1"/>
  <c r="E26" i="1"/>
  <c r="E25" i="1"/>
  <c r="E24" i="1"/>
  <c r="E23" i="1"/>
  <c r="E22" i="1"/>
  <c r="B14" i="6" l="1"/>
  <c r="E13" i="6"/>
  <c r="H13" i="6" s="1"/>
  <c r="B14" i="3"/>
  <c r="E13" i="3"/>
  <c r="E14" i="1"/>
  <c r="B15" i="1"/>
  <c r="H14" i="6" l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K13" i="6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B15" i="6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E14" i="6"/>
  <c r="B15" i="3"/>
  <c r="E14" i="3"/>
  <c r="B16" i="1"/>
  <c r="E15" i="1"/>
  <c r="B16" i="3" l="1"/>
  <c r="E15" i="3"/>
  <c r="B17" i="1"/>
  <c r="E16" i="1"/>
  <c r="B17" i="3" l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E16" i="3"/>
  <c r="B18" i="1"/>
  <c r="E17" i="1"/>
  <c r="B19" i="1" l="1"/>
  <c r="E18" i="1"/>
  <c r="B20" i="1" l="1"/>
  <c r="E19" i="1"/>
  <c r="B21" i="1" l="1"/>
  <c r="E20" i="1"/>
  <c r="B22" i="1" l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E21" i="1"/>
</calcChain>
</file>

<file path=xl/sharedStrings.xml><?xml version="1.0" encoding="utf-8"?>
<sst xmlns="http://schemas.openxmlformats.org/spreadsheetml/2006/main" count="1000" uniqueCount="274">
  <si>
    <t>https://www.oakgov.com/health/information/covid-19/Pages/default.aspx</t>
  </si>
  <si>
    <t>https://www.michigan.gov/coronavirus</t>
  </si>
  <si>
    <t>Days</t>
  </si>
  <si>
    <t>https://www.michigan.gov/coronavirus/0,9753,7-406-98158---,00.html</t>
  </si>
  <si>
    <t>Michigan Press Releases</t>
  </si>
  <si>
    <t>Oakland Co Case Count</t>
  </si>
  <si>
    <t>Michigan Case Count</t>
  </si>
  <si>
    <t>Daily Case Growth Rate Multiplier Scenarios</t>
  </si>
  <si>
    <t xml:space="preserve"> </t>
  </si>
  <si>
    <t>Daily Growth Rate Multipler</t>
  </si>
  <si>
    <t>Cuml Growth Rate Multipler</t>
  </si>
  <si>
    <t>Total 
Cuml Positive Cases</t>
  </si>
  <si>
    <t>https://github.com/rtpub/MI-COVID19-Tracker-Xls?fbclid=IwAR1QBEHLmE01AnDZwk3DzI2v6b914DyQzXq3db61EpB9Io-TbFsY0YS5Wi8</t>
  </si>
  <si>
    <t>Public Posting (github)</t>
  </si>
  <si>
    <t>Ohio Case Count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</si>
  <si>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</si>
  <si>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</si>
  <si>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</si>
  <si>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</si>
  <si>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</si>
  <si>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</si>
  <si>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</si>
  <si>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</si>
  <si>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</si>
  <si>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</si>
  <si>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</si>
  <si>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</si>
  <si>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</si>
  <si>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</si>
  <si>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</si>
  <si>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</si>
  <si>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</si>
  <si>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</si>
  <si>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</si>
  <si>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</si>
  <si>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</si>
  <si>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</si>
  <si>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</si>
  <si>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</si>
  <si>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</si>
  <si>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</si>
  <si>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</si>
  <si>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</si>
  <si>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</si>
  <si>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</si>
  <si>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</si>
  <si>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</si>
  <si>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</si>
  <si>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</si>
  <si>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</si>
  <si>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</si>
  <si>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</si>
  <si>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</si>
  <si>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</si>
  <si>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</si>
  <si>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</si>
  <si>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</si>
  <si>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</si>
  <si>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</si>
  <si>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</si>
  <si>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</si>
  <si>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</si>
  <si>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</si>
  <si>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</si>
  <si>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</si>
  <si>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</si>
  <si>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PR</t>
  </si>
  <si>
    <t>VI</t>
  </si>
  <si>
    <t>GU</t>
  </si>
  <si>
    <t>MP</t>
  </si>
  <si>
    <t>AS</t>
  </si>
  <si>
    <t>Date</t>
  </si>
  <si>
    <t>State</t>
  </si>
  <si>
    <t>Pos</t>
  </si>
  <si>
    <t>Neg</t>
  </si>
  <si>
    <t>Pend</t>
  </si>
  <si>
    <t>Death</t>
  </si>
  <si>
    <t>Total</t>
  </si>
  <si>
    <t>http://dhss.alaska.gov/dph/Epi/id/Pages/COVID-19/monitoring.aspx</t>
  </si>
  <si>
    <t>http://dhss.alaska.gov/dph/Epi/id/Pages/COVID-19/default.aspx</t>
  </si>
  <si>
    <t>@Alaska_DHSS</t>
  </si>
  <si>
    <t>Unclear if they mean "persons tested" or "specimens tested." We count them as "persons tested".</t>
  </si>
  <si>
    <t>http://www.alabamapublichealth.gov/infectiousdiseases/2019-coronavirus.html</t>
  </si>
  <si>
    <t>@alpublichealth</t>
  </si>
  <si>
    <t>Last negative count from 3/16.</t>
  </si>
  <si>
    <t>https://www.healthy.arkansas.gov/programs-services/topics/novel-coronavirus</t>
  </si>
  <si>
    <t>@adhpio</t>
  </si>
  <si>
    <t>Pending = "PUIs"</t>
  </si>
  <si>
    <t>https://www.azdhs.gov/preparedness/epidemiology-disease-control/infectious-disease-epidemiology/index.php#novel-coronavirus-home</t>
  </si>
  <si>
    <t>@azdhs</t>
  </si>
  <si>
    <t>Negative = “Ruled Out”. Our total is slightly higher than the state’s site because their total is only from public health labs. We also add in the 6 additional positives from private labs, listed in the second table.</t>
  </si>
  <si>
    <t>https://www.cdph.ca.gov/Programs/CID/DCDC/Pages/Immunization/ncov2019.aspx</t>
  </si>
  <si>
    <t>@CAPublicHealth</t>
  </si>
  <si>
    <t>Only positives reported regularly. Add deaths to the positive count. Last negative (7981) from 3/15 [San Jose Mercury News](https://www.mercurynews.com/2020/03/15/coronavirus-newsom-calls-for-bars-nightclub-to-close-across-california/). Unclear if the total is "total tests" or "total people tested." For now we assume it's "total people tested." </t>
  </si>
  <si>
    <t>https://docs.google.com/document/d/e/2PACX-1vRSxDeeJEaDxir0cCd9Sfji8ZPKzNaCPZnvRCbG63Oa1ztz4B4r7xG_wsoC9ucd_ei3--Pz7UD50yQD/pub</t>
  </si>
  <si>
    <t>https://www.colorado.gov/pacific/cdphe/2019-novel-coronavirus</t>
  </si>
  <si>
    <t>@cdphe</t>
  </si>
  <si>
    <t>Negative number only from state laboratory tests. Number of private tests unknown. Death count from [KJCT](https://www.kjct8.com/content/news/160-confirmed-cases-in-Colorado-1-death-from-COVID-19-in-state-568842851.html)</t>
  </si>
  <si>
    <t>https://portal.ct.gov/Coronavirus</t>
  </si>
  <si>
    <t>@ctdph</t>
  </si>
  <si>
    <t>Last negative count from 3/13</t>
  </si>
  <si>
    <t>https://coronavirus.dc.gov/page/coronavirus-surveillance-data</t>
  </si>
  <si>
    <t>https://coronavirus.dc.gov/</t>
  </si>
  <si>
    <t>@_DCHealth</t>
  </si>
  <si>
    <t>Adding all positives together. Negative count dropped 3/11, back 3/13</t>
  </si>
  <si>
    <t>https://dhss.delaware.gov/dhss/dph/epi/2019novelcoronavirus.html</t>
  </si>
  <si>
    <t>@Delaware_DHSS</t>
  </si>
  <si>
    <t>Carrying over negative count</t>
  </si>
  <si>
    <t>https://experience.arcgis.com/experience/96dd742462124fa0b38ddedb9b25e429/</t>
  </si>
  <si>
    <t>http://www.floridahealth.gov/diseases-and-conditions/COVID-19/</t>
  </si>
  <si>
    <t>@HealthyFla</t>
  </si>
  <si>
    <t>All numbers reported as of 3/16. Positives do not include 6 FL residents tested elsewhere. Deaths from [WFLA](https://www.wfla.com/community/health/coronavirus/coronavirus-in-florida-216-cases-7-deaths/)</t>
  </si>
  <si>
    <t>https://dph.georgia.gov/georgia-department-public-health-covid-19-daily-status-report</t>
  </si>
  <si>
    <t>https://dph.georgia.gov/novelcoronavirus</t>
  </si>
  <si>
    <t>@GaDPH</t>
  </si>
  <si>
    <t>Positive includes deaths. </t>
  </si>
  <si>
    <t>https://health.hawaii.gov/docd/advisories/novel-coronavirus-2019/</t>
  </si>
  <si>
    <t>@HIgov_Health</t>
  </si>
  <si>
    <t>Now reporting negatives in daily press releases.</t>
  </si>
  <si>
    <t>https://idph.iowa.gov/Emerging-Health-Issues/Novel-Coronavirus</t>
  </si>
  <si>
    <t>@IAPublicHealth</t>
  </si>
  <si>
    <t>Last negative from 3/12. Use time = 00:00</t>
  </si>
  <si>
    <t>https://coronavirus.idaho.gov/</t>
  </si>
  <si>
    <t>@IDHW</t>
  </si>
  <si>
    <t>Total includes Oregon residents tested in Idaho, as the state does in its table (noted below). Negative = total tests - confirmed positives.</t>
  </si>
  <si>
    <t>http://www.dph.illinois.gov/topics-services/diseases-and-conditions/diseases-a-z-list/coronavirus</t>
  </si>
  <si>
    <t>@IDPH</t>
  </si>
  <si>
    <t>Our data differs from Illinois because we count deaths as positives.</t>
  </si>
  <si>
    <t>https://www.in.gov/isdh/28470.htm</t>
  </si>
  <si>
    <t>@statehealthin</t>
  </si>
  <si>
    <t>Negative count is a lower bound: we subtract total lab positives from IDPH/CDC totals.</t>
  </si>
  <si>
    <t>http://www.kdheks.gov/coronavirus/</t>
  </si>
  <si>
    <t>@kdhe</t>
  </si>
  <si>
    <t>Positive includes deaths. Death from [article](https://www.cjonline.com/news/20200316/kelly-imposes-cdc-limit-of-50-people-at-gatherings-kansas-documents-11-cases)</t>
  </si>
  <si>
    <t>https://chfs.ky.gov/agencies/dph/Pages/covid19.aspx</t>
  </si>
  <si>
    <t>@CHFSKy</t>
  </si>
  <si>
    <t>Death from [news reports](https://www.wdrb.com/news/coronavirus/kentucky-governor-confirms-state-s-first-coronavirus-related-death/article_bde65e98-66e9-11ea-b91c-2b91947df1b8.html).</t>
  </si>
  <si>
    <t>http://ldh.la.gov/Coronavirus/</t>
  </si>
  <si>
    <t>@LADeptHealth</t>
  </si>
  <si>
    <t>Negative = Total - Positive. Does not include commercial testing.</t>
  </si>
  <si>
    <t>https://www.mass.gov/info-details/covid-19-cases-quarantine-and-monitoring</t>
  </si>
  <si>
    <t>https://www.mass.gov/resource/information-on-the-outbreak-of-coronavirus-disease-2019-covid-19</t>
  </si>
  <si>
    <t>@massdph</t>
  </si>
  <si>
    <t>Positives include 8 CDC tests as noted in the PDF. Negatives calculated from the PDF. Updates at 4pm.</t>
  </si>
  <si>
    <t>https://phpa.health.maryland.gov/Pages/Novel-coronavirus.aspx</t>
  </si>
  <si>
    <t>@MDHealthDept</t>
  </si>
  <si>
    <t>Last negative on 3/12. Use time = 10:00. </t>
  </si>
  <si>
    <t>https://www.maine.gov/dhhs/mecdc/infectious-disease/epi/airborne/coronavirus.shtml</t>
  </si>
  <si>
    <t>@mainedhhs</t>
  </si>
  <si>
    <t>Use the time at the top row of the table. </t>
  </si>
  <si>
    <t>https://www.michigan.gov/coronavirus/0,9753,7-406-98163-520743--,00.html</t>
  </si>
  <si>
    <t>@MichiganHHS</t>
  </si>
  <si>
    <t>Positive count only, as of 3/16.</t>
  </si>
  <si>
    <t>https://www.health.state.mn.us/diseases/coronavirus/situation.html</t>
  </si>
  <si>
    <t>https://www.health.state.mn.us/diseases/coronavirus/index.html</t>
  </si>
  <si>
    <t>@mnhealth</t>
  </si>
  <si>
    <t>Negative = Total - Positive. </t>
  </si>
  <si>
    <t>https://health.mo.gov/living/healthcondiseases/communicable/novel-coronavirus/</t>
  </si>
  <si>
    <t>@HealthyLivingMo</t>
  </si>
  <si>
    <t>https://msdh.ms.gov/msdhsite/_static/14,0,420.html</t>
  </si>
  <si>
    <t>@msdh</t>
  </si>
  <si>
    <t>Negative = Total - Positive. Last negatives from 3/13, only for State Lab testing.</t>
  </si>
  <si>
    <t>https://dphhs.mt.gov/publichealth/cdepi/diseases/coronavirusmt</t>
  </si>
  <si>
    <t>@dphhsmt</t>
  </si>
  <si>
    <t>Use time = 19:00 on the previous weekday. We do not count a "part time resident" who has not had contacts in MT and wasn't tested there.</t>
  </si>
  <si>
    <t>https://www.ncdhhs.gov/covid-19-case-count-north-carolina</t>
  </si>
  <si>
    <t>https://www.ncdhhs.gov/divisions/public-health/coronavirus-disease-2019-covid-19-response-north-carolina</t>
  </si>
  <si>
    <t>@ncdhhs</t>
  </si>
  <si>
    <t>Providing positives from state. Negative test count from [3/14 news article](https://www.newsobserver.com/news/local/article241192746.html) including both state and private testing.</t>
  </si>
  <si>
    <t>https://www.health.nd.gov/diseases-conditions/coronavirus/north-dakota-coronavirus-cases</t>
  </si>
  <si>
    <t>https://www.health.nd.gov/diseases-conditions/coronavirus</t>
  </si>
  <si>
    <t>@NDDOH</t>
  </si>
  <si>
    <t>Use time = 00:00 </t>
  </si>
  <si>
    <t>http://dhhs.ne.gov/Pages/Coronavirus.aspx</t>
  </si>
  <si>
    <t>@NEDHHS</t>
  </si>
  <si>
    <t>Use time = 00:00</t>
  </si>
  <si>
    <t>https://www.dhhs.nh.gov/dphs/cdcs/2019-ncov.htm</t>
  </si>
  <si>
    <t>@NHPubHealth</t>
  </si>
  <si>
    <t>Negative = Persons Tested at PHL – Persons with COVID-19 – Persons with Test Pending in PHL</t>
  </si>
  <si>
    <t>https://www.nj.gov/health/</t>
  </si>
  <si>
    <t>https://www.nj.gov/health/cd/topics/ncov.shtml</t>
  </si>
  <si>
    <t>@NJDeptofHealth</t>
  </si>
  <si>
    <t>Data in a table in the Spotlight section. Positive count includes deaths. State apears to be changing how it reports negatives: there was a drop in negative count on 3/16, negative numbers from State Lab only now. Pending = PUI.</t>
  </si>
  <si>
    <t>https://cv.nmhealth.org/</t>
  </si>
  <si>
    <t>@NMDOH</t>
  </si>
  <si>
    <t>http://dpbh.nv.gov/coronavirus/</t>
  </si>
  <si>
    <t>@dhhsnevada</t>
  </si>
  <si>
    <t>Very rare updates. We rely on the Nevada Independent: [Live Blog](https://thenevadaindependent.com/article/coronavirus-live-blog-week-two)</t>
  </si>
  <si>
    <t>https://coronavirus.health.ny.gov/county-county-breakdown-positive-cases</t>
  </si>
  <si>
    <t>https://www.health.ny.gov/diseases/communicable/coronavirus/</t>
  </si>
  <si>
    <t>@healthnygov</t>
  </si>
  <si>
    <t>Positives from [CNBC](https://www.cnbc.com/2020/03/17/new-york-state-coronavirus-cases-soar-to-more-than-1300-hospitalizing-19percent.html). Negatives inferred from a press conference reported by [Jordan Zino](https://mobile.twitter.com/jordan_zino/status/1239666754495922193). Deaths from [NY Daily News article](https://nymag.com/intelligencer/2020/03/new-york-coronavirus-cases-updates.html)</t>
  </si>
  <si>
    <t>https://coronavirus.ohio.gov/wps/portal/gov/covid-19/</t>
  </si>
  <si>
    <t>https://odh.ohio.gov/wps/portal/gov/odh/know-our-programs/Novel-Coronavirus/welcome/</t>
  </si>
  <si>
    <t>@OHdeptofhealth</t>
  </si>
  <si>
    <t>Pending = "Persons Under Investigation." Ohio does not regularly report negatives, and we are carrying an older number forward. </t>
  </si>
  <si>
    <t>https://coronavirus.health.ok.gov/</t>
  </si>
  <si>
    <t>https://coronavirus.health.ok.gov</t>
  </si>
  <si>
    <t>@HealthyOklahoma</t>
  </si>
  <si>
    <t>Pending = "PUIs pending results." Excluding "Positive (Out-of-State)."</t>
  </si>
  <si>
    <t>https://www.oregon.gov/oha/PH/DISEASESCONDITIONS/DISEASESAZ/Pages/emerging-respiratory-infections.aspx</t>
  </si>
  <si>
    <t>@OHAOregon</t>
  </si>
  <si>
    <t>Click to expand the Situation in Oregon section.</t>
  </si>
  <si>
    <t>https://www.health.pa.gov/topics/disease/Pages/Coronavirus.aspx</t>
  </si>
  <si>
    <t>@PAHealthDept</t>
  </si>
  <si>
    <t>As of 3/16, no pending count.</t>
  </si>
  <si>
    <t>https://health.ri.gov/data/covid-19/</t>
  </si>
  <si>
    <t>https://health.ri.gov/diseases/respiratory/?parm=163</t>
  </si>
  <si>
    <t>@rihealth</t>
  </si>
  <si>
    <t>https://scdhec.gov/health/infectious-diseases/viruses/coronavirus-disease-2019-covid-19/monitoring-testing-covid-19</t>
  </si>
  <si>
    <t>https://scdhec.gov/health/infectious-diseases/viruses/coronavirus-disease-2019-covid-19</t>
  </si>
  <si>
    <t>@scdhec</t>
  </si>
  <si>
    <t>Positive = “Positive” + “Presumptive Positive”. No pending counts. Death sourced from [a press release](https://www.scdhec.gov/news-releases/state-south-carolina-reports-first-covid-19-related-death).</t>
  </si>
  <si>
    <t>https://doh.sd.gov/news/Coronavirus.aspx</t>
  </si>
  <si>
    <t>@SDDOH</t>
  </si>
  <si>
    <t>https://www.tn.gov/health/cedep/ncov.html</t>
  </si>
  <si>
    <t>@TNDeptofHealth</t>
  </si>
  <si>
    <t>Negative count from state lab only, which reported 22/73 total positives. Use time = 15:00. </t>
  </si>
  <si>
    <t>https://dshs.texas.gov/news/updates.shtm#coronavirus</t>
  </si>
  <si>
    <t>https://dshs.texas.gov/coronavirus/</t>
  </si>
  <si>
    <t>@TexasDSHS</t>
  </si>
  <si>
    <t>Only positive counts. Use time = 13:00, as per the site's guidance..</t>
  </si>
  <si>
    <t>https://coronavirus.utah.gov/latest/</t>
  </si>
  <si>
    <t>https://health.utah.gov/coronavirus</t>
  </si>
  <si>
    <t>@utahdepofhealth</t>
  </si>
  <si>
    <t>Last negative from 3/12. We include non-Utah residents in the state's total. Text indicates one positive more than the table, as of 3/16.</t>
  </si>
  <si>
    <t>https://public.tableau.com/views/VirginiaCOVID-19Dashboard/VirginiaCOVID-19Dashboard?:embed=yes&amp;:display_count=yes&amp;:showVizHome=no&amp;:toolbar=no</t>
  </si>
  <si>
    <t>http://www.vdh.virginia.gov/surveillance-and-investigation/novel-coronavirus/</t>
  </si>
  <si>
    <t>@vdhgov</t>
  </si>
  <si>
    <t>Death sourced from [WAVY](https://www.wavy.com/news/health/coronavirus/gov-northam-to-addresses-coronavirus-concerns-as-vdh-confirms-41-cases-1-death/)</t>
  </si>
  <si>
    <t>Use time = 12:00</t>
  </si>
  <si>
    <t>https://www.healthvermont.gov/response/infectious-disease/2019-novel-coronavirus</t>
  </si>
  <si>
    <t>@healthvermont</t>
  </si>
  <si>
    <t>Use time = 13:00.</t>
  </si>
  <si>
    <t>https://www.doh.wa.gov/Emergencies/Coronavirus</t>
  </si>
  <si>
    <t>@WADeptHealth</t>
  </si>
  <si>
    <t>Total tests are below the tables with positive cases. Positive includes deaths. </t>
  </si>
  <si>
    <t>https://www.dhs.wisconsin.gov/outbreaks/index.htm</t>
  </si>
  <si>
    <t>https://www.dhs.wisconsin.gov/disease/covid-19.htm</t>
  </si>
  <si>
    <t>@DHSWI</t>
  </si>
  <si>
    <t>No pending counts. Positive = “Positive” + “Positive Recovered” </t>
  </si>
  <si>
    <t>https://dhhr.wv.gov/Coronavirus%20Disease-COVID-19/Pages/default.aspx</t>
  </si>
  <si>
    <t>@WV_DHHR</t>
  </si>
  <si>
    <t>Pending = "Under Investigation". Data is in text. Use time = 00:00</t>
  </si>
  <si>
    <t>https://health.wyo.gov/publichealth/infectious-disease-epidemiology-unit/disease/novel-coronavirus/</t>
  </si>
  <si>
    <t>@health_wyoming</t>
  </si>
  <si>
    <t>Data is in text; only positive counts. Page undated.</t>
  </si>
  <si>
    <t>http://www.salud.gov.pr/Pages/coronavirus.aspx</t>
  </si>
  <si>
    <t>@DeptSaludPR</t>
  </si>
  <si>
    <t>Puerto Rico: Latest info from [Twitter](https://twitter.com/DeptSaludPR/status/1239581678860939267)</t>
  </si>
  <si>
    <t>https://doh.vi.gov/</t>
  </si>
  <si>
    <t>@usvidoh</t>
  </si>
  <si>
    <t>Virgin Islands: Positives and deaths provided. </t>
  </si>
  <si>
    <t>https://ghs.guam.gov/coronavirus-covid-19</t>
  </si>
  <si>
    <t>@guamdphss</t>
  </si>
  <si>
    <t>Guam: Data conveyed in individual press releases</t>
  </si>
  <si>
    <t>https://www.chcc.gov.mp/coronavirusinformation.php</t>
  </si>
  <si>
    <t>@cnmichcc</t>
  </si>
  <si>
    <t>Mariana Islands: No data, no confirmed cases yet.</t>
  </si>
  <si>
    <t>http://www.samoagovt.ws/2020/03/ministry-of-health-coronavirus-covid-19-update-14-march-2020/</t>
  </si>
  <si>
    <t>Samoa: No data, no confirmed cases yet.</t>
  </si>
  <si>
    <t>Doubles
every 3 days</t>
  </si>
  <si>
    <t>Doubles
every 2.5 days</t>
  </si>
  <si>
    <t>Doubles
every 2 days</t>
  </si>
  <si>
    <t>Doubles
every 1.5 days</t>
  </si>
  <si>
    <t>FL Case Count</t>
  </si>
  <si>
    <t>https://floridahealthcovid19.gov</t>
  </si>
  <si>
    <t>Note: Michigan data shown here as EOD (prior day).  However, Mich has changed their reporting to as of 10AM same day.</t>
  </si>
  <si>
    <t>This will cause a small day-day lag/inconsistencey with other sources, since I have just left it (incorrectly) as prior EOD.</t>
  </si>
  <si>
    <t>The counts are the same and the "curve" is basically the same, just skewed by a day (10 hrs).</t>
  </si>
  <si>
    <t>Doubles
every days</t>
  </si>
  <si>
    <t>Total 
Cuml Deaths</t>
  </si>
  <si>
    <t>Daily Death Growth Rate Multipler</t>
  </si>
  <si>
    <t>Cuml Death Growth Rate Multipler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</si>
</sst>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5F6368"/>
      <name val="Helvetica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2" fontId="3" fillId="4" borderId="1" xfId="1" applyNumberFormat="1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 wrapText="1"/>
    </xf>
    <xf numFmtId="2" fontId="3" fillId="9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 wrapText="1"/>
    </xf>
    <xf numFmtId="164" fontId="0" fillId="10" borderId="1" xfId="1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2" fillId="0" borderId="0" xfId="2"/>
    <xf numFmtId="1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6" fontId="0" fillId="11" borderId="1" xfId="1" applyNumberFormat="1" applyFont="1" applyFill="1" applyBorder="1" applyAlignment="1">
      <alignment horizontal="center" vertical="center"/>
    </xf>
    <xf numFmtId="2" fontId="0" fillId="11" borderId="1" xfId="1" applyNumberFormat="1" applyFont="1" applyFill="1" applyBorder="1" applyAlignment="1">
      <alignment horizontal="center" vertical="center"/>
    </xf>
    <xf numFmtId="165" fontId="0" fillId="11" borderId="1" xfId="1" applyNumberFormat="1" applyFont="1" applyFill="1" applyBorder="1" applyAlignment="1">
      <alignment horizontal="center" vertical="center"/>
    </xf>
    <xf numFmtId="165" fontId="0" fillId="0" borderId="3" xfId="1" applyNumberFormat="1" applyFont="1" applyFill="1" applyBorder="1" applyAlignment="1">
      <alignment horizontal="center" vertical="center"/>
    </xf>
    <xf numFmtId="164" fontId="2" fillId="0" borderId="0" xfId="2" applyNumberFormat="1"/>
    <xf numFmtId="2" fontId="3" fillId="4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3" fontId="5" fillId="0" borderId="0" xfId="0" applyNumberFormat="1" applyFont="1"/>
    <xf numFmtId="0" fontId="0" fillId="12" borderId="0" xfId="0" applyFill="1"/>
    <xf numFmtId="2" fontId="4" fillId="5" borderId="4" xfId="0" applyNumberFormat="1" applyFont="1" applyFill="1" applyBorder="1" applyAlignment="1">
      <alignment horizontal="center" vertical="center" wrapText="1"/>
    </xf>
    <xf numFmtId="165" fontId="0" fillId="0" borderId="4" xfId="1" applyNumberFormat="1" applyFont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5" fontId="0" fillId="11" borderId="4" xfId="1" applyNumberFormat="1" applyFont="1" applyFill="1" applyBorder="1" applyAlignment="1">
      <alignment horizontal="center" vertical="center"/>
    </xf>
    <xf numFmtId="164" fontId="0" fillId="10" borderId="7" xfId="1" applyNumberFormat="1" applyFont="1" applyFill="1" applyBorder="1" applyAlignment="1">
      <alignment horizontal="center" vertical="center"/>
    </xf>
    <xf numFmtId="2" fontId="0" fillId="0" borderId="7" xfId="1" applyNumberFormat="1" applyFont="1" applyBorder="1" applyAlignment="1">
      <alignment horizontal="center" vertical="center"/>
    </xf>
    <xf numFmtId="2" fontId="0" fillId="11" borderId="7" xfId="1" applyNumberFormat="1" applyFont="1" applyFill="1" applyBorder="1" applyAlignment="1">
      <alignment horizontal="center" vertical="center"/>
    </xf>
    <xf numFmtId="2" fontId="0" fillId="3" borderId="7" xfId="1" applyNumberFormat="1" applyFont="1" applyFill="1" applyBorder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 wrapText="1"/>
    </xf>
    <xf numFmtId="0" fontId="2" fillId="0" borderId="0" xfId="2"/>
    <xf numFmtId="2" fontId="3" fillId="4" borderId="0" xfId="0" applyNumberFormat="1" applyFont="1" applyFill="1" applyAlignment="1">
      <alignment horizontal="center" vertical="center" wrapText="1"/>
    </xf>
    <xf numFmtId="0" fontId="2" fillId="0" borderId="0" xfId="2"/>
    <xf numFmtId="0" fontId="0" fillId="0" borderId="8" xfId="0" applyBorder="1" applyAlignment="1">
      <alignment horizontal="center"/>
    </xf>
    <xf numFmtId="0" fontId="0" fillId="0" borderId="8" xfId="0" applyBorder="1"/>
    <xf numFmtId="43" fontId="0" fillId="0" borderId="0" xfId="1" applyFont="1"/>
    <xf numFmtId="0" fontId="3" fillId="4" borderId="8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164" fontId="3" fillId="4" borderId="0" xfId="1" applyNumberFormat="1" applyFont="1" applyFill="1" applyAlignment="1">
      <alignment horizontal="center" wrapText="1"/>
    </xf>
    <xf numFmtId="164" fontId="3" fillId="4" borderId="2" xfId="1" applyNumberFormat="1" applyFont="1" applyFill="1" applyBorder="1" applyAlignment="1">
      <alignment horizontal="center" wrapText="1"/>
    </xf>
    <xf numFmtId="164" fontId="3" fillId="4" borderId="6" xfId="1" applyNumberFormat="1" applyFont="1" applyFill="1" applyBorder="1" applyAlignment="1">
      <alignment horizontal="center" wrapText="1"/>
    </xf>
    <xf numFmtId="164" fontId="3" fillId="4" borderId="5" xfId="1" applyNumberFormat="1" applyFont="1" applyFill="1" applyBorder="1" applyAlignment="1">
      <alignment horizontal="center" wrapText="1"/>
    </xf>
    <xf numFmtId="2" fontId="3" fillId="4" borderId="0" xfId="0" applyNumberFormat="1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2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chigan.gov/coronavirus" TargetMode="External"/><Relationship Id="rId2" Type="http://schemas.openxmlformats.org/officeDocument/2006/relationships/hyperlink" Target="https://www.michigan.gov/coronavirus/0,9753,7-406-98158---,00.html" TargetMode="External"/><Relationship Id="rId1" Type="http://schemas.openxmlformats.org/officeDocument/2006/relationships/hyperlink" Target="https://www.oakgov.com/health/information/covid-19/Pages/default.aspx" TargetMode="External"/><Relationship Id="rId4" Type="http://schemas.openxmlformats.org/officeDocument/2006/relationships/hyperlink" Target="https://github.com/rtpub/MI-COVID19-Tracker-Xls?fbclid=IwAR1QBEHLmE01AnDZwk3DzI2v6b914DyQzXq3db61EpB9Io-TbFsY0YS5Wi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tpub/MI-COVID19-Tracker-Xls?fbclid=IwAR1QBEHLmE01AnDZwk3DzI2v6b914DyQzXq3db61EpB9Io-TbFsY0YS5Wi8" TargetMode="External"/><Relationship Id="rId1" Type="http://schemas.openxmlformats.org/officeDocument/2006/relationships/hyperlink" Target="https://coronavirus.ohio.gov/wps/portal/gov/covid-19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tpub/MI-COVID19-Tracker-Xls?fbclid=IwAR1QBEHLmE01AnDZwk3DzI2v6b914DyQzXq3db61EpB9Io-TbFsY0YS5Wi8" TargetMode="External"/><Relationship Id="rId1" Type="http://schemas.openxmlformats.org/officeDocument/2006/relationships/hyperlink" Target="https://floridahealthcovid19.gov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tpub/MI-COVID19-Tracker-Xls?fbclid=IwAR1QBEHLmE01AnDZwk3DzI2v6b914DyQzXq3db61EpB9Io-TbFsY0YS5Wi8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url?q=https://twitter.com/PAHealthDept&amp;sa=D&amp;ust=1584532676889000&amp;usg=AFQjCNHn3LXcA0L8-XPueUGoi7f1ar1bKw" TargetMode="External"/><Relationship Id="rId21" Type="http://schemas.openxmlformats.org/officeDocument/2006/relationships/hyperlink" Target="https://www.google.com/url?q=https://twitter.com/ctdph&amp;sa=D&amp;ust=1584532676883000&amp;usg=AFQjCNFHMUh_3v3J1CmyoVinszjhnxzZUw" TargetMode="External"/><Relationship Id="rId42" Type="http://schemas.openxmlformats.org/officeDocument/2006/relationships/hyperlink" Target="https://www.google.com/url?q=https://twitter.com/IDHW&amp;sa=D&amp;ust=1584532676884000&amp;usg=AFQjCNHg4ZIRnniuRH-_oLW4HlDKYkrkcQ" TargetMode="External"/><Relationship Id="rId63" Type="http://schemas.openxmlformats.org/officeDocument/2006/relationships/hyperlink" Target="https://www.google.com/url?q=https://twitter.com/MDHealthDept&amp;sa=D&amp;ust=1584532676885000&amp;usg=AFQjCNEk2HmXrB81DeTpkz9BIOGJfpUFLQ" TargetMode="External"/><Relationship Id="rId84" Type="http://schemas.openxmlformats.org/officeDocument/2006/relationships/hyperlink" Target="https://www.google.com/url?q=https://twitter.com/ncdhhs&amp;sa=D&amp;ust=1584532676887000&amp;usg=AFQjCNHGp3_ujGlOAAjCSN1T4Cm2OtMehA" TargetMode="External"/><Relationship Id="rId138" Type="http://schemas.openxmlformats.org/officeDocument/2006/relationships/hyperlink" Target="https://www.google.com/url?q=https://twitter.com/vdhgov&amp;sa=D&amp;ust=1584532676890000&amp;usg=AFQjCNGZNITuSc_7GSgTNFqDUsEoYolrKA" TargetMode="External"/><Relationship Id="rId159" Type="http://schemas.openxmlformats.org/officeDocument/2006/relationships/hyperlink" Target="https://www.google.com/url?q=https://twitter.com/usvidoh&amp;sa=D&amp;ust=1584532676891000&amp;usg=AFQjCNFEq7ZgnaQmAPi9JRoJFh4fApkx0g" TargetMode="External"/><Relationship Id="rId107" Type="http://schemas.openxmlformats.org/officeDocument/2006/relationships/hyperlink" Target="https://www.google.com/url?q=https://odh.ohio.gov/wps/portal/gov/odh/know-our-programs/Novel-Coronavirus/welcome/&amp;sa=D&amp;ust=1584532676888000&amp;usg=AFQjCNHT4NZHkngrYF8blpds1iM3Fe4QEw" TargetMode="External"/><Relationship Id="rId11" Type="http://schemas.openxmlformats.org/officeDocument/2006/relationships/hyperlink" Target="https://www.google.com/url?q=https://www.azdhs.gov/preparedness/epidemiology-disease-control/infectious-disease-epidemiology/index.php%23novel-coronavirus-home&amp;sa=D&amp;ust=1584532676882000&amp;usg=AFQjCNElXyNLH0WBn0GZVAbymzWBW9wyyw" TargetMode="External"/><Relationship Id="rId32" Type="http://schemas.openxmlformats.org/officeDocument/2006/relationships/hyperlink" Target="https://www.google.com/url?q=https://dph.georgia.gov/novelcoronavirus&amp;sa=D&amp;ust=1584532676884000&amp;usg=AFQjCNEJuCIFkrDBMi7HKjncNsUtjKVDAw" TargetMode="External"/><Relationship Id="rId53" Type="http://schemas.openxmlformats.org/officeDocument/2006/relationships/hyperlink" Target="https://www.google.com/url?q=https://chfs.ky.gov/agencies/dph/Pages/covid19.aspx&amp;sa=D&amp;ust=1584532676885000&amp;usg=AFQjCNEjBmw4fN_CLFtepIFHycEU0zH1rg" TargetMode="External"/><Relationship Id="rId74" Type="http://schemas.openxmlformats.org/officeDocument/2006/relationships/hyperlink" Target="https://www.google.com/url?q=https://health.mo.gov/living/healthcondiseases/communicable/novel-coronavirus/&amp;sa=D&amp;ust=1584532676886000&amp;usg=AFQjCNGs1I9uIma1uPerPuVhBrxfGzghyQ" TargetMode="External"/><Relationship Id="rId128" Type="http://schemas.openxmlformats.org/officeDocument/2006/relationships/hyperlink" Target="https://www.google.com/url?q=https://www.tn.gov/health/cedep/ncov.html&amp;sa=D&amp;ust=1584532676889000&amp;usg=AFQjCNHRex_i9OB2Oqybj5ytE_zHbf6p_Q" TargetMode="External"/><Relationship Id="rId149" Type="http://schemas.openxmlformats.org/officeDocument/2006/relationships/hyperlink" Target="https://www.google.com/url?q=https://dhhr.wv.gov/Coronavirus%2520Disease-COVID-19/Pages/default.aspx&amp;sa=D&amp;ust=1584532676890000&amp;usg=AFQjCNH38VjXOfww8txdxHikg9JyTOBQBw" TargetMode="External"/><Relationship Id="rId5" Type="http://schemas.openxmlformats.org/officeDocument/2006/relationships/hyperlink" Target="https://www.google.com/url?q=http://www.alabamapublichealth.gov/infectiousdiseases/2019-coronavirus.html&amp;sa=D&amp;ust=1584532676882000&amp;usg=AFQjCNEAHxbOMPSqapGZhI3XOWWW_1_R0Q" TargetMode="External"/><Relationship Id="rId95" Type="http://schemas.openxmlformats.org/officeDocument/2006/relationships/hyperlink" Target="https://www.google.com/url?q=https://www.nj.gov/health/cd/topics/ncov.shtml&amp;sa=D&amp;ust=1584532676887000&amp;usg=AFQjCNFHLIRrdAAqiXUg_26HBOFNIUxfoQ" TargetMode="External"/><Relationship Id="rId160" Type="http://schemas.openxmlformats.org/officeDocument/2006/relationships/hyperlink" Target="https://www.google.com/url?q=https://ghs.guam.gov/coronavirus-covid-19&amp;sa=D&amp;ust=1584532676891000&amp;usg=AFQjCNHUuYOWMbY8a5pwTRTv1o4bHXd0Uw" TargetMode="External"/><Relationship Id="rId22" Type="http://schemas.openxmlformats.org/officeDocument/2006/relationships/hyperlink" Target="https://www.google.com/url?q=https://coronavirus.dc.gov/page/coronavirus-surveillance-data&amp;sa=D&amp;ust=1584532676883000&amp;usg=AFQjCNFV2GwwP78sW-1TQiwhjdsLK2BXqg" TargetMode="External"/><Relationship Id="rId43" Type="http://schemas.openxmlformats.org/officeDocument/2006/relationships/hyperlink" Target="https://www.google.com/url?q=http://www.dph.illinois.gov/topics-services/diseases-and-conditions/diseases-a-z-list/coronavirus&amp;sa=D&amp;ust=1584532676884000&amp;usg=AFQjCNGvoET2U0BRbuZxWvyWgVonBDWVGw" TargetMode="External"/><Relationship Id="rId64" Type="http://schemas.openxmlformats.org/officeDocument/2006/relationships/hyperlink" Target="https://www.google.com/url?q=https://www.maine.gov/dhhs/mecdc/infectious-disease/epi/airborne/coronavirus.shtml&amp;sa=D&amp;ust=1584532676885000&amp;usg=AFQjCNEx-tt9RNbXdUGGNW14qitO21oxNw" TargetMode="External"/><Relationship Id="rId118" Type="http://schemas.openxmlformats.org/officeDocument/2006/relationships/hyperlink" Target="https://www.google.com/url?q=https://health.ri.gov/data/covid-19/&amp;sa=D&amp;ust=1584532676889000&amp;usg=AFQjCNEbzykdzGUlyT-NK6fgxhPowtFQmA" TargetMode="External"/><Relationship Id="rId139" Type="http://schemas.openxmlformats.org/officeDocument/2006/relationships/hyperlink" Target="https://www.google.com/url?q=https://www.healthvermont.gov/response/infectious-disease/2019-novel-coronavirus&amp;sa=D&amp;ust=1584532676890000&amp;usg=AFQjCNFyE33XK59mrdWZopkQzkAiApskUw" TargetMode="External"/><Relationship Id="rId85" Type="http://schemas.openxmlformats.org/officeDocument/2006/relationships/hyperlink" Target="https://www.google.com/url?q=https://www.health.nd.gov/diseases-conditions/coronavirus/north-dakota-coronavirus-cases&amp;sa=D&amp;ust=1584532676887000&amp;usg=AFQjCNFO0XKhusLeI5i7-W7bNgXIYmNl7w" TargetMode="External"/><Relationship Id="rId150" Type="http://schemas.openxmlformats.org/officeDocument/2006/relationships/hyperlink" Target="https://www.google.com/url?q=https://twitter.com/WV_DHHR&amp;sa=D&amp;ust=1584532676891000&amp;usg=AFQjCNFXF0pSWMvl5AenTNLHyj4sJK5-8A" TargetMode="External"/><Relationship Id="rId12" Type="http://schemas.openxmlformats.org/officeDocument/2006/relationships/hyperlink" Target="https://www.google.com/url?q=https://twitter.com/azdhs&amp;sa=D&amp;ust=1584532676882000&amp;usg=AFQjCNFN8uYBzytXr6NPGY23bbRnrUMiZg" TargetMode="External"/><Relationship Id="rId17" Type="http://schemas.openxmlformats.org/officeDocument/2006/relationships/hyperlink" Target="https://www.google.com/url?q=https://www.colorado.gov/pacific/cdphe/2019-novel-coronavirus&amp;sa=D&amp;ust=1584532676883000&amp;usg=AFQjCNGlXYVfPms8AEMvwLQLrAwYXNYHHw" TargetMode="External"/><Relationship Id="rId33" Type="http://schemas.openxmlformats.org/officeDocument/2006/relationships/hyperlink" Target="https://www.google.com/url?q=https://twitter.com/GaDPH&amp;sa=D&amp;ust=1584532676884000&amp;usg=AFQjCNFbHbSvl6Ebo6w2NImYlBoGAD7jiA" TargetMode="External"/><Relationship Id="rId38" Type="http://schemas.openxmlformats.org/officeDocument/2006/relationships/hyperlink" Target="https://www.google.com/url?q=https://idph.iowa.gov/Emerging-Health-Issues/Novel-Coronavirus&amp;sa=D&amp;ust=1584532676884000&amp;usg=AFQjCNHefT0W9ICGvMel98iK05LesCLstA" TargetMode="External"/><Relationship Id="rId59" Type="http://schemas.openxmlformats.org/officeDocument/2006/relationships/hyperlink" Target="https://www.google.com/url?q=https://www.mass.gov/resource/information-on-the-outbreak-of-coronavirus-disease-2019-covid-19&amp;sa=D&amp;ust=1584532676885000&amp;usg=AFQjCNGFTvDpL8p2BYtLb9x-XVJUAUwCtg" TargetMode="External"/><Relationship Id="rId103" Type="http://schemas.openxmlformats.org/officeDocument/2006/relationships/hyperlink" Target="https://www.google.com/url?q=https://coronavirus.health.ny.gov/county-county-breakdown-positive-cases&amp;sa=D&amp;ust=1584532676888000&amp;usg=AFQjCNEtNdKxs0AwL_8_1cBGByLcVt750Q" TargetMode="External"/><Relationship Id="rId108" Type="http://schemas.openxmlformats.org/officeDocument/2006/relationships/hyperlink" Target="https://www.google.com/url?q=https://twitter.com/OHdeptofhealth&amp;sa=D&amp;ust=1584532676888000&amp;usg=AFQjCNFypsg5D_5T5b0jv7lfg6qQ6EuDrw" TargetMode="External"/><Relationship Id="rId124" Type="http://schemas.openxmlformats.org/officeDocument/2006/relationships/hyperlink" Target="https://www.google.com/url?q=https://doh.sd.gov/news/Coronavirus.aspx&amp;sa=D&amp;ust=1584532676889000&amp;usg=AFQjCNHjTkJepnvGVVtCPfyHsKg6Xaxqow" TargetMode="External"/><Relationship Id="rId129" Type="http://schemas.openxmlformats.org/officeDocument/2006/relationships/hyperlink" Target="https://www.google.com/url?q=https://twitter.com/TNDeptofHealth&amp;sa=D&amp;ust=1584532676889000&amp;usg=AFQjCNEmmIX4gBbo3qhi8Bmh16jvMmGWIQ" TargetMode="External"/><Relationship Id="rId54" Type="http://schemas.openxmlformats.org/officeDocument/2006/relationships/hyperlink" Target="https://www.google.com/url?q=https://twitter.com/CHFSKy&amp;sa=D&amp;ust=1584532676885000&amp;usg=AFQjCNEOFtp4wWwH2IRuYwvJi5fDkWz4DA" TargetMode="External"/><Relationship Id="rId70" Type="http://schemas.openxmlformats.org/officeDocument/2006/relationships/hyperlink" Target="https://www.google.com/url?q=https://www.health.state.mn.us/diseases/coronavirus/situation.html&amp;sa=D&amp;ust=1584532676886000&amp;usg=AFQjCNFTiXepj0awHDwa2DWsQUc93rP0Uw" TargetMode="External"/><Relationship Id="rId75" Type="http://schemas.openxmlformats.org/officeDocument/2006/relationships/hyperlink" Target="https://www.google.com/url?q=https://twitter.com/HealthyLivingMo&amp;sa=D&amp;ust=1584532676886000&amp;usg=AFQjCNFNhHg4W6R7tNQKWAxPlbGXjZGXGA" TargetMode="External"/><Relationship Id="rId91" Type="http://schemas.openxmlformats.org/officeDocument/2006/relationships/hyperlink" Target="https://www.google.com/url?q=https://www.dhhs.nh.gov/dphs/cdcs/2019-ncov.htm&amp;sa=D&amp;ust=1584532676887000&amp;usg=AFQjCNEX7QSckyFQ4KtJxcQ6dyF1jcnCDg" TargetMode="External"/><Relationship Id="rId96" Type="http://schemas.openxmlformats.org/officeDocument/2006/relationships/hyperlink" Target="https://www.google.com/url?q=https://twitter.com/NJDeptofHealth&amp;sa=D&amp;ust=1584532676887000&amp;usg=AFQjCNHH3ch4AQJvpkEgvUl14i9tEjwJ4w" TargetMode="External"/><Relationship Id="rId140" Type="http://schemas.openxmlformats.org/officeDocument/2006/relationships/hyperlink" Target="https://www.google.com/url?q=https://www.healthvermont.gov/response/infectious-disease/2019-novel-coronavirus&amp;sa=D&amp;ust=1584532676890000&amp;usg=AFQjCNFyE33XK59mrdWZopkQzkAiApskUw" TargetMode="External"/><Relationship Id="rId145" Type="http://schemas.openxmlformats.org/officeDocument/2006/relationships/hyperlink" Target="https://www.google.com/url?q=https://www.dhs.wisconsin.gov/outbreaks/index.htm&amp;sa=D&amp;ust=1584532676890000&amp;usg=AFQjCNGwwpVVdzz39htaRKWR7tH8eCKERA" TargetMode="External"/><Relationship Id="rId161" Type="http://schemas.openxmlformats.org/officeDocument/2006/relationships/hyperlink" Target="https://www.google.com/url?q=https://ghs.guam.gov/coronavirus-covid-19&amp;sa=D&amp;ust=1584532676891000&amp;usg=AFQjCNHUuYOWMbY8a5pwTRTv1o4bHXd0Uw" TargetMode="External"/><Relationship Id="rId166" Type="http://schemas.openxmlformats.org/officeDocument/2006/relationships/hyperlink" Target="https://www.google.com/url?q=http://www.samoagovt.ws/2020/03/ministry-of-health-coronavirus-covid-19-update-14-march-2020/&amp;sa=D&amp;ust=1584532676891000&amp;usg=AFQjCNGbUip_mipWCIO2P0VQZI-lu-LvGw" TargetMode="External"/><Relationship Id="rId1" Type="http://schemas.openxmlformats.org/officeDocument/2006/relationships/hyperlink" Target="https://www.google.com/url?q=http://dhss.alaska.gov/dph/Epi/id/Pages/COVID-19/monitoring.aspx&amp;sa=D&amp;ust=1584532676882000&amp;usg=AFQjCNFXmHzI2luTH_Si1AYmx_Tnllu0Dg" TargetMode="External"/><Relationship Id="rId6" Type="http://schemas.openxmlformats.org/officeDocument/2006/relationships/hyperlink" Target="https://www.google.com/url?q=https://twitter.com/alpublichealth&amp;sa=D&amp;ust=1584532676882000&amp;usg=AFQjCNEiGuHnRlu6NKAw7PEytlVPE0KhMA" TargetMode="External"/><Relationship Id="rId23" Type="http://schemas.openxmlformats.org/officeDocument/2006/relationships/hyperlink" Target="https://www.google.com/url?q=https://coronavirus.dc.gov/&amp;sa=D&amp;ust=1584532676883000&amp;usg=AFQjCNE0SPG-9qtiSsU5MO98eZrtguTx6g" TargetMode="External"/><Relationship Id="rId28" Type="http://schemas.openxmlformats.org/officeDocument/2006/relationships/hyperlink" Target="https://www.google.com/url?q=https://experience.arcgis.com/experience/96dd742462124fa0b38ddedb9b25e429/&amp;sa=D&amp;ust=1584532676883000&amp;usg=AFQjCNHBvVp9-est0XbxZ6nhV0-K6P1eng" TargetMode="External"/><Relationship Id="rId49" Type="http://schemas.openxmlformats.org/officeDocument/2006/relationships/hyperlink" Target="https://www.google.com/url?q=http://www.kdheks.gov/coronavirus/&amp;sa=D&amp;ust=1584532676885000&amp;usg=AFQjCNEzdqW3ElmM6cTyDZeXjUZYg_lgVQ" TargetMode="External"/><Relationship Id="rId114" Type="http://schemas.openxmlformats.org/officeDocument/2006/relationships/hyperlink" Target="https://www.google.com/url?q=https://twitter.com/OHAOregon&amp;sa=D&amp;ust=1584532676888000&amp;usg=AFQjCNFqcS6odyP-XbMUaNatPDmkHnUGEA" TargetMode="External"/><Relationship Id="rId119" Type="http://schemas.openxmlformats.org/officeDocument/2006/relationships/hyperlink" Target="https://www.google.com/url?q=https://health.ri.gov/diseases/respiratory/?parm%3D163&amp;sa=D&amp;ust=1584532676889000&amp;usg=AFQjCNFqWtHQamY0i7CkgunBrd8x3GeU6Q" TargetMode="External"/><Relationship Id="rId44" Type="http://schemas.openxmlformats.org/officeDocument/2006/relationships/hyperlink" Target="https://www.google.com/url?q=http://www.dph.illinois.gov/topics-services/diseases-and-conditions/diseases-a-z-list/coronavirus&amp;sa=D&amp;ust=1584532676884000&amp;usg=AFQjCNGvoET2U0BRbuZxWvyWgVonBDWVGw" TargetMode="External"/><Relationship Id="rId60" Type="http://schemas.openxmlformats.org/officeDocument/2006/relationships/hyperlink" Target="https://www.google.com/url?q=https://twitter.com/massdph&amp;sa=D&amp;ust=1584532676885000&amp;usg=AFQjCNHoY_YEv3pgXnxZ4xumhzBSuCQ0Zw" TargetMode="External"/><Relationship Id="rId65" Type="http://schemas.openxmlformats.org/officeDocument/2006/relationships/hyperlink" Target="https://www.google.com/url?q=https://www.maine.gov/dhhs/mecdc/infectious-disease/epi/airborne/coronavirus.shtml&amp;sa=D&amp;ust=1584532676886000&amp;usg=AFQjCNHvjHIN8FtLff7yq7Dc6L5xeZd6Gw" TargetMode="External"/><Relationship Id="rId81" Type="http://schemas.openxmlformats.org/officeDocument/2006/relationships/hyperlink" Target="https://www.google.com/url?q=https://twitter.com/dphhsmt&amp;sa=D&amp;ust=1584532676886000&amp;usg=AFQjCNFXQxbF5zLLVCZjWW7R2fTljE6x_A" TargetMode="External"/><Relationship Id="rId86" Type="http://schemas.openxmlformats.org/officeDocument/2006/relationships/hyperlink" Target="https://www.google.com/url?q=https://www.health.nd.gov/diseases-conditions/coronavirus&amp;sa=D&amp;ust=1584532676887000&amp;usg=AFQjCNEPTsoQ-op12wUGBB8o1ZdaULJ3Zg" TargetMode="External"/><Relationship Id="rId130" Type="http://schemas.openxmlformats.org/officeDocument/2006/relationships/hyperlink" Target="https://www.google.com/url?q=https://dshs.texas.gov/news/updates.shtm%23coronavirus&amp;sa=D&amp;ust=1584532676889000&amp;usg=AFQjCNGJ22gXkXg1uqAJPpTYZL7hoo2-Nw" TargetMode="External"/><Relationship Id="rId135" Type="http://schemas.openxmlformats.org/officeDocument/2006/relationships/hyperlink" Target="https://www.google.com/url?q=https://twitter.com/utahdepofhealth&amp;sa=D&amp;ust=1584532676890000&amp;usg=AFQjCNEop0sRvUbfjKxxMskhhBqia9ZlGA" TargetMode="External"/><Relationship Id="rId151" Type="http://schemas.openxmlformats.org/officeDocument/2006/relationships/hyperlink" Target="https://www.google.com/url?q=https://health.wyo.gov/publichealth/infectious-disease-epidemiology-unit/disease/novel-coronavirus/&amp;sa=D&amp;ust=1584532676891000&amp;usg=AFQjCNEkXnKCs-txqGQW3EuC1i376Op0ZA" TargetMode="External"/><Relationship Id="rId156" Type="http://schemas.openxmlformats.org/officeDocument/2006/relationships/hyperlink" Target="https://www.google.com/url?q=https://twitter.com/DeptSaludPR?s%3D20&amp;sa=D&amp;ust=1584532676891000&amp;usg=AFQjCNE6wWhx_SLSeOggZSuiOXpOTbB8zg" TargetMode="External"/><Relationship Id="rId13" Type="http://schemas.openxmlformats.org/officeDocument/2006/relationships/hyperlink" Target="https://www.google.com/url?q=https://www.cdph.ca.gov/Programs/CID/DCDC/Pages/Immunization/ncov2019.aspx&amp;sa=D&amp;ust=1584532676882000&amp;usg=AFQjCNEbsuLjpqkJ1Wwi1pfd3PlTDJ0Hdw" TargetMode="External"/><Relationship Id="rId18" Type="http://schemas.openxmlformats.org/officeDocument/2006/relationships/hyperlink" Target="https://www.google.com/url?q=https://twitter.com/cdphe&amp;sa=D&amp;ust=1584532676883000&amp;usg=AFQjCNFGJfdoa8Pf_8YrK01A6ZYp-tLQEw" TargetMode="External"/><Relationship Id="rId39" Type="http://schemas.openxmlformats.org/officeDocument/2006/relationships/hyperlink" Target="https://www.google.com/url?q=https://twitter.com/IAPublicHealth&amp;sa=D&amp;ust=1584532676884000&amp;usg=AFQjCNFKfq7_h_vW60O5uIzdLG6UELP_HQ" TargetMode="External"/><Relationship Id="rId109" Type="http://schemas.openxmlformats.org/officeDocument/2006/relationships/hyperlink" Target="https://www.google.com/url?q=https://coronavirus.health.ok.gov/&amp;sa=D&amp;ust=1584532676888000&amp;usg=AFQjCNG17eRwJ6XQYC6uvr_uow5QRv_bqw" TargetMode="External"/><Relationship Id="rId34" Type="http://schemas.openxmlformats.org/officeDocument/2006/relationships/hyperlink" Target="https://www.google.com/url?q=https://health.hawaii.gov/docd/advisories/novel-coronavirus-2019/&amp;sa=D&amp;ust=1584532676884000&amp;usg=AFQjCNHBmX4DOZVVFhq4SN0QAfEN2yDb1w" TargetMode="External"/><Relationship Id="rId50" Type="http://schemas.openxmlformats.org/officeDocument/2006/relationships/hyperlink" Target="https://www.google.com/url?q=http://www.kdheks.gov/coronavirus/&amp;sa=D&amp;ust=1584532676885000&amp;usg=AFQjCNEzdqW3ElmM6cTyDZeXjUZYg_lgVQ" TargetMode="External"/><Relationship Id="rId55" Type="http://schemas.openxmlformats.org/officeDocument/2006/relationships/hyperlink" Target="https://www.google.com/url?q=http://ldh.la.gov/Coronavirus/&amp;sa=D&amp;ust=1584532676885000&amp;usg=AFQjCNGRr9hi7xNDhbXoCoWGBSeNom3x7g" TargetMode="External"/><Relationship Id="rId76" Type="http://schemas.openxmlformats.org/officeDocument/2006/relationships/hyperlink" Target="https://www.google.com/url?q=https://msdh.ms.gov/msdhsite/_static/14,0,420.html&amp;sa=D&amp;ust=1584532676886000&amp;usg=AFQjCNFWn5VLoIgIoz_WzpOGWV-1cnvCHA" TargetMode="External"/><Relationship Id="rId97" Type="http://schemas.openxmlformats.org/officeDocument/2006/relationships/hyperlink" Target="https://www.google.com/url?q=https://cv.nmhealth.org/&amp;sa=D&amp;ust=1584532676887000&amp;usg=AFQjCNFWyU8U9FkFp8plJHnLQGcNhWEGsA" TargetMode="External"/><Relationship Id="rId104" Type="http://schemas.openxmlformats.org/officeDocument/2006/relationships/hyperlink" Target="https://www.google.com/url?q=https://www.health.ny.gov/diseases/communicable/coronavirus/&amp;sa=D&amp;ust=1584532676888000&amp;usg=AFQjCNHgvRPkWLigU59_SlI42gHjPq4_XQ" TargetMode="External"/><Relationship Id="rId120" Type="http://schemas.openxmlformats.org/officeDocument/2006/relationships/hyperlink" Target="https://www.google.com/url?q=https://twitter.com/rihealth&amp;sa=D&amp;ust=1584532676889000&amp;usg=AFQjCNGLIBa-qDb6rdrtmXYbiX2tvG8LCw" TargetMode="External"/><Relationship Id="rId125" Type="http://schemas.openxmlformats.org/officeDocument/2006/relationships/hyperlink" Target="https://www.google.com/url?q=https://doh.sd.gov/news/Coronavirus.aspx&amp;sa=D&amp;ust=1584532676889000&amp;usg=AFQjCNHjTkJepnvGVVtCPfyHsKg6Xaxqow" TargetMode="External"/><Relationship Id="rId141" Type="http://schemas.openxmlformats.org/officeDocument/2006/relationships/hyperlink" Target="https://www.google.com/url?q=https://twitter.com/healthvermont&amp;sa=D&amp;ust=1584532676890000&amp;usg=AFQjCNHhjQ26l4wspq5a--0P3_tdXcbyCQ" TargetMode="External"/><Relationship Id="rId146" Type="http://schemas.openxmlformats.org/officeDocument/2006/relationships/hyperlink" Target="https://www.google.com/url?q=https://www.dhs.wisconsin.gov/disease/covid-19.htm&amp;sa=D&amp;ust=1584532676890000&amp;usg=AFQjCNF-9M4CysksmVC-yRsE4lQHdaQqdQ" TargetMode="External"/><Relationship Id="rId167" Type="http://schemas.openxmlformats.org/officeDocument/2006/relationships/hyperlink" Target="https://www.google.com/url?q=http://www.samoagovt.ws/2020/03/ministry-of-health-coronavirus-covid-19-update-14-march-2020/&amp;sa=D&amp;ust=1584532676892000&amp;usg=AFQjCNFzK4Aqa-BHGZG_DiaPEVwaI6b8oQ" TargetMode="External"/><Relationship Id="rId7" Type="http://schemas.openxmlformats.org/officeDocument/2006/relationships/hyperlink" Target="https://www.google.com/url?q=https://www.healthy.arkansas.gov/programs-services/topics/novel-coronavirus&amp;sa=D&amp;ust=1584532676882000&amp;usg=AFQjCNEhYGjSfkriBUvsI8CSEAjYNmbxHg" TargetMode="External"/><Relationship Id="rId71" Type="http://schemas.openxmlformats.org/officeDocument/2006/relationships/hyperlink" Target="https://www.google.com/url?q=https://www.health.state.mn.us/diseases/coronavirus/index.html&amp;sa=D&amp;ust=1584532676886000&amp;usg=AFQjCNFdQ8kNVs04E4_R5ZT0UkS4CiqZGw" TargetMode="External"/><Relationship Id="rId92" Type="http://schemas.openxmlformats.org/officeDocument/2006/relationships/hyperlink" Target="https://www.google.com/url?q=https://www.dhhs.nh.gov/dphs/cdcs/2019-ncov.htm&amp;sa=D&amp;ust=1584532676887000&amp;usg=AFQjCNEX7QSckyFQ4KtJxcQ6dyF1jcnCDg" TargetMode="External"/><Relationship Id="rId162" Type="http://schemas.openxmlformats.org/officeDocument/2006/relationships/hyperlink" Target="https://www.google.com/url?q=https://twitter.com/guamdphss?lang%3Den&amp;sa=D&amp;ust=1584532676891000&amp;usg=AFQjCNG2mM-zPDZlrCDz4dHX3MIpzxml-A" TargetMode="External"/><Relationship Id="rId2" Type="http://schemas.openxmlformats.org/officeDocument/2006/relationships/hyperlink" Target="https://www.google.com/url?q=http://dhss.alaska.gov/dph/Epi/id/Pages/COVID-19/default.aspx&amp;sa=D&amp;ust=1584532676882000&amp;usg=AFQjCNFf87IblPPNmQbA07dWcwZu997-jw" TargetMode="External"/><Relationship Id="rId29" Type="http://schemas.openxmlformats.org/officeDocument/2006/relationships/hyperlink" Target="https://www.google.com/url?q=http://www.floridahealth.gov/diseases-and-conditions/COVID-19/&amp;sa=D&amp;ust=1584532676883000&amp;usg=AFQjCNFu8Tt-irGtS-TJ2ntol_dSJjESYQ" TargetMode="External"/><Relationship Id="rId24" Type="http://schemas.openxmlformats.org/officeDocument/2006/relationships/hyperlink" Target="https://www.google.com/url?q=https://twitter.com/_DCHealth&amp;sa=D&amp;ust=1584532676883000&amp;usg=AFQjCNEgsph1VNgCbpQyk76Q8xnWz8lMWw" TargetMode="External"/><Relationship Id="rId40" Type="http://schemas.openxmlformats.org/officeDocument/2006/relationships/hyperlink" Target="https://www.google.com/url?q=https://coronavirus.idaho.gov/&amp;sa=D&amp;ust=1584532676884000&amp;usg=AFQjCNFMSZGpK6_0ODnlnWrMZuuigyzqdw" TargetMode="External"/><Relationship Id="rId45" Type="http://schemas.openxmlformats.org/officeDocument/2006/relationships/hyperlink" Target="https://www.google.com/url?q=https://twitter.com/IDPH&amp;sa=D&amp;ust=1584532676884000&amp;usg=AFQjCNHEx86EuMcwIj5R7UhUPXZskS7j_w" TargetMode="External"/><Relationship Id="rId66" Type="http://schemas.openxmlformats.org/officeDocument/2006/relationships/hyperlink" Target="https://www.google.com/url?q=https://twitter.com/mainedhhs&amp;sa=D&amp;ust=1584532676886000&amp;usg=AFQjCNHX9qqkkzQ8IuhNX3dmLHedJXo2xw" TargetMode="External"/><Relationship Id="rId87" Type="http://schemas.openxmlformats.org/officeDocument/2006/relationships/hyperlink" Target="https://www.google.com/url?q=https://twitter.com/NDDOH&amp;sa=D&amp;ust=1584532676887000&amp;usg=AFQjCNF19bNqLDTOo-3I5rGcnz_0l7TANg" TargetMode="External"/><Relationship Id="rId110" Type="http://schemas.openxmlformats.org/officeDocument/2006/relationships/hyperlink" Target="https://www.google.com/url?q=https://coronavirus.health.ok.gov&amp;sa=D&amp;ust=1584532676888000&amp;usg=AFQjCNFciTUenfFRD9Vs3KMoCe2kvTcOow" TargetMode="External"/><Relationship Id="rId115" Type="http://schemas.openxmlformats.org/officeDocument/2006/relationships/hyperlink" Target="https://www.google.com/url?q=https://www.health.pa.gov/topics/disease/Pages/Coronavirus.aspx&amp;sa=D&amp;ust=1584532676889000&amp;usg=AFQjCNFqyFmOpVKJ4f_k3GsWVpmrmV-Tkw" TargetMode="External"/><Relationship Id="rId131" Type="http://schemas.openxmlformats.org/officeDocument/2006/relationships/hyperlink" Target="https://www.google.com/url?q=https://dshs.texas.gov/coronavirus/&amp;sa=D&amp;ust=1584532676889000&amp;usg=AFQjCNG5a4STKTnCZ7uO8jkLwZ6E_8KquQ" TargetMode="External"/><Relationship Id="rId136" Type="http://schemas.openxmlformats.org/officeDocument/2006/relationships/hyperlink" Target="https://www.google.com/url?q=https://public.tableau.com/views/VirginiaCOVID-19Dashboard/VirginiaCOVID-19Dashboard?:embed%3Dyes%26:display_count%3Dyes%26:showVizHome%3Dno%26:toolbar%3Dno&amp;sa=D&amp;ust=1584532676890000&amp;usg=AFQjCNFZWJYp0j0trW6N6qLH28I6RRytlA" TargetMode="External"/><Relationship Id="rId157" Type="http://schemas.openxmlformats.org/officeDocument/2006/relationships/hyperlink" Target="https://www.google.com/url?q=https://doh.vi.gov/&amp;sa=D&amp;ust=1584532676891000&amp;usg=AFQjCNH935a9c_wLDnQh4h6ByRetd85ECA" TargetMode="External"/><Relationship Id="rId61" Type="http://schemas.openxmlformats.org/officeDocument/2006/relationships/hyperlink" Target="https://www.google.com/url?q=https://phpa.health.maryland.gov/Pages/Novel-coronavirus.aspx&amp;sa=D&amp;ust=1584532676885000&amp;usg=AFQjCNGMbFgFKR7ztuJebfyKCtBpRkqpWQ" TargetMode="External"/><Relationship Id="rId82" Type="http://schemas.openxmlformats.org/officeDocument/2006/relationships/hyperlink" Target="https://www.google.com/url?q=https://www.ncdhhs.gov/covid-19-case-count-north-carolina&amp;sa=D&amp;ust=1584532676887000&amp;usg=AFQjCNFIs74s1SMlEJXauvr7QuD6uPniTQ" TargetMode="External"/><Relationship Id="rId152" Type="http://schemas.openxmlformats.org/officeDocument/2006/relationships/hyperlink" Target="https://www.google.com/url?q=https://health.wyo.gov/publichealth/infectious-disease-epidemiology-unit/disease/novel-coronavirus/&amp;sa=D&amp;ust=1584532676891000&amp;usg=AFQjCNEkXnKCs-txqGQW3EuC1i376Op0ZA" TargetMode="External"/><Relationship Id="rId19" Type="http://schemas.openxmlformats.org/officeDocument/2006/relationships/hyperlink" Target="https://www.google.com/url?q=https://portal.ct.gov/Coronavirus&amp;sa=D&amp;ust=1584532676883000&amp;usg=AFQjCNEcYnLzfBiEvdmSsYUjId6d3vpf-A" TargetMode="External"/><Relationship Id="rId14" Type="http://schemas.openxmlformats.org/officeDocument/2006/relationships/hyperlink" Target="https://www.google.com/url?q=https://www.cdph.ca.gov/Programs/CID/DCDC/Pages/Immunization/ncov2019.aspx&amp;sa=D&amp;ust=1584532676882000&amp;usg=AFQjCNEbsuLjpqkJ1Wwi1pfd3PlTDJ0Hdw" TargetMode="External"/><Relationship Id="rId30" Type="http://schemas.openxmlformats.org/officeDocument/2006/relationships/hyperlink" Target="https://www.google.com/url?q=https://twitter.com/HealthyFla&amp;sa=D&amp;ust=1584532676883000&amp;usg=AFQjCNGMx3p6TIN8Smrnnyshs-2DX0vz-g" TargetMode="External"/><Relationship Id="rId35" Type="http://schemas.openxmlformats.org/officeDocument/2006/relationships/hyperlink" Target="https://www.google.com/url?q=https://health.hawaii.gov/docd/advisories/novel-coronavirus-2019/&amp;sa=D&amp;ust=1584532676884000&amp;usg=AFQjCNHBmX4DOZVVFhq4SN0QAfEN2yDb1w" TargetMode="External"/><Relationship Id="rId56" Type="http://schemas.openxmlformats.org/officeDocument/2006/relationships/hyperlink" Target="https://www.google.com/url?q=http://ldh.la.gov/Coronavirus/&amp;sa=D&amp;ust=1584532676885000&amp;usg=AFQjCNGRr9hi7xNDhbXoCoWGBSeNom3x7g" TargetMode="External"/><Relationship Id="rId77" Type="http://schemas.openxmlformats.org/officeDocument/2006/relationships/hyperlink" Target="https://www.google.com/url?q=https://msdh.ms.gov/msdhsite/_static/14,0,420.html&amp;sa=D&amp;ust=1584532676886000&amp;usg=AFQjCNFWn5VLoIgIoz_WzpOGWV-1cnvCHA" TargetMode="External"/><Relationship Id="rId100" Type="http://schemas.openxmlformats.org/officeDocument/2006/relationships/hyperlink" Target="https://www.google.com/url?q=http://dpbh.nv.gov/coronavirus/&amp;sa=D&amp;ust=1584532676888000&amp;usg=AFQjCNHs3DaGgbC7V_eZ3MqybxcxhN_IoA" TargetMode="External"/><Relationship Id="rId105" Type="http://schemas.openxmlformats.org/officeDocument/2006/relationships/hyperlink" Target="https://www.google.com/url?q=https://twitter.com/healthnygov&amp;sa=D&amp;ust=1584532676888000&amp;usg=AFQjCNF7stmv1ZQ4fRdlHMl9Bg_bnDoLvg" TargetMode="External"/><Relationship Id="rId126" Type="http://schemas.openxmlformats.org/officeDocument/2006/relationships/hyperlink" Target="https://www.google.com/url?q=https://twitter.com/SDDOH&amp;sa=D&amp;ust=1584532676889000&amp;usg=AFQjCNH1dkQT312qe7H5KKw0U4q8_BgsSg" TargetMode="External"/><Relationship Id="rId147" Type="http://schemas.openxmlformats.org/officeDocument/2006/relationships/hyperlink" Target="https://www.google.com/url?q=https://twitter.com/DHSWI&amp;sa=D&amp;ust=1584532676890000&amp;usg=AFQjCNEzZAFpA5FvBc6wAPG2wMxEfCDrFg" TargetMode="External"/><Relationship Id="rId8" Type="http://schemas.openxmlformats.org/officeDocument/2006/relationships/hyperlink" Target="https://www.google.com/url?q=https://www.healthy.arkansas.gov/programs-services/topics/novel-coronavirus&amp;sa=D&amp;ust=1584532676882000&amp;usg=AFQjCNEhYGjSfkriBUvsI8CSEAjYNmbxHg" TargetMode="External"/><Relationship Id="rId51" Type="http://schemas.openxmlformats.org/officeDocument/2006/relationships/hyperlink" Target="https://www.google.com/url?q=https://twitter.com/kdhe&amp;sa=D&amp;ust=1584532676885000&amp;usg=AFQjCNEaCtXEnpvsP2ZaXzRZQJIyJqw68A" TargetMode="External"/><Relationship Id="rId72" Type="http://schemas.openxmlformats.org/officeDocument/2006/relationships/hyperlink" Target="https://www.google.com/url?q=https://twitter.com/mnhealth&amp;sa=D&amp;ust=1584532676886000&amp;usg=AFQjCNGiKMe-85Qtc9fTXrpK1wDFn8yXJQ" TargetMode="External"/><Relationship Id="rId93" Type="http://schemas.openxmlformats.org/officeDocument/2006/relationships/hyperlink" Target="https://www.google.com/url?q=https://twitter.com/NHPubHealth&amp;sa=D&amp;ust=1584532676887000&amp;usg=AFQjCNF21DPaXnVuugiwk30kSx1--sN1uA" TargetMode="External"/><Relationship Id="rId98" Type="http://schemas.openxmlformats.org/officeDocument/2006/relationships/hyperlink" Target="https://www.google.com/url?q=https://cv.nmhealth.org/&amp;sa=D&amp;ust=1584532676887000&amp;usg=AFQjCNFWyU8U9FkFp8plJHnLQGcNhWEGsA" TargetMode="External"/><Relationship Id="rId121" Type="http://schemas.openxmlformats.org/officeDocument/2006/relationships/hyperlink" Target="https://www.google.com/url?q=https://scdhec.gov/health/infectious-diseases/viruses/coronavirus-disease-2019-covid-19/monitoring-testing-covid-19&amp;sa=D&amp;ust=1584532676889000&amp;usg=AFQjCNEsPsx2RkcUO7IrMc0cMudAN5o3Zw" TargetMode="External"/><Relationship Id="rId142" Type="http://schemas.openxmlformats.org/officeDocument/2006/relationships/hyperlink" Target="https://www.google.com/url?q=https://www.doh.wa.gov/Emergencies/Coronavirus&amp;sa=D&amp;ust=1584532676890000&amp;usg=AFQjCNED7UkG86oz7-xVyNG5kWpSWRKXfw" TargetMode="External"/><Relationship Id="rId163" Type="http://schemas.openxmlformats.org/officeDocument/2006/relationships/hyperlink" Target="https://www.google.com/url?q=https://www.chcc.gov.mp/coronavirusinformation.php&amp;sa=D&amp;ust=1584532676891000&amp;usg=AFQjCNFzmzlgHJrLKbwYKUfDnaoTSjZFFg" TargetMode="External"/><Relationship Id="rId3" Type="http://schemas.openxmlformats.org/officeDocument/2006/relationships/hyperlink" Target="https://www.google.com/url?q=https://twitter.com/Alaska_DHSS&amp;sa=D&amp;ust=1584532676882000&amp;usg=AFQjCNH2-JP3I8gMrNMXnOf_EJj-RGi2jg" TargetMode="External"/><Relationship Id="rId25" Type="http://schemas.openxmlformats.org/officeDocument/2006/relationships/hyperlink" Target="https://www.google.com/url?q=https://dhss.delaware.gov/dhss/dph/epi/2019novelcoronavirus.html&amp;sa=D&amp;ust=1584532676883000&amp;usg=AFQjCNHKpfCILK7saVaSieywjvUPtUKXzA" TargetMode="External"/><Relationship Id="rId46" Type="http://schemas.openxmlformats.org/officeDocument/2006/relationships/hyperlink" Target="https://www.google.com/url?q=https://www.in.gov/isdh/28470.htm&amp;sa=D&amp;ust=1584532676884000&amp;usg=AFQjCNH4ha8_2vzsPKekYnapyDtxA47Mdw" TargetMode="External"/><Relationship Id="rId67" Type="http://schemas.openxmlformats.org/officeDocument/2006/relationships/hyperlink" Target="https://www.google.com/url?q=https://www.michigan.gov/coronavirus/0,9753,7-406-98163-520743--,00.html&amp;sa=D&amp;ust=1584532676886000&amp;usg=AFQjCNERoVpADwX2tjENBcde8BWcMb204g" TargetMode="External"/><Relationship Id="rId116" Type="http://schemas.openxmlformats.org/officeDocument/2006/relationships/hyperlink" Target="https://www.google.com/url?q=https://www.health.pa.gov/topics/disease/Pages/Coronavirus.aspx&amp;sa=D&amp;ust=1584532676889000&amp;usg=AFQjCNFqyFmOpVKJ4f_k3GsWVpmrmV-Tkw" TargetMode="External"/><Relationship Id="rId137" Type="http://schemas.openxmlformats.org/officeDocument/2006/relationships/hyperlink" Target="https://www.google.com/url?q=http://www.vdh.virginia.gov/surveillance-and-investigation/novel-coronavirus/&amp;sa=D&amp;ust=1584532676890000&amp;usg=AFQjCNGD33HUy_5ok_7I1odLcPvJEUY2DA" TargetMode="External"/><Relationship Id="rId158" Type="http://schemas.openxmlformats.org/officeDocument/2006/relationships/hyperlink" Target="https://www.google.com/url?q=https://doh.vi.gov/&amp;sa=D&amp;ust=1584532676891000&amp;usg=AFQjCNH935a9c_wLDnQh4h6ByRetd85ECA" TargetMode="External"/><Relationship Id="rId20" Type="http://schemas.openxmlformats.org/officeDocument/2006/relationships/hyperlink" Target="https://www.google.com/url?q=https://portal.ct.gov/Coronavirus&amp;sa=D&amp;ust=1584532676883000&amp;usg=AFQjCNEcYnLzfBiEvdmSsYUjId6d3vpf-A" TargetMode="External"/><Relationship Id="rId41" Type="http://schemas.openxmlformats.org/officeDocument/2006/relationships/hyperlink" Target="https://www.google.com/url?q=https://coronavirus.idaho.gov/&amp;sa=D&amp;ust=1584532676884000&amp;usg=AFQjCNFMSZGpK6_0ODnlnWrMZuuigyzqdw" TargetMode="External"/><Relationship Id="rId62" Type="http://schemas.openxmlformats.org/officeDocument/2006/relationships/hyperlink" Target="https://www.google.com/url?q=https://phpa.health.maryland.gov/Pages/Novel-coronavirus.aspx&amp;sa=D&amp;ust=1584532676885000&amp;usg=AFQjCNGMbFgFKR7ztuJebfyKCtBpRkqpWQ" TargetMode="External"/><Relationship Id="rId83" Type="http://schemas.openxmlformats.org/officeDocument/2006/relationships/hyperlink" Target="https://www.google.com/url?q=https://www.ncdhhs.gov/divisions/public-health/coronavirus-disease-2019-covid-19-response-north-carolina&amp;sa=D&amp;ust=1584532676887000&amp;usg=AFQjCNGDSiz7yEll5lGxp_4AFCbvWarj8w" TargetMode="External"/><Relationship Id="rId88" Type="http://schemas.openxmlformats.org/officeDocument/2006/relationships/hyperlink" Target="https://www.google.com/url?q=http://dhhs.ne.gov/Pages/Coronavirus.aspx&amp;sa=D&amp;ust=1584532676887000&amp;usg=AFQjCNHTrB4-8EZHUX_tb52x9NJVu5d9cA" TargetMode="External"/><Relationship Id="rId111" Type="http://schemas.openxmlformats.org/officeDocument/2006/relationships/hyperlink" Target="https://www.google.com/url?q=https://twitter.com/HealthyOklahoma&amp;sa=D&amp;ust=1584532676888000&amp;usg=AFQjCNHyrFVSWb78fU_PYrh8nky1wImtfw" TargetMode="External"/><Relationship Id="rId132" Type="http://schemas.openxmlformats.org/officeDocument/2006/relationships/hyperlink" Target="https://www.google.com/url?q=https://twitter.com/TexasDSHS&amp;sa=D&amp;ust=1584532676889000&amp;usg=AFQjCNFL49FUwUS86JedwqwGDB2w5EgCgA" TargetMode="External"/><Relationship Id="rId153" Type="http://schemas.openxmlformats.org/officeDocument/2006/relationships/hyperlink" Target="https://www.google.com/url?q=https://twitter.com/health_wyoming&amp;sa=D&amp;ust=1584532676891000&amp;usg=AFQjCNFZ2dLT2FnMR_Zktux5FEtm_XrPww" TargetMode="External"/><Relationship Id="rId15" Type="http://schemas.openxmlformats.org/officeDocument/2006/relationships/hyperlink" Target="https://www.google.com/url?q=https://twitter.com/CAPublicHealth&amp;sa=D&amp;ust=1584532676883000&amp;usg=AFQjCNGf5BVOp2KZTnn0p8-5OKLc6Pz7KA" TargetMode="External"/><Relationship Id="rId36" Type="http://schemas.openxmlformats.org/officeDocument/2006/relationships/hyperlink" Target="https://www.google.com/url?q=https://twitter.com/HIgov_Health&amp;sa=D&amp;ust=1584532676884000&amp;usg=AFQjCNFBIHXZ6_SIKjM2jDW70SJJ6YWivg" TargetMode="External"/><Relationship Id="rId57" Type="http://schemas.openxmlformats.org/officeDocument/2006/relationships/hyperlink" Target="https://www.google.com/url?q=https://twitter.com/LADeptHealth&amp;sa=D&amp;ust=1584532676885000&amp;usg=AFQjCNGZ8lbBu36lc__Xt7DJMbnkENU1bA" TargetMode="External"/><Relationship Id="rId106" Type="http://schemas.openxmlformats.org/officeDocument/2006/relationships/hyperlink" Target="https://www.google.com/url?q=https://coronavirus.ohio.gov/wps/portal/gov/covid-19/&amp;sa=D&amp;ust=1584532676888000&amp;usg=AFQjCNFPNomPq7ofkitEIX9pBf0i3plT2w" TargetMode="External"/><Relationship Id="rId127" Type="http://schemas.openxmlformats.org/officeDocument/2006/relationships/hyperlink" Target="https://www.google.com/url?q=https://www.tn.gov/health/cedep/ncov.html&amp;sa=D&amp;ust=1584532676889000&amp;usg=AFQjCNHRex_i9OB2Oqybj5ytE_zHbf6p_Q" TargetMode="External"/><Relationship Id="rId10" Type="http://schemas.openxmlformats.org/officeDocument/2006/relationships/hyperlink" Target="https://www.google.com/url?q=https://www.azdhs.gov/preparedness/epidemiology-disease-control/infectious-disease-epidemiology/index.php%23novel-coronavirus-home&amp;sa=D&amp;ust=1584532676882000&amp;usg=AFQjCNElXyNLH0WBn0GZVAbymzWBW9wyyw" TargetMode="External"/><Relationship Id="rId31" Type="http://schemas.openxmlformats.org/officeDocument/2006/relationships/hyperlink" Target="https://www.google.com/url?q=https://dph.georgia.gov/georgia-department-public-health-covid-19-daily-status-report&amp;sa=D&amp;ust=1584532676883000&amp;usg=AFQjCNHhQEynWgUzrSv_MdwQmkCZ8SEQeg" TargetMode="External"/><Relationship Id="rId52" Type="http://schemas.openxmlformats.org/officeDocument/2006/relationships/hyperlink" Target="https://www.google.com/url?q=https://chfs.ky.gov/agencies/dph/Pages/covid19.aspx&amp;sa=D&amp;ust=1584532676885000&amp;usg=AFQjCNEjBmw4fN_CLFtepIFHycEU0zH1rg" TargetMode="External"/><Relationship Id="rId73" Type="http://schemas.openxmlformats.org/officeDocument/2006/relationships/hyperlink" Target="https://www.google.com/url?q=https://health.mo.gov/living/healthcondiseases/communicable/novel-coronavirus/&amp;sa=D&amp;ust=1584532676886000&amp;usg=AFQjCNGs1I9uIma1uPerPuVhBrxfGzghyQ" TargetMode="External"/><Relationship Id="rId78" Type="http://schemas.openxmlformats.org/officeDocument/2006/relationships/hyperlink" Target="https://www.google.com/url?q=https://twitter.com/msdh&amp;sa=D&amp;ust=1584532676886000&amp;usg=AFQjCNHv4BYcymonRk28FfMKC2ZxzpBxDQ" TargetMode="External"/><Relationship Id="rId94" Type="http://schemas.openxmlformats.org/officeDocument/2006/relationships/hyperlink" Target="https://www.google.com/url?q=https://www.nj.gov/health/&amp;sa=D&amp;ust=1584532676887000&amp;usg=AFQjCNHyAdTNPiR6KAkTpoljMGk26MB8UQ" TargetMode="External"/><Relationship Id="rId99" Type="http://schemas.openxmlformats.org/officeDocument/2006/relationships/hyperlink" Target="https://www.google.com/url?q=https://twitter.com/NMDOH&amp;sa=D&amp;ust=1584532676888000&amp;usg=AFQjCNF_pMpUr8EbQ-4d6XvjTAm9K8lMPw" TargetMode="External"/><Relationship Id="rId101" Type="http://schemas.openxmlformats.org/officeDocument/2006/relationships/hyperlink" Target="https://www.google.com/url?q=http://dpbh.nv.gov/coronavirus/&amp;sa=D&amp;ust=1584532676888000&amp;usg=AFQjCNHs3DaGgbC7V_eZ3MqybxcxhN_IoA" TargetMode="External"/><Relationship Id="rId122" Type="http://schemas.openxmlformats.org/officeDocument/2006/relationships/hyperlink" Target="https://www.google.com/url?q=https://scdhec.gov/health/infectious-diseases/viruses/coronavirus-disease-2019-covid-19&amp;sa=D&amp;ust=1584532676889000&amp;usg=AFQjCNGWiVI_YOsLMKAEg0reKsAiyu9rAg" TargetMode="External"/><Relationship Id="rId143" Type="http://schemas.openxmlformats.org/officeDocument/2006/relationships/hyperlink" Target="https://www.google.com/url?q=https://www.doh.wa.gov/Emergencies/Coronavirus&amp;sa=D&amp;ust=1584532676890000&amp;usg=AFQjCNED7UkG86oz7-xVyNG5kWpSWRKXfw" TargetMode="External"/><Relationship Id="rId148" Type="http://schemas.openxmlformats.org/officeDocument/2006/relationships/hyperlink" Target="https://www.google.com/url?q=https://dhhr.wv.gov/Coronavirus%2520Disease-COVID-19/Pages/default.aspx&amp;sa=D&amp;ust=1584532676890000&amp;usg=AFQjCNH38VjXOfww8txdxHikg9JyTOBQBw" TargetMode="External"/><Relationship Id="rId164" Type="http://schemas.openxmlformats.org/officeDocument/2006/relationships/hyperlink" Target="https://www.google.com/url?q=https://www.chcc.gov.mp/coronavirusinformation.php&amp;sa=D&amp;ust=1584532676891000&amp;usg=AFQjCNFzmzlgHJrLKbwYKUfDnaoTSjZFFg" TargetMode="External"/><Relationship Id="rId4" Type="http://schemas.openxmlformats.org/officeDocument/2006/relationships/hyperlink" Target="https://www.google.com/url?q=http://www.alabamapublichealth.gov/infectiousdiseases/2019-coronavirus.html&amp;sa=D&amp;ust=1584532676882000&amp;usg=AFQjCNEAHxbOMPSqapGZhI3XOWWW_1_R0Q" TargetMode="External"/><Relationship Id="rId9" Type="http://schemas.openxmlformats.org/officeDocument/2006/relationships/hyperlink" Target="https://www.google.com/url?q=https://twitter.com/adhpio&amp;sa=D&amp;ust=1584532676882000&amp;usg=AFQjCNEKfKldU6gYylkyPtJr-SNz1A9fpg" TargetMode="External"/><Relationship Id="rId26" Type="http://schemas.openxmlformats.org/officeDocument/2006/relationships/hyperlink" Target="https://www.google.com/url?q=https://dhss.delaware.gov/dhss/dph/epi/2019novelcoronavirus.html&amp;sa=D&amp;ust=1584532676883000&amp;usg=AFQjCNHKpfCILK7saVaSieywjvUPtUKXzA" TargetMode="External"/><Relationship Id="rId47" Type="http://schemas.openxmlformats.org/officeDocument/2006/relationships/hyperlink" Target="https://www.google.com/url?q=https://www.in.gov/isdh/28470.htm&amp;sa=D&amp;ust=1584532676884000&amp;usg=AFQjCNH4ha8_2vzsPKekYnapyDtxA47Mdw" TargetMode="External"/><Relationship Id="rId68" Type="http://schemas.openxmlformats.org/officeDocument/2006/relationships/hyperlink" Target="https://www.google.com/url?q=https://www.michigan.gov/coronavirus&amp;sa=D&amp;ust=1584532676886000&amp;usg=AFQjCNECXf99Rg2GvBemgBJ7Ck0mHURoWg" TargetMode="External"/><Relationship Id="rId89" Type="http://schemas.openxmlformats.org/officeDocument/2006/relationships/hyperlink" Target="https://www.google.com/url?q=http://dhhs.ne.gov/Pages/Coronavirus.aspx&amp;sa=D&amp;ust=1584532676887000&amp;usg=AFQjCNHTrB4-8EZHUX_tb52x9NJVu5d9cA" TargetMode="External"/><Relationship Id="rId112" Type="http://schemas.openxmlformats.org/officeDocument/2006/relationships/hyperlink" Target="https://www.google.com/url?q=https://www.oregon.gov/oha/PH/DISEASESCONDITIONS/DISEASESAZ/Pages/emerging-respiratory-infections.aspx&amp;sa=D&amp;ust=1584532676888000&amp;usg=AFQjCNE-9FptewnSQG50li_RALIgUEEruQ" TargetMode="External"/><Relationship Id="rId133" Type="http://schemas.openxmlformats.org/officeDocument/2006/relationships/hyperlink" Target="https://www.google.com/url?q=https://coronavirus.utah.gov/latest/&amp;sa=D&amp;ust=1584532676890000&amp;usg=AFQjCNGQNsnsfy7xFcu1s3FNN74-5AlxtQ" TargetMode="External"/><Relationship Id="rId154" Type="http://schemas.openxmlformats.org/officeDocument/2006/relationships/hyperlink" Target="https://www.google.com/url?q=http://www.salud.gov.pr/Pages/coronavirus.aspx&amp;sa=D&amp;ust=1584532676891000&amp;usg=AFQjCNEOycciUQYtEN7YeMewe2fpaFliqQ" TargetMode="External"/><Relationship Id="rId16" Type="http://schemas.openxmlformats.org/officeDocument/2006/relationships/hyperlink" Target="https://www.google.com/url?q=https://docs.google.com/document/d/e/2PACX-1vRSxDeeJEaDxir0cCd9Sfji8ZPKzNaCPZnvRCbG63Oa1ztz4B4r7xG_wsoC9ucd_ei3--Pz7UD50yQD/pub&amp;sa=D&amp;ust=1584532676883000&amp;usg=AFQjCNFNP6Kjl6J0Q26V8R4crQp09_yHaA" TargetMode="External"/><Relationship Id="rId37" Type="http://schemas.openxmlformats.org/officeDocument/2006/relationships/hyperlink" Target="https://www.google.com/url?q=https://idph.iowa.gov/Emerging-Health-Issues/Novel-Coronavirus&amp;sa=D&amp;ust=1584532676884000&amp;usg=AFQjCNHefT0W9ICGvMel98iK05LesCLstA" TargetMode="External"/><Relationship Id="rId58" Type="http://schemas.openxmlformats.org/officeDocument/2006/relationships/hyperlink" Target="https://www.google.com/url?q=https://www.mass.gov/info-details/covid-19-cases-quarantine-and-monitoring&amp;sa=D&amp;ust=1584532676885000&amp;usg=AFQjCNEiEYu7YV5ewkQNN6371ES_SIaBPg" TargetMode="External"/><Relationship Id="rId79" Type="http://schemas.openxmlformats.org/officeDocument/2006/relationships/hyperlink" Target="https://www.google.com/url?q=https://dphhs.mt.gov/publichealth/cdepi/diseases/coronavirusmt&amp;sa=D&amp;ust=1584532676886000&amp;usg=AFQjCNEjIwdgvtPkRdniBOB2sRRvK_qwbQ" TargetMode="External"/><Relationship Id="rId102" Type="http://schemas.openxmlformats.org/officeDocument/2006/relationships/hyperlink" Target="https://www.google.com/url?q=https://twitter.com/dhhsnevada&amp;sa=D&amp;ust=1584532676888000&amp;usg=AFQjCNE6ZWcjnqAP2oZmNP4eBHYGTdhAww" TargetMode="External"/><Relationship Id="rId123" Type="http://schemas.openxmlformats.org/officeDocument/2006/relationships/hyperlink" Target="https://www.google.com/url?q=https://twitter.com/scdhec&amp;sa=D&amp;ust=1584532676889000&amp;usg=AFQjCNFn0AJWFe4RMltIWrNREpMPXUFsJQ" TargetMode="External"/><Relationship Id="rId144" Type="http://schemas.openxmlformats.org/officeDocument/2006/relationships/hyperlink" Target="https://www.google.com/url?q=https://twitter.com/WADeptHealth&amp;sa=D&amp;ust=1584532676890000&amp;usg=AFQjCNGNO5DvP8FumCIhWNo0XEVZD5knbw" TargetMode="External"/><Relationship Id="rId90" Type="http://schemas.openxmlformats.org/officeDocument/2006/relationships/hyperlink" Target="https://www.google.com/url?q=https://twitter.com/NEDHHS&amp;sa=D&amp;ust=1584532676887000&amp;usg=AFQjCNFCfsdgqbqau99mkuiDZJJekl7mVA" TargetMode="External"/><Relationship Id="rId165" Type="http://schemas.openxmlformats.org/officeDocument/2006/relationships/hyperlink" Target="https://www.google.com/url?q=https://twitter.com/cnmichcc&amp;sa=D&amp;ust=1584532676891000&amp;usg=AFQjCNGnC4KbRhP-g5_8hKoWMmFapxzOQg" TargetMode="External"/><Relationship Id="rId27" Type="http://schemas.openxmlformats.org/officeDocument/2006/relationships/hyperlink" Target="https://www.google.com/url?q=https://twitter.com/Delaware_DHSS&amp;sa=D&amp;ust=1584532676883000&amp;usg=AFQjCNEsBw0Cv4zKjt0E7WAs-vaG9zPX4A" TargetMode="External"/><Relationship Id="rId48" Type="http://schemas.openxmlformats.org/officeDocument/2006/relationships/hyperlink" Target="https://www.google.com/url?q=https://twitter.com/statehealthin&amp;sa=D&amp;ust=1584532676885000&amp;usg=AFQjCNG69jxJrACcBwfepFr9sFYNkaW07w" TargetMode="External"/><Relationship Id="rId69" Type="http://schemas.openxmlformats.org/officeDocument/2006/relationships/hyperlink" Target="https://www.google.com/url?q=https://twitter.com/MichiganHHS&amp;sa=D&amp;ust=1584532676886000&amp;usg=AFQjCNFaUWrgBGaH49rORRHJOEb2hQt5Ow" TargetMode="External"/><Relationship Id="rId113" Type="http://schemas.openxmlformats.org/officeDocument/2006/relationships/hyperlink" Target="https://www.google.com/url?q=https://www.oregon.gov/oha/PH/DISEASESCONDITIONS/DISEASESAZ/Pages/emerging-respiratory-infections.aspx&amp;sa=D&amp;ust=1584532676888000&amp;usg=AFQjCNE-9FptewnSQG50li_RALIgUEEruQ" TargetMode="External"/><Relationship Id="rId134" Type="http://schemas.openxmlformats.org/officeDocument/2006/relationships/hyperlink" Target="https://www.google.com/url?q=https://health.utah.gov/coronavirus&amp;sa=D&amp;ust=1584532676890000&amp;usg=AFQjCNFJUvWRDAtFWBgkFWYRJq2axRpQcg" TargetMode="External"/><Relationship Id="rId80" Type="http://schemas.openxmlformats.org/officeDocument/2006/relationships/hyperlink" Target="https://www.google.com/url?q=https://dphhs.mt.gov/publichealth/cdepi/diseases/coronavirusmt&amp;sa=D&amp;ust=1584532676886000&amp;usg=AFQjCNEjIwdgvtPkRdniBOB2sRRvK_qwbQ" TargetMode="External"/><Relationship Id="rId155" Type="http://schemas.openxmlformats.org/officeDocument/2006/relationships/hyperlink" Target="https://www.google.com/url?q=http://www.salud.gov.pr/Pages/coronavirus.aspx&amp;sa=D&amp;ust=1584532676891000&amp;usg=AFQjCNEOycciUQYtEN7YeMewe2fpaFli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B903-2543-2F47-BCA6-1BBD6579E86D}">
  <dimension ref="A1:N41"/>
  <sheetViews>
    <sheetView tabSelected="1" topLeftCell="A7" workbookViewId="0">
      <selection activeCell="C22" sqref="C22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3" max="13" width="10.83203125" style="11"/>
  </cols>
  <sheetData>
    <row r="1" spans="1:14" x14ac:dyDescent="0.2">
      <c r="B1" t="s">
        <v>4</v>
      </c>
      <c r="E1" s="12" t="s">
        <v>3</v>
      </c>
      <c r="K1"/>
    </row>
    <row r="2" spans="1:14" x14ac:dyDescent="0.2">
      <c r="B2" t="s">
        <v>6</v>
      </c>
      <c r="E2" s="25" t="s">
        <v>1</v>
      </c>
    </row>
    <row r="3" spans="1:14" x14ac:dyDescent="0.2">
      <c r="B3" t="s">
        <v>5</v>
      </c>
      <c r="E3" s="12" t="s">
        <v>0</v>
      </c>
    </row>
    <row r="4" spans="1:14" x14ac:dyDescent="0.2">
      <c r="B4" t="s">
        <v>13</v>
      </c>
      <c r="E4" s="12" t="s">
        <v>12</v>
      </c>
      <c r="I4" s="32"/>
    </row>
    <row r="5" spans="1:14" x14ac:dyDescent="0.2">
      <c r="E5" s="1" t="s">
        <v>267</v>
      </c>
    </row>
    <row r="6" spans="1:14" x14ac:dyDescent="0.2">
      <c r="E6" s="1" t="s">
        <v>268</v>
      </c>
    </row>
    <row r="7" spans="1:14" x14ac:dyDescent="0.2">
      <c r="E7" s="1" t="s">
        <v>269</v>
      </c>
    </row>
    <row r="8" spans="1:14" ht="26" customHeight="1" x14ac:dyDescent="0.2">
      <c r="B8" s="55" t="s">
        <v>2</v>
      </c>
      <c r="C8" s="55" t="s">
        <v>11</v>
      </c>
      <c r="D8" s="57" t="s">
        <v>9</v>
      </c>
      <c r="E8" s="59" t="s">
        <v>10</v>
      </c>
      <c r="F8" s="61" t="s">
        <v>7</v>
      </c>
      <c r="G8" s="61"/>
      <c r="H8" s="61"/>
      <c r="I8" s="61"/>
      <c r="J8" s="61"/>
      <c r="K8" s="61"/>
      <c r="L8" s="53" t="s">
        <v>271</v>
      </c>
      <c r="M8" s="57" t="s">
        <v>272</v>
      </c>
      <c r="N8" s="59" t="s">
        <v>273</v>
      </c>
    </row>
    <row r="9" spans="1:14" ht="34" customHeight="1" x14ac:dyDescent="0.2">
      <c r="B9" s="55"/>
      <c r="C9" s="55"/>
      <c r="D9" s="57"/>
      <c r="E9" s="59"/>
      <c r="F9" s="33" t="s">
        <v>261</v>
      </c>
      <c r="G9" s="33" t="s">
        <v>262</v>
      </c>
      <c r="H9" s="33" t="s">
        <v>263</v>
      </c>
      <c r="I9" s="48" t="s">
        <v>264</v>
      </c>
      <c r="J9" s="48" t="s">
        <v>270</v>
      </c>
      <c r="K9" s="33"/>
      <c r="L9" s="53"/>
      <c r="M9" s="57"/>
      <c r="N9" s="59"/>
    </row>
    <row r="10" spans="1:14" ht="27" customHeight="1" x14ac:dyDescent="0.2">
      <c r="B10" s="56"/>
      <c r="C10" s="56"/>
      <c r="D10" s="58"/>
      <c r="E10" s="60"/>
      <c r="F10" s="38">
        <v>1.26</v>
      </c>
      <c r="G10" s="5">
        <v>1.32</v>
      </c>
      <c r="H10" s="6">
        <v>1.415</v>
      </c>
      <c r="I10" s="7">
        <v>1.585</v>
      </c>
      <c r="J10" s="8">
        <v>2</v>
      </c>
      <c r="K10" s="4">
        <v>2.25</v>
      </c>
      <c r="L10" s="54"/>
      <c r="M10" s="58"/>
      <c r="N10" s="60"/>
    </row>
    <row r="11" spans="1:14" s="3" customFormat="1" x14ac:dyDescent="0.2">
      <c r="A11" s="13">
        <v>43900</v>
      </c>
      <c r="B11" s="9"/>
      <c r="C11" s="14">
        <v>1</v>
      </c>
      <c r="D11" s="22"/>
      <c r="E11" s="42"/>
      <c r="F11" s="39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50">
        <v>0</v>
      </c>
      <c r="M11" s="22"/>
      <c r="N11" s="42"/>
    </row>
    <row r="12" spans="1:14" s="3" customFormat="1" x14ac:dyDescent="0.2">
      <c r="A12" s="13">
        <f>A11+1</f>
        <v>43901</v>
      </c>
      <c r="B12" s="9">
        <v>1</v>
      </c>
      <c r="C12" s="14">
        <v>2</v>
      </c>
      <c r="D12" s="19">
        <f>IF(C12&gt;0,C12/C11,"-")</f>
        <v>2</v>
      </c>
      <c r="E12" s="43">
        <f t="shared" ref="E12:E15" si="0">IF(C12&gt;0,(C12/C$11)^(1/B12),"-")</f>
        <v>2</v>
      </c>
      <c r="F12" s="39" t="str">
        <f t="shared" ref="F12:F17" si="1">IF($C13&gt;0,"",IF($C12&gt;0,$C12,F11*F$10))</f>
        <v/>
      </c>
      <c r="G12" s="15" t="str">
        <f t="shared" ref="G12:K14" si="2">IF($C13&gt;0,"",IF($C12&gt;0,$C12,G11*G$10))</f>
        <v/>
      </c>
      <c r="H12" s="15" t="str">
        <f t="shared" si="2"/>
        <v/>
      </c>
      <c r="I12" s="15" t="str">
        <f t="shared" si="2"/>
        <v/>
      </c>
      <c r="J12" s="15" t="str">
        <f t="shared" si="2"/>
        <v/>
      </c>
      <c r="K12" s="15" t="str">
        <f t="shared" si="2"/>
        <v/>
      </c>
      <c r="L12" s="50">
        <v>0</v>
      </c>
      <c r="M12" s="19" t="str">
        <f>IF(L12&gt;0,L12/L11,"-")</f>
        <v>-</v>
      </c>
      <c r="N12" s="43" t="str">
        <f t="shared" ref="N12:N15" si="3">IF(L12&gt;0,(L12/L$11)^(1/K12),"-")</f>
        <v>-</v>
      </c>
    </row>
    <row r="13" spans="1:14" s="3" customFormat="1" x14ac:dyDescent="0.2">
      <c r="A13" s="13">
        <f t="shared" ref="A13:A40" si="4">A12+1</f>
        <v>43902</v>
      </c>
      <c r="B13" s="9">
        <f>B12+1</f>
        <v>2</v>
      </c>
      <c r="C13" s="14">
        <v>12</v>
      </c>
      <c r="D13" s="19">
        <f t="shared" ref="D13:D32" si="5">IF(C13&gt;0,C13/C12,"-")</f>
        <v>6</v>
      </c>
      <c r="E13" s="43">
        <f t="shared" si="0"/>
        <v>3.4641016151377544</v>
      </c>
      <c r="F13" s="39" t="str">
        <f t="shared" si="1"/>
        <v/>
      </c>
      <c r="G13" s="15" t="str">
        <f t="shared" si="2"/>
        <v/>
      </c>
      <c r="H13" s="15" t="str">
        <f t="shared" si="2"/>
        <v/>
      </c>
      <c r="I13" s="15" t="str">
        <f t="shared" si="2"/>
        <v/>
      </c>
      <c r="J13" s="15" t="str">
        <f t="shared" si="2"/>
        <v/>
      </c>
      <c r="K13" s="15" t="str">
        <f t="shared" si="2"/>
        <v/>
      </c>
      <c r="L13" s="50">
        <v>0</v>
      </c>
      <c r="M13" s="19" t="str">
        <f t="shared" ref="M13:M21" si="6">IF(L13&gt;0,L13/L12,"-")</f>
        <v>-</v>
      </c>
      <c r="N13" s="43" t="str">
        <f t="shared" si="3"/>
        <v>-</v>
      </c>
    </row>
    <row r="14" spans="1:14" s="3" customFormat="1" x14ac:dyDescent="0.2">
      <c r="A14" s="13">
        <f t="shared" si="4"/>
        <v>43903</v>
      </c>
      <c r="B14" s="26">
        <f t="shared" ref="B14:B40" si="7">B13+1</f>
        <v>3</v>
      </c>
      <c r="C14" s="27">
        <v>26</v>
      </c>
      <c r="D14" s="28">
        <f t="shared" si="5"/>
        <v>2.1666666666666665</v>
      </c>
      <c r="E14" s="44">
        <f t="shared" si="0"/>
        <v>2.9624960684073702</v>
      </c>
      <c r="F14" s="39" t="str">
        <f t="shared" si="1"/>
        <v/>
      </c>
      <c r="G14" s="15" t="str">
        <f t="shared" si="2"/>
        <v/>
      </c>
      <c r="H14" s="15" t="str">
        <f t="shared" si="2"/>
        <v/>
      </c>
      <c r="I14" s="15" t="str">
        <f t="shared" si="2"/>
        <v/>
      </c>
      <c r="J14" s="15" t="str">
        <f t="shared" si="2"/>
        <v/>
      </c>
      <c r="K14" s="15" t="str">
        <f t="shared" si="2"/>
        <v/>
      </c>
      <c r="L14" s="50">
        <v>0</v>
      </c>
      <c r="M14" s="28" t="str">
        <f t="shared" si="6"/>
        <v>-</v>
      </c>
      <c r="N14" s="44" t="str">
        <f t="shared" si="3"/>
        <v>-</v>
      </c>
    </row>
    <row r="15" spans="1:14" s="3" customFormat="1" x14ac:dyDescent="0.2">
      <c r="A15" s="24">
        <f t="shared" si="4"/>
        <v>43904</v>
      </c>
      <c r="B15" s="10">
        <f t="shared" si="7"/>
        <v>4</v>
      </c>
      <c r="C15" s="16">
        <v>33</v>
      </c>
      <c r="D15" s="20">
        <f t="shared" si="5"/>
        <v>1.2692307692307692</v>
      </c>
      <c r="E15" s="45">
        <f t="shared" si="0"/>
        <v>2.3967817269284302</v>
      </c>
      <c r="F15" s="40" t="str">
        <f t="shared" si="1"/>
        <v/>
      </c>
      <c r="G15" s="23" t="str">
        <f t="shared" ref="G15:K17" si="8">IF($C16&gt;0,"",IF($C15&gt;0,$C15,G14*G$10))</f>
        <v/>
      </c>
      <c r="H15" s="23" t="str">
        <f t="shared" si="8"/>
        <v/>
      </c>
      <c r="I15" s="23" t="str">
        <f t="shared" si="8"/>
        <v/>
      </c>
      <c r="J15" s="23" t="str">
        <f t="shared" si="8"/>
        <v/>
      </c>
      <c r="K15" s="23" t="str">
        <f t="shared" si="8"/>
        <v/>
      </c>
      <c r="L15" s="50">
        <v>0</v>
      </c>
      <c r="M15" s="20" t="str">
        <f t="shared" si="6"/>
        <v>-</v>
      </c>
      <c r="N15" s="45" t="str">
        <f t="shared" si="3"/>
        <v>-</v>
      </c>
    </row>
    <row r="16" spans="1:14" s="3" customFormat="1" x14ac:dyDescent="0.2">
      <c r="A16" s="24">
        <f t="shared" si="4"/>
        <v>43905</v>
      </c>
      <c r="B16" s="10">
        <f t="shared" si="7"/>
        <v>5</v>
      </c>
      <c r="C16" s="16">
        <v>53</v>
      </c>
      <c r="D16" s="20">
        <f t="shared" si="5"/>
        <v>1.606060606060606</v>
      </c>
      <c r="E16" s="45">
        <f>IF(C16&gt;0,(C16/C$11)^(1/B16),"-")</f>
        <v>2.2123568222761167</v>
      </c>
      <c r="F16" s="40" t="str">
        <f t="shared" si="1"/>
        <v/>
      </c>
      <c r="G16" s="23" t="str">
        <f t="shared" si="8"/>
        <v/>
      </c>
      <c r="H16" s="23" t="str">
        <f t="shared" si="8"/>
        <v/>
      </c>
      <c r="I16" s="23" t="str">
        <f t="shared" si="8"/>
        <v/>
      </c>
      <c r="J16" s="23" t="str">
        <f t="shared" si="8"/>
        <v/>
      </c>
      <c r="K16" s="23" t="str">
        <f t="shared" si="8"/>
        <v/>
      </c>
      <c r="L16" s="50">
        <v>0</v>
      </c>
      <c r="M16" s="20" t="str">
        <f t="shared" si="6"/>
        <v>-</v>
      </c>
      <c r="N16" s="45" t="str">
        <f>IF(L16&gt;0,(L16/L$11)^(1/K16),"-")</f>
        <v>-</v>
      </c>
    </row>
    <row r="17" spans="1:14" s="3" customFormat="1" x14ac:dyDescent="0.2">
      <c r="A17" s="13">
        <f t="shared" si="4"/>
        <v>43906</v>
      </c>
      <c r="B17" s="9">
        <f t="shared" si="7"/>
        <v>6</v>
      </c>
      <c r="C17" s="14">
        <v>65</v>
      </c>
      <c r="D17" s="19">
        <f t="shared" si="5"/>
        <v>1.2264150943396226</v>
      </c>
      <c r="E17" s="43">
        <f t="shared" ref="E17:E32" si="9">IF(C17&gt;0,(C17/C$11)^(1/B17),"-")</f>
        <v>2.0051747451504212</v>
      </c>
      <c r="F17" s="39" t="str">
        <f t="shared" si="1"/>
        <v/>
      </c>
      <c r="G17" s="15" t="str">
        <f t="shared" si="8"/>
        <v/>
      </c>
      <c r="H17" s="15" t="str">
        <f t="shared" si="8"/>
        <v/>
      </c>
      <c r="I17" s="15" t="str">
        <f t="shared" si="8"/>
        <v/>
      </c>
      <c r="J17" s="15" t="str">
        <f t="shared" si="8"/>
        <v/>
      </c>
      <c r="K17" s="15" t="str">
        <f t="shared" si="8"/>
        <v/>
      </c>
      <c r="L17" s="50">
        <v>0</v>
      </c>
      <c r="M17" s="19" t="str">
        <f t="shared" si="6"/>
        <v>-</v>
      </c>
      <c r="N17" s="43" t="str">
        <f t="shared" ref="N17:N21" si="10">IF(L17&gt;0,(L17/L$11)^(1/K17),"-")</f>
        <v>-</v>
      </c>
    </row>
    <row r="18" spans="1:14" s="3" customFormat="1" x14ac:dyDescent="0.2">
      <c r="A18" s="13">
        <f t="shared" si="4"/>
        <v>43907</v>
      </c>
      <c r="B18" s="9">
        <f t="shared" si="7"/>
        <v>7</v>
      </c>
      <c r="C18" s="14">
        <v>110</v>
      </c>
      <c r="D18" s="19">
        <f t="shared" si="5"/>
        <v>1.6923076923076923</v>
      </c>
      <c r="E18" s="43">
        <f t="shared" si="9"/>
        <v>1.9571653865984975</v>
      </c>
      <c r="F18" s="39" t="str">
        <f t="shared" ref="F18:F40" si="11">IF($C19&gt;0,"",IF($C18&gt;0,$C18,F17*F$10))</f>
        <v/>
      </c>
      <c r="G18" s="15" t="str">
        <f t="shared" ref="G18:G40" si="12">IF($C19&gt;0,"",IF($C18&gt;0,$C18,G17*G$10))</f>
        <v/>
      </c>
      <c r="H18" s="15" t="str">
        <f t="shared" ref="H18:H40" si="13">IF($C19&gt;0,"",IF($C18&gt;0,$C18,H17*H$10))</f>
        <v/>
      </c>
      <c r="I18" s="15" t="str">
        <f t="shared" ref="I18:I40" si="14">IF($C19&gt;0,"",IF($C18&gt;0,$C18,I17*I$10))</f>
        <v/>
      </c>
      <c r="J18" s="15" t="str">
        <f t="shared" ref="J18:J40" si="15">IF($C19&gt;0,"",IF($C18&gt;0,$C18,J17*J$10))</f>
        <v/>
      </c>
      <c r="K18" s="15" t="str">
        <f t="shared" ref="K18:K40" si="16">IF($C19&gt;0,"",IF($C18&gt;0,$C18,K17*K$10))</f>
        <v/>
      </c>
      <c r="L18" s="50">
        <v>1</v>
      </c>
      <c r="M18" s="19"/>
      <c r="N18" s="43"/>
    </row>
    <row r="19" spans="1:14" s="3" customFormat="1" x14ac:dyDescent="0.2">
      <c r="A19" s="13">
        <f t="shared" si="4"/>
        <v>43908</v>
      </c>
      <c r="B19" s="9">
        <f t="shared" si="7"/>
        <v>8</v>
      </c>
      <c r="C19" s="14">
        <v>334</v>
      </c>
      <c r="D19" s="19">
        <f t="shared" si="5"/>
        <v>3.0363636363636362</v>
      </c>
      <c r="E19" s="43">
        <f t="shared" si="9"/>
        <v>2.0676084974034281</v>
      </c>
      <c r="F19" s="39" t="str">
        <f t="shared" si="11"/>
        <v/>
      </c>
      <c r="G19" s="15" t="str">
        <f t="shared" si="12"/>
        <v/>
      </c>
      <c r="H19" s="15" t="str">
        <f t="shared" si="13"/>
        <v/>
      </c>
      <c r="I19" s="15" t="str">
        <f t="shared" si="14"/>
        <v/>
      </c>
      <c r="J19" s="15" t="str">
        <f t="shared" si="15"/>
        <v/>
      </c>
      <c r="K19" s="15" t="str">
        <f t="shared" si="16"/>
        <v/>
      </c>
      <c r="L19" s="50">
        <v>1</v>
      </c>
      <c r="M19" s="19">
        <f t="shared" si="6"/>
        <v>1</v>
      </c>
      <c r="N19" s="43">
        <f>IF(L19&gt;0,(L19/L$19)^(1/(B19-7)),"-")</f>
        <v>1</v>
      </c>
    </row>
    <row r="20" spans="1:14" s="3" customFormat="1" x14ac:dyDescent="0.2">
      <c r="A20" s="13">
        <f t="shared" si="4"/>
        <v>43909</v>
      </c>
      <c r="B20" s="9">
        <f t="shared" si="7"/>
        <v>9</v>
      </c>
      <c r="C20" s="14">
        <v>549</v>
      </c>
      <c r="D20" s="19">
        <f t="shared" si="5"/>
        <v>1.6437125748502994</v>
      </c>
      <c r="E20" s="43">
        <f t="shared" si="9"/>
        <v>2.0155655516951083</v>
      </c>
      <c r="F20" s="39" t="str">
        <f t="shared" si="11"/>
        <v/>
      </c>
      <c r="G20" s="15" t="str">
        <f t="shared" si="12"/>
        <v/>
      </c>
      <c r="H20" s="15" t="str">
        <f t="shared" si="13"/>
        <v/>
      </c>
      <c r="I20" s="15" t="str">
        <f t="shared" si="14"/>
        <v/>
      </c>
      <c r="J20" s="15" t="str">
        <f t="shared" si="15"/>
        <v/>
      </c>
      <c r="K20" s="15" t="str">
        <f t="shared" si="16"/>
        <v/>
      </c>
      <c r="L20" s="50">
        <v>2</v>
      </c>
      <c r="M20" s="19">
        <f t="shared" si="6"/>
        <v>2</v>
      </c>
      <c r="N20" s="43">
        <f>IF(L20&gt;0,(L20/L$19)^(1/(B20-7)),"-")</f>
        <v>1.4142135623730951</v>
      </c>
    </row>
    <row r="21" spans="1:14" s="3" customFormat="1" x14ac:dyDescent="0.2">
      <c r="A21" s="13">
        <f t="shared" si="4"/>
        <v>43910</v>
      </c>
      <c r="B21" s="26">
        <f t="shared" si="7"/>
        <v>10</v>
      </c>
      <c r="C21" s="27">
        <v>787</v>
      </c>
      <c r="D21" s="28">
        <f t="shared" si="5"/>
        <v>1.4335154826958105</v>
      </c>
      <c r="E21" s="44">
        <f t="shared" si="9"/>
        <v>1.9480382193974053</v>
      </c>
      <c r="F21" s="41">
        <f t="shared" si="11"/>
        <v>787</v>
      </c>
      <c r="G21" s="30">
        <f t="shared" si="12"/>
        <v>787</v>
      </c>
      <c r="H21" s="30">
        <f t="shared" si="13"/>
        <v>787</v>
      </c>
      <c r="I21" s="30">
        <f t="shared" si="14"/>
        <v>787</v>
      </c>
      <c r="J21" s="30">
        <f t="shared" si="15"/>
        <v>787</v>
      </c>
      <c r="K21" s="30">
        <f t="shared" si="16"/>
        <v>787</v>
      </c>
      <c r="L21" s="50">
        <v>3</v>
      </c>
      <c r="M21" s="28">
        <f t="shared" si="6"/>
        <v>1.5</v>
      </c>
      <c r="N21" s="43">
        <f>IF(L21&gt;0,(L21/L$19)^(1/(B21-7)),"-")</f>
        <v>1.4422495703074083</v>
      </c>
    </row>
    <row r="22" spans="1:14" s="3" customFormat="1" x14ac:dyDescent="0.2">
      <c r="A22" s="24">
        <f t="shared" si="4"/>
        <v>43911</v>
      </c>
      <c r="B22" s="10">
        <f t="shared" si="7"/>
        <v>11</v>
      </c>
      <c r="C22" s="16"/>
      <c r="D22" s="20" t="str">
        <f t="shared" si="5"/>
        <v>-</v>
      </c>
      <c r="E22" s="45" t="str">
        <f t="shared" si="9"/>
        <v>-</v>
      </c>
      <c r="F22" s="40">
        <f t="shared" si="11"/>
        <v>991.62</v>
      </c>
      <c r="G22" s="23">
        <f t="shared" si="12"/>
        <v>1038.8400000000001</v>
      </c>
      <c r="H22" s="23">
        <f t="shared" si="13"/>
        <v>1113.605</v>
      </c>
      <c r="I22" s="23">
        <f t="shared" si="14"/>
        <v>1247.395</v>
      </c>
      <c r="J22" s="23">
        <f t="shared" si="15"/>
        <v>1574</v>
      </c>
      <c r="K22" s="23">
        <f t="shared" si="16"/>
        <v>1770.75</v>
      </c>
      <c r="L22" s="50">
        <v>5</v>
      </c>
      <c r="M22" s="28">
        <f t="shared" ref="M22:M29" si="17">IF(L22&gt;0,L22/L21,"-")</f>
        <v>1.6666666666666667</v>
      </c>
      <c r="N22" s="43">
        <f>IF(L22&gt;0,(L22/L$19)^(1/(B22-7)),"-")</f>
        <v>1.4953487812212205</v>
      </c>
    </row>
    <row r="23" spans="1:14" s="3" customFormat="1" x14ac:dyDescent="0.2">
      <c r="A23" s="24">
        <f t="shared" si="4"/>
        <v>43912</v>
      </c>
      <c r="B23" s="10">
        <f t="shared" si="7"/>
        <v>12</v>
      </c>
      <c r="C23" s="16"/>
      <c r="D23" s="20" t="str">
        <f t="shared" si="5"/>
        <v>-</v>
      </c>
      <c r="E23" s="45" t="str">
        <f t="shared" si="9"/>
        <v>-</v>
      </c>
      <c r="F23" s="40">
        <f t="shared" si="11"/>
        <v>1249.4412</v>
      </c>
      <c r="G23" s="23">
        <f t="shared" si="12"/>
        <v>1371.2688000000003</v>
      </c>
      <c r="H23" s="23">
        <f t="shared" si="13"/>
        <v>1575.7510750000001</v>
      </c>
      <c r="I23" s="23">
        <f t="shared" si="14"/>
        <v>1977.121075</v>
      </c>
      <c r="J23" s="23">
        <f t="shared" si="15"/>
        <v>3148</v>
      </c>
      <c r="K23" s="23">
        <f t="shared" si="16"/>
        <v>3984.1875</v>
      </c>
      <c r="L23" s="50"/>
      <c r="M23" s="28" t="str">
        <f t="shared" ref="M23:M40" si="18">IF(L23&gt;0,L23/L22,"-")</f>
        <v>-</v>
      </c>
      <c r="N23" s="43" t="str">
        <f t="shared" ref="N23:N40" si="19">IF(L23&gt;0,(L23/L$19)^(1/(B23-7)),"-")</f>
        <v>-</v>
      </c>
    </row>
    <row r="24" spans="1:14" s="3" customFormat="1" x14ac:dyDescent="0.2">
      <c r="A24" s="13">
        <f t="shared" si="4"/>
        <v>43913</v>
      </c>
      <c r="B24" s="9">
        <f t="shared" si="7"/>
        <v>13</v>
      </c>
      <c r="C24" s="14"/>
      <c r="D24" s="19" t="str">
        <f t="shared" si="5"/>
        <v>-</v>
      </c>
      <c r="E24" s="43" t="str">
        <f t="shared" si="9"/>
        <v>-</v>
      </c>
      <c r="F24" s="39">
        <f t="shared" si="11"/>
        <v>1574.295912</v>
      </c>
      <c r="G24" s="15">
        <f t="shared" si="12"/>
        <v>1810.0748160000005</v>
      </c>
      <c r="H24" s="15">
        <f t="shared" si="13"/>
        <v>2229.6877711250004</v>
      </c>
      <c r="I24" s="15">
        <f t="shared" si="14"/>
        <v>3133.7369038749998</v>
      </c>
      <c r="J24" s="15">
        <f t="shared" si="15"/>
        <v>6296</v>
      </c>
      <c r="K24" s="15">
        <f t="shared" si="16"/>
        <v>8964.421875</v>
      </c>
      <c r="L24" s="50"/>
      <c r="M24" s="28" t="str">
        <f t="shared" si="18"/>
        <v>-</v>
      </c>
      <c r="N24" s="43" t="str">
        <f t="shared" si="19"/>
        <v>-</v>
      </c>
    </row>
    <row r="25" spans="1:14" s="3" customFormat="1" x14ac:dyDescent="0.2">
      <c r="A25" s="13">
        <f t="shared" si="4"/>
        <v>43914</v>
      </c>
      <c r="B25" s="9">
        <f t="shared" si="7"/>
        <v>14</v>
      </c>
      <c r="C25" s="14"/>
      <c r="D25" s="19" t="str">
        <f t="shared" si="5"/>
        <v>-</v>
      </c>
      <c r="E25" s="43" t="str">
        <f t="shared" si="9"/>
        <v>-</v>
      </c>
      <c r="F25" s="39">
        <f t="shared" si="11"/>
        <v>1983.61284912</v>
      </c>
      <c r="G25" s="15">
        <f t="shared" si="12"/>
        <v>2389.2987571200006</v>
      </c>
      <c r="H25" s="15">
        <f t="shared" si="13"/>
        <v>3155.0081961418755</v>
      </c>
      <c r="I25" s="15">
        <f t="shared" si="14"/>
        <v>4966.972992641875</v>
      </c>
      <c r="J25" s="15">
        <f t="shared" si="15"/>
        <v>12592</v>
      </c>
      <c r="K25" s="15">
        <f t="shared" si="16"/>
        <v>20169.94921875</v>
      </c>
      <c r="L25" s="50"/>
      <c r="M25" s="28" t="str">
        <f t="shared" si="18"/>
        <v>-</v>
      </c>
      <c r="N25" s="43" t="str">
        <f t="shared" si="19"/>
        <v>-</v>
      </c>
    </row>
    <row r="26" spans="1:14" s="3" customFormat="1" x14ac:dyDescent="0.2">
      <c r="A26" s="13">
        <f t="shared" si="4"/>
        <v>43915</v>
      </c>
      <c r="B26" s="9">
        <f t="shared" si="7"/>
        <v>15</v>
      </c>
      <c r="C26" s="14"/>
      <c r="D26" s="19" t="str">
        <f t="shared" si="5"/>
        <v>-</v>
      </c>
      <c r="E26" s="43" t="str">
        <f t="shared" si="9"/>
        <v>-</v>
      </c>
      <c r="F26" s="39">
        <f t="shared" si="11"/>
        <v>2499.3521898911999</v>
      </c>
      <c r="G26" s="15">
        <f t="shared" si="12"/>
        <v>3153.8743593984009</v>
      </c>
      <c r="H26" s="15">
        <f t="shared" si="13"/>
        <v>4464.3365975407542</v>
      </c>
      <c r="I26" s="15">
        <f t="shared" si="14"/>
        <v>7872.6521933373715</v>
      </c>
      <c r="J26" s="15">
        <f t="shared" si="15"/>
        <v>25184</v>
      </c>
      <c r="K26" s="15">
        <f t="shared" si="16"/>
        <v>45382.3857421875</v>
      </c>
      <c r="L26" s="50"/>
      <c r="M26" s="28" t="str">
        <f t="shared" si="18"/>
        <v>-</v>
      </c>
      <c r="N26" s="43" t="str">
        <f t="shared" si="19"/>
        <v>-</v>
      </c>
    </row>
    <row r="27" spans="1:14" s="3" customFormat="1" x14ac:dyDescent="0.2">
      <c r="A27" s="13">
        <f t="shared" si="4"/>
        <v>43916</v>
      </c>
      <c r="B27" s="9">
        <f t="shared" si="7"/>
        <v>16</v>
      </c>
      <c r="C27" s="14"/>
      <c r="D27" s="19" t="str">
        <f t="shared" si="5"/>
        <v>-</v>
      </c>
      <c r="E27" s="43" t="str">
        <f t="shared" si="9"/>
        <v>-</v>
      </c>
      <c r="F27" s="39">
        <f t="shared" si="11"/>
        <v>3149.1837592629117</v>
      </c>
      <c r="G27" s="15">
        <f t="shared" si="12"/>
        <v>4163.1141544058892</v>
      </c>
      <c r="H27" s="15">
        <f t="shared" si="13"/>
        <v>6317.0362855201674</v>
      </c>
      <c r="I27" s="15">
        <f t="shared" si="14"/>
        <v>12478.153726439734</v>
      </c>
      <c r="J27" s="15">
        <f t="shared" si="15"/>
        <v>50368</v>
      </c>
      <c r="K27" s="15">
        <f t="shared" si="16"/>
        <v>102110.36791992188</v>
      </c>
      <c r="L27" s="50"/>
      <c r="M27" s="28" t="str">
        <f t="shared" si="18"/>
        <v>-</v>
      </c>
      <c r="N27" s="43" t="str">
        <f t="shared" si="19"/>
        <v>-</v>
      </c>
    </row>
    <row r="28" spans="1:14" s="3" customFormat="1" x14ac:dyDescent="0.2">
      <c r="A28" s="13">
        <f t="shared" si="4"/>
        <v>43917</v>
      </c>
      <c r="B28" s="26">
        <f t="shared" si="7"/>
        <v>17</v>
      </c>
      <c r="C28" s="27"/>
      <c r="D28" s="28" t="str">
        <f t="shared" si="5"/>
        <v>-</v>
      </c>
      <c r="E28" s="44" t="str">
        <f t="shared" si="9"/>
        <v>-</v>
      </c>
      <c r="F28" s="41">
        <f t="shared" si="11"/>
        <v>3967.971536671269</v>
      </c>
      <c r="G28" s="30">
        <f t="shared" si="12"/>
        <v>5495.3106838157737</v>
      </c>
      <c r="H28" s="30">
        <f t="shared" si="13"/>
        <v>8938.6063440110374</v>
      </c>
      <c r="I28" s="30">
        <f t="shared" si="14"/>
        <v>19777.873656406977</v>
      </c>
      <c r="J28" s="30">
        <f t="shared" si="15"/>
        <v>100736</v>
      </c>
      <c r="K28" s="30">
        <f t="shared" si="16"/>
        <v>229748.32781982422</v>
      </c>
      <c r="L28" s="50"/>
      <c r="M28" s="28" t="str">
        <f t="shared" si="18"/>
        <v>-</v>
      </c>
      <c r="N28" s="43" t="str">
        <f t="shared" si="19"/>
        <v>-</v>
      </c>
    </row>
    <row r="29" spans="1:14" s="3" customFormat="1" x14ac:dyDescent="0.2">
      <c r="A29" s="24">
        <f t="shared" si="4"/>
        <v>43918</v>
      </c>
      <c r="B29" s="10">
        <f t="shared" si="7"/>
        <v>18</v>
      </c>
      <c r="C29" s="16"/>
      <c r="D29" s="20" t="str">
        <f t="shared" si="5"/>
        <v>-</v>
      </c>
      <c r="E29" s="45" t="str">
        <f t="shared" si="9"/>
        <v>-</v>
      </c>
      <c r="F29" s="40">
        <f t="shared" si="11"/>
        <v>4999.6441362057985</v>
      </c>
      <c r="G29" s="23">
        <f t="shared" si="12"/>
        <v>7253.8101026368213</v>
      </c>
      <c r="H29" s="23">
        <f t="shared" si="13"/>
        <v>12648.127976775619</v>
      </c>
      <c r="I29" s="23">
        <f t="shared" si="14"/>
        <v>31347.929745405057</v>
      </c>
      <c r="J29" s="23">
        <f t="shared" si="15"/>
        <v>201472</v>
      </c>
      <c r="K29" s="23">
        <f t="shared" si="16"/>
        <v>516933.73759460449</v>
      </c>
      <c r="L29" s="50"/>
      <c r="M29" s="28" t="str">
        <f t="shared" si="18"/>
        <v>-</v>
      </c>
      <c r="N29" s="43" t="str">
        <f t="shared" si="19"/>
        <v>-</v>
      </c>
    </row>
    <row r="30" spans="1:14" s="3" customFormat="1" x14ac:dyDescent="0.2">
      <c r="A30" s="24">
        <f t="shared" si="4"/>
        <v>43919</v>
      </c>
      <c r="B30" s="10">
        <f t="shared" si="7"/>
        <v>19</v>
      </c>
      <c r="C30" s="16"/>
      <c r="D30" s="20" t="str">
        <f t="shared" si="5"/>
        <v>-</v>
      </c>
      <c r="E30" s="45" t="str">
        <f t="shared" si="9"/>
        <v>-</v>
      </c>
      <c r="F30" s="40">
        <f t="shared" si="11"/>
        <v>6299.5516116193066</v>
      </c>
      <c r="G30" s="23">
        <f t="shared" si="12"/>
        <v>9575.0293354806054</v>
      </c>
      <c r="H30" s="23">
        <f t="shared" si="13"/>
        <v>17897.1010871375</v>
      </c>
      <c r="I30" s="23">
        <f t="shared" si="14"/>
        <v>49686.468646467016</v>
      </c>
      <c r="J30" s="23">
        <f t="shared" si="15"/>
        <v>402944</v>
      </c>
      <c r="K30" s="23">
        <f t="shared" si="16"/>
        <v>1163100.9095878601</v>
      </c>
      <c r="L30" s="50"/>
      <c r="M30" s="28" t="str">
        <f t="shared" si="18"/>
        <v>-</v>
      </c>
      <c r="N30" s="43" t="str">
        <f t="shared" si="19"/>
        <v>-</v>
      </c>
    </row>
    <row r="31" spans="1:14" x14ac:dyDescent="0.2">
      <c r="A31" s="13">
        <f t="shared" si="4"/>
        <v>43920</v>
      </c>
      <c r="B31" s="9">
        <f t="shared" si="7"/>
        <v>20</v>
      </c>
      <c r="C31" s="14"/>
      <c r="D31" s="19" t="str">
        <f t="shared" si="5"/>
        <v>-</v>
      </c>
      <c r="E31" s="43" t="str">
        <f t="shared" si="9"/>
        <v>-</v>
      </c>
      <c r="F31" s="39">
        <f t="shared" si="11"/>
        <v>7937.4350306403267</v>
      </c>
      <c r="G31" s="15">
        <f t="shared" si="12"/>
        <v>12639.038722834399</v>
      </c>
      <c r="H31" s="15">
        <f t="shared" si="13"/>
        <v>25324.398038299565</v>
      </c>
      <c r="I31" s="15">
        <f t="shared" si="14"/>
        <v>78753.052804650215</v>
      </c>
      <c r="J31" s="15">
        <f t="shared" si="15"/>
        <v>805888</v>
      </c>
      <c r="K31" s="15">
        <f t="shared" si="16"/>
        <v>2616977.0465726852</v>
      </c>
      <c r="L31" s="51"/>
      <c r="M31" s="28" t="str">
        <f t="shared" si="18"/>
        <v>-</v>
      </c>
      <c r="N31" s="43" t="str">
        <f t="shared" si="19"/>
        <v>-</v>
      </c>
    </row>
    <row r="32" spans="1:14" x14ac:dyDescent="0.2">
      <c r="A32" s="13">
        <f t="shared" si="4"/>
        <v>43921</v>
      </c>
      <c r="B32" s="9">
        <f t="shared" si="7"/>
        <v>21</v>
      </c>
      <c r="C32" s="14"/>
      <c r="D32" s="19" t="str">
        <f t="shared" si="5"/>
        <v>-</v>
      </c>
      <c r="E32" s="43" t="str">
        <f t="shared" si="9"/>
        <v>-</v>
      </c>
      <c r="F32" s="39">
        <f t="shared" si="11"/>
        <v>10001.168138606812</v>
      </c>
      <c r="G32" s="15">
        <f t="shared" si="12"/>
        <v>16683.531114141406</v>
      </c>
      <c r="H32" s="15">
        <f t="shared" si="13"/>
        <v>35834.023224193887</v>
      </c>
      <c r="I32" s="15">
        <f t="shared" si="14"/>
        <v>124823.58869537059</v>
      </c>
      <c r="J32" s="15">
        <f t="shared" si="15"/>
        <v>1611776</v>
      </c>
      <c r="K32" s="15">
        <f t="shared" si="16"/>
        <v>5888198.3547885418</v>
      </c>
      <c r="L32" s="51"/>
      <c r="M32" s="28" t="str">
        <f t="shared" si="18"/>
        <v>-</v>
      </c>
      <c r="N32" s="43" t="str">
        <f t="shared" si="19"/>
        <v>-</v>
      </c>
    </row>
    <row r="33" spans="1:14" x14ac:dyDescent="0.2">
      <c r="A33" s="13">
        <f t="shared" si="4"/>
        <v>43922</v>
      </c>
      <c r="B33" s="9">
        <f t="shared" si="7"/>
        <v>22</v>
      </c>
      <c r="C33" s="14"/>
      <c r="D33" s="19" t="str">
        <f t="shared" ref="D33:D40" si="20">IF(C33&gt;0,C33/C32,"-")</f>
        <v>-</v>
      </c>
      <c r="E33" s="43" t="str">
        <f t="shared" ref="E33:E40" si="21">IF(C33&gt;0,(C33/C$11)^(1/B33),"-")</f>
        <v>-</v>
      </c>
      <c r="F33" s="39">
        <f t="shared" si="11"/>
        <v>12601.471854644584</v>
      </c>
      <c r="G33" s="15">
        <f t="shared" si="12"/>
        <v>22022.261070666656</v>
      </c>
      <c r="H33" s="15">
        <f t="shared" si="13"/>
        <v>50705.142862234352</v>
      </c>
      <c r="I33" s="15">
        <f t="shared" si="14"/>
        <v>197845.38808216239</v>
      </c>
      <c r="J33" s="15">
        <f t="shared" si="15"/>
        <v>3223552</v>
      </c>
      <c r="K33" s="15"/>
      <c r="L33" s="51"/>
      <c r="M33" s="28" t="str">
        <f t="shared" si="18"/>
        <v>-</v>
      </c>
      <c r="N33" s="43" t="str">
        <f t="shared" si="19"/>
        <v>-</v>
      </c>
    </row>
    <row r="34" spans="1:14" x14ac:dyDescent="0.2">
      <c r="A34" s="13">
        <f t="shared" si="4"/>
        <v>43923</v>
      </c>
      <c r="B34" s="9">
        <f t="shared" si="7"/>
        <v>23</v>
      </c>
      <c r="C34" s="14"/>
      <c r="D34" s="19" t="str">
        <f t="shared" si="20"/>
        <v>-</v>
      </c>
      <c r="E34" s="43" t="str">
        <f t="shared" si="21"/>
        <v>-</v>
      </c>
      <c r="F34" s="39">
        <f t="shared" si="11"/>
        <v>15877.854536852175</v>
      </c>
      <c r="G34" s="15">
        <f t="shared" si="12"/>
        <v>29069.384613279988</v>
      </c>
      <c r="H34" s="15">
        <f t="shared" si="13"/>
        <v>71747.777150061607</v>
      </c>
      <c r="I34" s="15">
        <f t="shared" si="14"/>
        <v>313584.94011022738</v>
      </c>
      <c r="J34" s="15">
        <f t="shared" si="15"/>
        <v>6447104</v>
      </c>
      <c r="K34" s="15">
        <f t="shared" si="16"/>
        <v>0</v>
      </c>
      <c r="L34" s="51"/>
      <c r="M34" s="28" t="str">
        <f t="shared" si="18"/>
        <v>-</v>
      </c>
      <c r="N34" s="43" t="str">
        <f t="shared" si="19"/>
        <v>-</v>
      </c>
    </row>
    <row r="35" spans="1:14" x14ac:dyDescent="0.2">
      <c r="A35" s="13">
        <f t="shared" si="4"/>
        <v>43924</v>
      </c>
      <c r="B35" s="9">
        <f t="shared" si="7"/>
        <v>24</v>
      </c>
      <c r="C35" s="14"/>
      <c r="D35" s="19" t="str">
        <f t="shared" si="20"/>
        <v>-</v>
      </c>
      <c r="E35" s="43" t="str">
        <f t="shared" si="21"/>
        <v>-</v>
      </c>
      <c r="F35" s="39">
        <f t="shared" si="11"/>
        <v>20006.096716433742</v>
      </c>
      <c r="G35" s="15">
        <f t="shared" si="12"/>
        <v>38371.587689529588</v>
      </c>
      <c r="H35" s="15">
        <f t="shared" si="13"/>
        <v>101523.10466733717</v>
      </c>
      <c r="I35" s="15">
        <f t="shared" si="14"/>
        <v>497032.13007471041</v>
      </c>
      <c r="J35" s="15"/>
      <c r="K35" s="15">
        <f t="shared" si="16"/>
        <v>0</v>
      </c>
      <c r="L35" s="51"/>
      <c r="M35" s="28" t="str">
        <f t="shared" si="18"/>
        <v>-</v>
      </c>
      <c r="N35" s="43" t="str">
        <f t="shared" si="19"/>
        <v>-</v>
      </c>
    </row>
    <row r="36" spans="1:14" x14ac:dyDescent="0.2">
      <c r="A36" s="24">
        <f t="shared" si="4"/>
        <v>43925</v>
      </c>
      <c r="B36" s="10">
        <f t="shared" si="7"/>
        <v>25</v>
      </c>
      <c r="C36" s="16"/>
      <c r="D36" s="20" t="str">
        <f t="shared" si="20"/>
        <v>-</v>
      </c>
      <c r="E36" s="45" t="str">
        <f t="shared" si="21"/>
        <v>-</v>
      </c>
      <c r="F36" s="40">
        <f t="shared" si="11"/>
        <v>25207.681862706515</v>
      </c>
      <c r="G36" s="23">
        <f t="shared" si="12"/>
        <v>50650.495750179056</v>
      </c>
      <c r="H36" s="23">
        <f t="shared" si="13"/>
        <v>143655.19310428211</v>
      </c>
      <c r="I36" s="23">
        <f t="shared" si="14"/>
        <v>787795.92616841593</v>
      </c>
      <c r="J36" s="15">
        <f t="shared" si="15"/>
        <v>0</v>
      </c>
      <c r="K36" s="15">
        <f t="shared" si="16"/>
        <v>0</v>
      </c>
      <c r="L36" s="51"/>
      <c r="M36" s="28" t="str">
        <f t="shared" si="18"/>
        <v>-</v>
      </c>
      <c r="N36" s="43" t="str">
        <f t="shared" si="19"/>
        <v>-</v>
      </c>
    </row>
    <row r="37" spans="1:14" x14ac:dyDescent="0.2">
      <c r="A37" s="24">
        <f t="shared" si="4"/>
        <v>43926</v>
      </c>
      <c r="B37" s="10">
        <f t="shared" si="7"/>
        <v>26</v>
      </c>
      <c r="C37" s="16"/>
      <c r="D37" s="20" t="str">
        <f t="shared" si="20"/>
        <v>-</v>
      </c>
      <c r="E37" s="45" t="str">
        <f t="shared" si="21"/>
        <v>-</v>
      </c>
      <c r="F37" s="40">
        <f t="shared" si="11"/>
        <v>31761.679147010211</v>
      </c>
      <c r="G37" s="23">
        <f t="shared" si="12"/>
        <v>66858.654390236363</v>
      </c>
      <c r="H37" s="23">
        <f t="shared" si="13"/>
        <v>203272.09824255918</v>
      </c>
      <c r="I37" s="23">
        <f t="shared" si="14"/>
        <v>1248656.5429769391</v>
      </c>
      <c r="J37" s="15">
        <f t="shared" si="15"/>
        <v>0</v>
      </c>
      <c r="K37" s="15">
        <f t="shared" si="16"/>
        <v>0</v>
      </c>
      <c r="L37" s="51"/>
      <c r="M37" s="28" t="str">
        <f t="shared" si="18"/>
        <v>-</v>
      </c>
      <c r="N37" s="43" t="str">
        <f t="shared" si="19"/>
        <v>-</v>
      </c>
    </row>
    <row r="38" spans="1:14" x14ac:dyDescent="0.2">
      <c r="A38" s="13">
        <f t="shared" si="4"/>
        <v>43927</v>
      </c>
      <c r="B38" s="9">
        <f t="shared" si="7"/>
        <v>27</v>
      </c>
      <c r="C38" s="14"/>
      <c r="D38" s="19" t="str">
        <f t="shared" si="20"/>
        <v>-</v>
      </c>
      <c r="E38" s="43" t="str">
        <f t="shared" si="21"/>
        <v>-</v>
      </c>
      <c r="F38" s="39">
        <f t="shared" si="11"/>
        <v>40019.715725232869</v>
      </c>
      <c r="G38" s="15">
        <f t="shared" si="12"/>
        <v>88253.423795112001</v>
      </c>
      <c r="H38" s="15">
        <f t="shared" si="13"/>
        <v>287630.01901322126</v>
      </c>
      <c r="I38" s="15">
        <f t="shared" si="14"/>
        <v>1979120.6206184484</v>
      </c>
      <c r="J38" s="15">
        <f t="shared" si="15"/>
        <v>0</v>
      </c>
      <c r="K38" s="15">
        <f t="shared" si="16"/>
        <v>0</v>
      </c>
      <c r="L38" s="51"/>
      <c r="M38" s="28" t="str">
        <f t="shared" si="18"/>
        <v>-</v>
      </c>
      <c r="N38" s="43" t="str">
        <f t="shared" si="19"/>
        <v>-</v>
      </c>
    </row>
    <row r="39" spans="1:14" x14ac:dyDescent="0.2">
      <c r="A39" s="13">
        <f t="shared" si="4"/>
        <v>43928</v>
      </c>
      <c r="B39" s="9">
        <f t="shared" si="7"/>
        <v>28</v>
      </c>
      <c r="C39" s="14"/>
      <c r="D39" s="19" t="str">
        <f t="shared" si="20"/>
        <v>-</v>
      </c>
      <c r="E39" s="43" t="str">
        <f t="shared" si="21"/>
        <v>-</v>
      </c>
      <c r="F39" s="39">
        <f t="shared" si="11"/>
        <v>50424.841813793413</v>
      </c>
      <c r="G39" s="15">
        <f t="shared" si="12"/>
        <v>116494.51940954785</v>
      </c>
      <c r="H39" s="15">
        <f t="shared" si="13"/>
        <v>406996.47690370807</v>
      </c>
      <c r="I39" s="15">
        <f t="shared" si="14"/>
        <v>3136906.1836802405</v>
      </c>
      <c r="J39" s="15">
        <f t="shared" si="15"/>
        <v>0</v>
      </c>
      <c r="K39" s="15">
        <f t="shared" si="16"/>
        <v>0</v>
      </c>
      <c r="L39" s="51"/>
      <c r="M39" s="28" t="str">
        <f t="shared" si="18"/>
        <v>-</v>
      </c>
      <c r="N39" s="43" t="str">
        <f t="shared" si="19"/>
        <v>-</v>
      </c>
    </row>
    <row r="40" spans="1:14" x14ac:dyDescent="0.2">
      <c r="A40" s="13">
        <f t="shared" si="4"/>
        <v>43929</v>
      </c>
      <c r="B40" s="9">
        <f t="shared" si="7"/>
        <v>29</v>
      </c>
      <c r="C40" s="14"/>
      <c r="D40" s="19" t="str">
        <f t="shared" si="20"/>
        <v>-</v>
      </c>
      <c r="E40" s="43" t="str">
        <f t="shared" si="21"/>
        <v>-</v>
      </c>
      <c r="F40" s="39">
        <f t="shared" si="11"/>
        <v>63535.300685379698</v>
      </c>
      <c r="G40" s="15">
        <f t="shared" si="12"/>
        <v>153772.76562060317</v>
      </c>
      <c r="H40" s="15">
        <f t="shared" si="13"/>
        <v>575900.01481874695</v>
      </c>
      <c r="I40" s="15">
        <f t="shared" si="14"/>
        <v>4971996.301133181</v>
      </c>
      <c r="J40" s="15">
        <f t="shared" si="15"/>
        <v>0</v>
      </c>
      <c r="K40" s="15">
        <f t="shared" si="16"/>
        <v>0</v>
      </c>
      <c r="L40" s="51"/>
      <c r="M40" s="28" t="str">
        <f t="shared" si="18"/>
        <v>-</v>
      </c>
      <c r="N40" s="43" t="str">
        <f t="shared" si="19"/>
        <v>-</v>
      </c>
    </row>
    <row r="41" spans="1:14" x14ac:dyDescent="0.2">
      <c r="I41" s="31" t="s">
        <v>8</v>
      </c>
    </row>
  </sheetData>
  <mergeCells count="8">
    <mergeCell ref="B8:B10"/>
    <mergeCell ref="M8:M10"/>
    <mergeCell ref="N8:N10"/>
    <mergeCell ref="L8:L10"/>
    <mergeCell ref="C8:C10"/>
    <mergeCell ref="D8:D10"/>
    <mergeCell ref="E8:E10"/>
    <mergeCell ref="F8:K8"/>
  </mergeCells>
  <hyperlinks>
    <hyperlink ref="E3" r:id="rId1" xr:uid="{2292755E-4A57-7F4A-A82A-DB7B77463A1F}"/>
    <hyperlink ref="E1" r:id="rId2" xr:uid="{0E58AA60-FFAC-BE4B-A2C7-C47DF534A29E}"/>
    <hyperlink ref="E2" r:id="rId3" xr:uid="{FC96D1CA-8297-AB4D-ACEA-B179A9B8F149}"/>
    <hyperlink ref="E4" r:id="rId4" xr:uid="{D95BB4F0-F594-1342-B607-0A9A974392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D7CF-2AE4-3744-A01A-43BEC96EB15B}">
  <dimension ref="A1:N38"/>
  <sheetViews>
    <sheetView workbookViewId="0">
      <selection activeCell="J6" sqref="J6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2" max="12" width="2.33203125" customWidth="1"/>
    <col min="14" max="14" width="10.83203125" style="11"/>
  </cols>
  <sheetData>
    <row r="1" spans="1:14" x14ac:dyDescent="0.2">
      <c r="E1" s="12"/>
      <c r="K1"/>
    </row>
    <row r="2" spans="1:14" x14ac:dyDescent="0.2">
      <c r="B2" t="s">
        <v>14</v>
      </c>
      <c r="E2" s="49" t="s">
        <v>192</v>
      </c>
    </row>
    <row r="3" spans="1:14" x14ac:dyDescent="0.2">
      <c r="B3" t="s">
        <v>13</v>
      </c>
      <c r="E3" s="12" t="s">
        <v>12</v>
      </c>
    </row>
    <row r="5" spans="1:14" ht="22" customHeight="1" x14ac:dyDescent="0.2">
      <c r="B5" s="55" t="s">
        <v>2</v>
      </c>
      <c r="C5" s="55" t="s">
        <v>11</v>
      </c>
      <c r="D5" s="57" t="s">
        <v>9</v>
      </c>
      <c r="E5" s="59" t="s">
        <v>10</v>
      </c>
      <c r="F5" s="61" t="s">
        <v>7</v>
      </c>
      <c r="G5" s="61"/>
      <c r="H5" s="61"/>
      <c r="I5" s="61"/>
      <c r="J5" s="61"/>
      <c r="K5" s="61"/>
    </row>
    <row r="6" spans="1:14" ht="37" customHeight="1" x14ac:dyDescent="0.2">
      <c r="B6" s="55"/>
      <c r="C6" s="55"/>
      <c r="D6" s="57"/>
      <c r="E6" s="59"/>
      <c r="F6" s="33" t="s">
        <v>261</v>
      </c>
      <c r="G6" s="33" t="s">
        <v>262</v>
      </c>
      <c r="H6" s="33" t="s">
        <v>263</v>
      </c>
      <c r="I6" s="33" t="s">
        <v>264</v>
      </c>
      <c r="J6" s="48" t="s">
        <v>270</v>
      </c>
      <c r="K6" s="33"/>
    </row>
    <row r="7" spans="1:14" ht="27" customHeight="1" x14ac:dyDescent="0.2">
      <c r="B7" s="56"/>
      <c r="C7" s="56"/>
      <c r="D7" s="58"/>
      <c r="E7" s="60"/>
      <c r="F7" s="38">
        <v>1.26</v>
      </c>
      <c r="G7" s="5">
        <v>1.32</v>
      </c>
      <c r="H7" s="6">
        <v>1.415</v>
      </c>
      <c r="I7" s="7">
        <v>2.25</v>
      </c>
      <c r="J7" s="7">
        <v>2</v>
      </c>
      <c r="K7" s="4">
        <v>2.25</v>
      </c>
    </row>
    <row r="8" spans="1:14" s="3" customFormat="1" x14ac:dyDescent="0.2">
      <c r="A8" s="13">
        <v>43900</v>
      </c>
      <c r="B8" s="9"/>
      <c r="C8" s="14">
        <v>3</v>
      </c>
      <c r="D8" s="22"/>
      <c r="E8" s="42"/>
      <c r="F8" s="39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N8" s="11"/>
    </row>
    <row r="9" spans="1:14" s="3" customFormat="1" x14ac:dyDescent="0.2">
      <c r="A9" s="13">
        <f>A8+1</f>
        <v>43901</v>
      </c>
      <c r="B9" s="9">
        <v>1</v>
      </c>
      <c r="C9" s="14">
        <v>4</v>
      </c>
      <c r="D9" s="19">
        <f>IF(C9&gt;0,C9/C8,"-")</f>
        <v>1.3333333333333333</v>
      </c>
      <c r="E9" s="43">
        <f t="shared" ref="E9:E12" si="0">IF(C9&gt;0,(C9/C$8)^(1/B9),"-")</f>
        <v>1.3333333333333333</v>
      </c>
      <c r="F9" s="39" t="str">
        <f t="shared" ref="F9:F14" si="1">IF($C10&gt;0,"",IF($C9&gt;0,$C9,F8*F$7))</f>
        <v/>
      </c>
      <c r="G9" s="15" t="str">
        <f t="shared" ref="G9:K11" si="2">IF($C10&gt;0,"",IF($C9&gt;0,$C9,G8*G$7))</f>
        <v/>
      </c>
      <c r="H9" s="15" t="str">
        <f t="shared" si="2"/>
        <v/>
      </c>
      <c r="I9" s="15" t="str">
        <f t="shared" si="2"/>
        <v/>
      </c>
      <c r="J9" s="15" t="str">
        <f t="shared" si="2"/>
        <v/>
      </c>
      <c r="K9" s="15" t="str">
        <f t="shared" si="2"/>
        <v/>
      </c>
    </row>
    <row r="10" spans="1:14" s="3" customFormat="1" x14ac:dyDescent="0.2">
      <c r="A10" s="13">
        <f t="shared" ref="A10:B25" si="3">A9+1</f>
        <v>43902</v>
      </c>
      <c r="B10" s="9">
        <f>B9+1</f>
        <v>2</v>
      </c>
      <c r="C10" s="14">
        <v>5</v>
      </c>
      <c r="D10" s="19">
        <f t="shared" ref="D10:D37" si="4">IF(C10&gt;0,C10/C9,"-")</f>
        <v>1.25</v>
      </c>
      <c r="E10" s="43">
        <f t="shared" si="0"/>
        <v>1.2909944487358056</v>
      </c>
      <c r="F10" s="39" t="str">
        <f t="shared" si="1"/>
        <v/>
      </c>
      <c r="G10" s="15" t="str">
        <f t="shared" si="2"/>
        <v/>
      </c>
      <c r="H10" s="15" t="str">
        <f t="shared" si="2"/>
        <v/>
      </c>
      <c r="I10" s="15" t="str">
        <f t="shared" si="2"/>
        <v/>
      </c>
      <c r="J10" s="15" t="str">
        <f t="shared" si="2"/>
        <v/>
      </c>
      <c r="K10" s="15" t="str">
        <f t="shared" si="2"/>
        <v/>
      </c>
      <c r="N10" s="11"/>
    </row>
    <row r="11" spans="1:14" s="3" customFormat="1" x14ac:dyDescent="0.2">
      <c r="A11" s="13">
        <f t="shared" si="3"/>
        <v>43903</v>
      </c>
      <c r="B11" s="26">
        <f t="shared" si="3"/>
        <v>3</v>
      </c>
      <c r="C11" s="27">
        <v>13</v>
      </c>
      <c r="D11" s="28">
        <f t="shared" si="4"/>
        <v>2.6</v>
      </c>
      <c r="E11" s="44">
        <f t="shared" si="0"/>
        <v>1.630324415502916</v>
      </c>
      <c r="F11" s="39" t="str">
        <f t="shared" si="1"/>
        <v/>
      </c>
      <c r="G11" s="15" t="str">
        <f t="shared" si="2"/>
        <v/>
      </c>
      <c r="H11" s="15" t="str">
        <f t="shared" si="2"/>
        <v/>
      </c>
      <c r="I11" s="15" t="str">
        <f t="shared" si="2"/>
        <v/>
      </c>
      <c r="J11" s="15" t="str">
        <f t="shared" si="2"/>
        <v/>
      </c>
      <c r="K11" s="15" t="str">
        <f t="shared" si="2"/>
        <v/>
      </c>
    </row>
    <row r="12" spans="1:14" s="3" customFormat="1" x14ac:dyDescent="0.2">
      <c r="A12" s="24">
        <f t="shared" si="3"/>
        <v>43904</v>
      </c>
      <c r="B12" s="10">
        <f t="shared" si="3"/>
        <v>4</v>
      </c>
      <c r="C12" s="16">
        <v>26</v>
      </c>
      <c r="D12" s="20">
        <f t="shared" si="4"/>
        <v>2</v>
      </c>
      <c r="E12" s="45">
        <f t="shared" si="0"/>
        <v>1.715785618536287</v>
      </c>
      <c r="F12" s="40" t="str">
        <f t="shared" si="1"/>
        <v/>
      </c>
      <c r="G12" s="23" t="str">
        <f t="shared" ref="G12:K28" si="5">IF($C13&gt;0,"",IF($C12&gt;0,$C12,G11*G$7))</f>
        <v/>
      </c>
      <c r="H12" s="23" t="str">
        <f t="shared" si="5"/>
        <v/>
      </c>
      <c r="I12" s="23" t="str">
        <f t="shared" si="5"/>
        <v/>
      </c>
      <c r="J12" s="23" t="str">
        <f t="shared" si="5"/>
        <v/>
      </c>
      <c r="K12" s="23" t="str">
        <f t="shared" si="5"/>
        <v/>
      </c>
      <c r="N12" s="11"/>
    </row>
    <row r="13" spans="1:14" s="3" customFormat="1" x14ac:dyDescent="0.2">
      <c r="A13" s="24">
        <f t="shared" si="3"/>
        <v>43905</v>
      </c>
      <c r="B13" s="10">
        <f t="shared" si="3"/>
        <v>5</v>
      </c>
      <c r="C13" s="16">
        <v>50</v>
      </c>
      <c r="D13" s="20">
        <f t="shared" si="4"/>
        <v>1.9230769230769231</v>
      </c>
      <c r="E13" s="45">
        <f>IF(C13&gt;0,(C13/C$8)^(1/B13),"-")</f>
        <v>1.7553743576132637</v>
      </c>
      <c r="F13" s="40" t="str">
        <f t="shared" si="1"/>
        <v/>
      </c>
      <c r="G13" s="23" t="str">
        <f t="shared" si="5"/>
        <v/>
      </c>
      <c r="H13" s="23" t="str">
        <f t="shared" si="5"/>
        <v/>
      </c>
      <c r="I13" s="23" t="str">
        <f t="shared" si="5"/>
        <v/>
      </c>
      <c r="J13" s="23" t="str">
        <f t="shared" si="5"/>
        <v/>
      </c>
      <c r="K13" s="23" t="str">
        <f t="shared" si="5"/>
        <v/>
      </c>
    </row>
    <row r="14" spans="1:14" s="3" customFormat="1" x14ac:dyDescent="0.2">
      <c r="A14" s="13">
        <f t="shared" si="3"/>
        <v>43906</v>
      </c>
      <c r="B14" s="9">
        <f t="shared" si="3"/>
        <v>6</v>
      </c>
      <c r="C14" s="14">
        <v>67</v>
      </c>
      <c r="D14" s="19">
        <f t="shared" si="4"/>
        <v>1.34</v>
      </c>
      <c r="E14" s="43">
        <f t="shared" ref="E14:E37" si="6">IF(C14&gt;0,(C14/C$8)^(1/B14),"-")</f>
        <v>1.6781299612251179</v>
      </c>
      <c r="F14" s="39" t="str">
        <f t="shared" si="1"/>
        <v/>
      </c>
      <c r="G14" s="15" t="str">
        <f t="shared" si="5"/>
        <v/>
      </c>
      <c r="H14" s="15" t="str">
        <f t="shared" si="5"/>
        <v/>
      </c>
      <c r="I14" s="15" t="str">
        <f t="shared" si="5"/>
        <v/>
      </c>
      <c r="J14" s="15" t="str">
        <f t="shared" si="5"/>
        <v/>
      </c>
      <c r="K14" s="15" t="str">
        <f t="shared" si="5"/>
        <v/>
      </c>
      <c r="N14" s="11"/>
    </row>
    <row r="15" spans="1:14" s="3" customFormat="1" x14ac:dyDescent="0.2">
      <c r="A15" s="13">
        <f t="shared" si="3"/>
        <v>43907</v>
      </c>
      <c r="B15" s="9">
        <f t="shared" si="3"/>
        <v>7</v>
      </c>
      <c r="C15" s="14">
        <v>88</v>
      </c>
      <c r="D15" s="19">
        <f t="shared" si="4"/>
        <v>1.3134328358208955</v>
      </c>
      <c r="E15" s="43">
        <f t="shared" si="6"/>
        <v>1.620403078620632</v>
      </c>
      <c r="F15" s="39" t="str">
        <f t="shared" ref="F15:J30" si="7">IF($C16&gt;0,"",IF($C15&gt;0,$C15,F14*F$7))</f>
        <v/>
      </c>
      <c r="G15" s="15" t="str">
        <f t="shared" si="5"/>
        <v/>
      </c>
      <c r="H15" s="15" t="str">
        <f t="shared" si="5"/>
        <v/>
      </c>
      <c r="I15" s="15" t="str">
        <f t="shared" si="5"/>
        <v/>
      </c>
      <c r="J15" s="15" t="str">
        <f t="shared" si="5"/>
        <v/>
      </c>
      <c r="K15" s="15" t="str">
        <f t="shared" si="5"/>
        <v/>
      </c>
      <c r="N15" s="11"/>
    </row>
    <row r="16" spans="1:14" s="3" customFormat="1" x14ac:dyDescent="0.2">
      <c r="A16" s="13">
        <f t="shared" si="3"/>
        <v>43908</v>
      </c>
      <c r="B16" s="9">
        <f t="shared" si="3"/>
        <v>8</v>
      </c>
      <c r="C16" s="14">
        <v>119</v>
      </c>
      <c r="D16" s="19">
        <f t="shared" si="4"/>
        <v>1.3522727272727273</v>
      </c>
      <c r="E16" s="43">
        <f t="shared" si="6"/>
        <v>1.5841752114361396</v>
      </c>
      <c r="F16" s="39" t="str">
        <f t="shared" si="7"/>
        <v/>
      </c>
      <c r="G16" s="15" t="str">
        <f t="shared" si="5"/>
        <v/>
      </c>
      <c r="H16" s="15" t="str">
        <f t="shared" si="5"/>
        <v/>
      </c>
      <c r="I16" s="15" t="str">
        <f t="shared" si="5"/>
        <v/>
      </c>
      <c r="J16" s="15" t="str">
        <f t="shared" si="5"/>
        <v/>
      </c>
      <c r="K16" s="15" t="str">
        <f t="shared" si="5"/>
        <v/>
      </c>
      <c r="N16" s="11"/>
    </row>
    <row r="17" spans="1:14" s="3" customFormat="1" x14ac:dyDescent="0.2">
      <c r="A17" s="13">
        <f t="shared" si="3"/>
        <v>43909</v>
      </c>
      <c r="B17" s="9">
        <f t="shared" si="3"/>
        <v>9</v>
      </c>
      <c r="C17" s="14">
        <v>169</v>
      </c>
      <c r="D17" s="19">
        <f t="shared" si="4"/>
        <v>1.4201680672268908</v>
      </c>
      <c r="E17" s="43">
        <f t="shared" si="6"/>
        <v>1.5650546038592326</v>
      </c>
      <c r="F17" s="39" t="str">
        <f t="shared" si="7"/>
        <v/>
      </c>
      <c r="G17" s="15" t="str">
        <f t="shared" si="5"/>
        <v/>
      </c>
      <c r="H17" s="15" t="str">
        <f t="shared" si="5"/>
        <v/>
      </c>
      <c r="I17" s="15" t="str">
        <f t="shared" si="5"/>
        <v/>
      </c>
      <c r="J17" s="15" t="str">
        <f t="shared" si="5"/>
        <v/>
      </c>
      <c r="K17" s="15" t="str">
        <f t="shared" si="5"/>
        <v/>
      </c>
      <c r="N17" s="11"/>
    </row>
    <row r="18" spans="1:14" s="3" customFormat="1" x14ac:dyDescent="0.2">
      <c r="A18" s="13">
        <f t="shared" si="3"/>
        <v>43910</v>
      </c>
      <c r="B18" s="26">
        <f t="shared" si="3"/>
        <v>10</v>
      </c>
      <c r="C18" s="27">
        <v>247</v>
      </c>
      <c r="D18" s="28">
        <f t="shared" si="4"/>
        <v>1.4615384615384615</v>
      </c>
      <c r="E18" s="44">
        <f t="shared" si="6"/>
        <v>1.5543813251074134</v>
      </c>
      <c r="F18" s="41">
        <f t="shared" si="7"/>
        <v>247</v>
      </c>
      <c r="G18" s="30">
        <f t="shared" si="5"/>
        <v>247</v>
      </c>
      <c r="H18" s="30">
        <f t="shared" si="5"/>
        <v>247</v>
      </c>
      <c r="I18" s="30">
        <f t="shared" si="5"/>
        <v>247</v>
      </c>
      <c r="J18" s="30">
        <f t="shared" si="5"/>
        <v>247</v>
      </c>
      <c r="K18" s="30">
        <f t="shared" si="5"/>
        <v>247</v>
      </c>
      <c r="N18" s="11"/>
    </row>
    <row r="19" spans="1:14" s="3" customFormat="1" x14ac:dyDescent="0.2">
      <c r="A19" s="24">
        <f t="shared" si="3"/>
        <v>43911</v>
      </c>
      <c r="B19" s="10">
        <f t="shared" si="3"/>
        <v>11</v>
      </c>
      <c r="C19" s="16"/>
      <c r="D19" s="20" t="str">
        <f t="shared" si="4"/>
        <v>-</v>
      </c>
      <c r="E19" s="45" t="str">
        <f t="shared" si="6"/>
        <v>-</v>
      </c>
      <c r="F19" s="40">
        <f t="shared" si="7"/>
        <v>311.22000000000003</v>
      </c>
      <c r="G19" s="23">
        <f t="shared" si="5"/>
        <v>326.04000000000002</v>
      </c>
      <c r="H19" s="23">
        <f t="shared" si="5"/>
        <v>349.505</v>
      </c>
      <c r="I19" s="23">
        <f t="shared" si="5"/>
        <v>555.75</v>
      </c>
      <c r="J19" s="23">
        <f t="shared" si="5"/>
        <v>494</v>
      </c>
      <c r="K19" s="23">
        <f t="shared" si="5"/>
        <v>555.75</v>
      </c>
      <c r="N19" s="11"/>
    </row>
    <row r="20" spans="1:14" s="3" customFormat="1" x14ac:dyDescent="0.2">
      <c r="A20" s="24">
        <f t="shared" si="3"/>
        <v>43912</v>
      </c>
      <c r="B20" s="10">
        <f t="shared" si="3"/>
        <v>12</v>
      </c>
      <c r="C20" s="16"/>
      <c r="D20" s="20" t="str">
        <f t="shared" si="4"/>
        <v>-</v>
      </c>
      <c r="E20" s="45" t="str">
        <f t="shared" si="6"/>
        <v>-</v>
      </c>
      <c r="F20" s="40">
        <f t="shared" si="7"/>
        <v>392.13720000000006</v>
      </c>
      <c r="G20" s="23">
        <f t="shared" si="5"/>
        <v>430.37280000000004</v>
      </c>
      <c r="H20" s="23">
        <f t="shared" si="5"/>
        <v>494.549575</v>
      </c>
      <c r="I20" s="23">
        <f t="shared" si="5"/>
        <v>1250.4375</v>
      </c>
      <c r="J20" s="23">
        <f t="shared" si="5"/>
        <v>988</v>
      </c>
      <c r="K20" s="23">
        <f t="shared" si="5"/>
        <v>1250.4375</v>
      </c>
      <c r="N20" s="11"/>
    </row>
    <row r="21" spans="1:14" s="3" customFormat="1" x14ac:dyDescent="0.2">
      <c r="A21" s="13">
        <f t="shared" si="3"/>
        <v>43913</v>
      </c>
      <c r="B21" s="9">
        <f t="shared" si="3"/>
        <v>13</v>
      </c>
      <c r="C21" s="14"/>
      <c r="D21" s="19" t="str">
        <f t="shared" si="4"/>
        <v>-</v>
      </c>
      <c r="E21" s="43" t="str">
        <f t="shared" si="6"/>
        <v>-</v>
      </c>
      <c r="F21" s="39">
        <f t="shared" si="7"/>
        <v>494.09287200000006</v>
      </c>
      <c r="G21" s="15">
        <f t="shared" si="5"/>
        <v>568.09209600000008</v>
      </c>
      <c r="H21" s="15">
        <f t="shared" si="5"/>
        <v>699.78764862499997</v>
      </c>
      <c r="I21" s="15">
        <f t="shared" si="5"/>
        <v>2813.484375</v>
      </c>
      <c r="J21" s="15">
        <f t="shared" si="5"/>
        <v>1976</v>
      </c>
      <c r="K21" s="15">
        <f t="shared" si="5"/>
        <v>2813.484375</v>
      </c>
      <c r="N21" s="11"/>
    </row>
    <row r="22" spans="1:14" s="3" customFormat="1" x14ac:dyDescent="0.2">
      <c r="A22" s="13">
        <f t="shared" si="3"/>
        <v>43914</v>
      </c>
      <c r="B22" s="9">
        <f t="shared" si="3"/>
        <v>14</v>
      </c>
      <c r="C22" s="14"/>
      <c r="D22" s="19" t="str">
        <f t="shared" si="4"/>
        <v>-</v>
      </c>
      <c r="E22" s="43" t="str">
        <f t="shared" si="6"/>
        <v>-</v>
      </c>
      <c r="F22" s="39">
        <f t="shared" si="7"/>
        <v>622.55701872000009</v>
      </c>
      <c r="G22" s="15">
        <f t="shared" si="5"/>
        <v>749.88156672000014</v>
      </c>
      <c r="H22" s="15">
        <f t="shared" si="5"/>
        <v>990.19952280437496</v>
      </c>
      <c r="I22" s="15">
        <f t="shared" si="5"/>
        <v>6330.33984375</v>
      </c>
      <c r="J22" s="15">
        <f t="shared" si="5"/>
        <v>3952</v>
      </c>
      <c r="K22" s="15">
        <f t="shared" si="5"/>
        <v>6330.33984375</v>
      </c>
      <c r="N22" s="11"/>
    </row>
    <row r="23" spans="1:14" s="3" customFormat="1" x14ac:dyDescent="0.2">
      <c r="A23" s="13">
        <f t="shared" si="3"/>
        <v>43915</v>
      </c>
      <c r="B23" s="9">
        <f t="shared" si="3"/>
        <v>15</v>
      </c>
      <c r="C23" s="14"/>
      <c r="D23" s="19" t="str">
        <f t="shared" si="4"/>
        <v>-</v>
      </c>
      <c r="E23" s="43" t="str">
        <f t="shared" si="6"/>
        <v>-</v>
      </c>
      <c r="F23" s="39">
        <f t="shared" si="7"/>
        <v>784.4218435872001</v>
      </c>
      <c r="G23" s="15">
        <f t="shared" si="5"/>
        <v>989.84366807040021</v>
      </c>
      <c r="H23" s="15">
        <f t="shared" si="5"/>
        <v>1401.1323247681905</v>
      </c>
      <c r="I23" s="15">
        <f t="shared" si="5"/>
        <v>14243.2646484375</v>
      </c>
      <c r="J23" s="15">
        <f t="shared" si="5"/>
        <v>7904</v>
      </c>
      <c r="K23" s="15">
        <f t="shared" si="5"/>
        <v>14243.2646484375</v>
      </c>
      <c r="N23" s="11"/>
    </row>
    <row r="24" spans="1:14" s="3" customFormat="1" x14ac:dyDescent="0.2">
      <c r="A24" s="13">
        <f t="shared" si="3"/>
        <v>43916</v>
      </c>
      <c r="B24" s="9">
        <f t="shared" si="3"/>
        <v>16</v>
      </c>
      <c r="C24" s="14"/>
      <c r="D24" s="19" t="str">
        <f t="shared" si="4"/>
        <v>-</v>
      </c>
      <c r="E24" s="43" t="str">
        <f t="shared" si="6"/>
        <v>-</v>
      </c>
      <c r="F24" s="39">
        <f t="shared" si="7"/>
        <v>988.37152291987218</v>
      </c>
      <c r="G24" s="15">
        <f t="shared" si="5"/>
        <v>1306.5936418529284</v>
      </c>
      <c r="H24" s="15">
        <f t="shared" si="5"/>
        <v>1982.6022395469897</v>
      </c>
      <c r="I24" s="15">
        <f t="shared" si="5"/>
        <v>32047.345458984375</v>
      </c>
      <c r="J24" s="15">
        <f t="shared" si="5"/>
        <v>15808</v>
      </c>
      <c r="K24" s="15">
        <f t="shared" si="5"/>
        <v>32047.345458984375</v>
      </c>
      <c r="N24" s="11"/>
    </row>
    <row r="25" spans="1:14" s="3" customFormat="1" x14ac:dyDescent="0.2">
      <c r="A25" s="13">
        <f t="shared" si="3"/>
        <v>43917</v>
      </c>
      <c r="B25" s="26">
        <f t="shared" si="3"/>
        <v>17</v>
      </c>
      <c r="C25" s="27"/>
      <c r="D25" s="28" t="str">
        <f t="shared" si="4"/>
        <v>-</v>
      </c>
      <c r="E25" s="44" t="str">
        <f t="shared" si="6"/>
        <v>-</v>
      </c>
      <c r="F25" s="41">
        <f t="shared" si="7"/>
        <v>1245.348118879039</v>
      </c>
      <c r="G25" s="30">
        <f t="shared" si="5"/>
        <v>1724.7036072458654</v>
      </c>
      <c r="H25" s="30">
        <f t="shared" si="5"/>
        <v>2805.3821689589904</v>
      </c>
      <c r="I25" s="30">
        <f t="shared" si="5"/>
        <v>72106.527282714844</v>
      </c>
      <c r="J25" s="30">
        <f t="shared" si="5"/>
        <v>31616</v>
      </c>
      <c r="K25" s="30">
        <f t="shared" si="5"/>
        <v>72106.527282714844</v>
      </c>
      <c r="N25" s="11"/>
    </row>
    <row r="26" spans="1:14" s="3" customFormat="1" x14ac:dyDescent="0.2">
      <c r="A26" s="24">
        <f t="shared" ref="A26:B37" si="8">A25+1</f>
        <v>43918</v>
      </c>
      <c r="B26" s="10">
        <f t="shared" si="8"/>
        <v>18</v>
      </c>
      <c r="C26" s="16"/>
      <c r="D26" s="20" t="str">
        <f t="shared" si="4"/>
        <v>-</v>
      </c>
      <c r="E26" s="45" t="str">
        <f t="shared" si="6"/>
        <v>-</v>
      </c>
      <c r="F26" s="40">
        <f t="shared" si="7"/>
        <v>1569.1386297875893</v>
      </c>
      <c r="G26" s="23">
        <f t="shared" si="5"/>
        <v>2276.6087615645424</v>
      </c>
      <c r="H26" s="23">
        <f t="shared" si="5"/>
        <v>3969.6157690769714</v>
      </c>
      <c r="I26" s="23">
        <f t="shared" si="5"/>
        <v>162239.6863861084</v>
      </c>
      <c r="J26" s="23">
        <f t="shared" si="5"/>
        <v>63232</v>
      </c>
      <c r="K26" s="23">
        <f t="shared" si="5"/>
        <v>162239.6863861084</v>
      </c>
      <c r="N26" s="11"/>
    </row>
    <row r="27" spans="1:14" s="3" customFormat="1" x14ac:dyDescent="0.2">
      <c r="A27" s="24">
        <f t="shared" si="8"/>
        <v>43919</v>
      </c>
      <c r="B27" s="10">
        <f t="shared" si="8"/>
        <v>19</v>
      </c>
      <c r="C27" s="16"/>
      <c r="D27" s="20" t="str">
        <f t="shared" si="4"/>
        <v>-</v>
      </c>
      <c r="E27" s="45" t="str">
        <f t="shared" si="6"/>
        <v>-</v>
      </c>
      <c r="F27" s="40">
        <f t="shared" si="7"/>
        <v>1977.1146735323625</v>
      </c>
      <c r="G27" s="23">
        <f t="shared" si="5"/>
        <v>3005.1235652651962</v>
      </c>
      <c r="H27" s="23">
        <f t="shared" si="5"/>
        <v>5617.0063132439145</v>
      </c>
      <c r="I27" s="23">
        <f t="shared" si="5"/>
        <v>365039.2943687439</v>
      </c>
      <c r="J27" s="23">
        <f t="shared" si="5"/>
        <v>126464</v>
      </c>
      <c r="K27" s="23">
        <f t="shared" si="5"/>
        <v>365039.2943687439</v>
      </c>
      <c r="N27" s="11"/>
    </row>
    <row r="28" spans="1:14" x14ac:dyDescent="0.2">
      <c r="A28" s="13">
        <f t="shared" si="8"/>
        <v>43920</v>
      </c>
      <c r="B28" s="9">
        <f t="shared" si="8"/>
        <v>20</v>
      </c>
      <c r="C28" s="14"/>
      <c r="D28" s="19" t="str">
        <f t="shared" si="4"/>
        <v>-</v>
      </c>
      <c r="E28" s="43" t="str">
        <f t="shared" si="6"/>
        <v>-</v>
      </c>
      <c r="F28" s="39">
        <f t="shared" si="7"/>
        <v>2491.164488650777</v>
      </c>
      <c r="G28" s="15">
        <f t="shared" si="5"/>
        <v>3966.7631061500592</v>
      </c>
      <c r="H28" s="15">
        <f t="shared" si="5"/>
        <v>7948.0639332401388</v>
      </c>
      <c r="I28" s="15">
        <f t="shared" si="5"/>
        <v>821338.41232967377</v>
      </c>
      <c r="J28" s="15">
        <f t="shared" si="5"/>
        <v>252928</v>
      </c>
      <c r="K28" s="15">
        <f t="shared" si="5"/>
        <v>821338.41232967377</v>
      </c>
    </row>
    <row r="29" spans="1:14" x14ac:dyDescent="0.2">
      <c r="A29" s="13">
        <f t="shared" si="8"/>
        <v>43921</v>
      </c>
      <c r="B29" s="9">
        <f t="shared" si="8"/>
        <v>21</v>
      </c>
      <c r="C29" s="14"/>
      <c r="D29" s="19" t="str">
        <f t="shared" si="4"/>
        <v>-</v>
      </c>
      <c r="E29" s="43" t="str">
        <f t="shared" si="6"/>
        <v>-</v>
      </c>
      <c r="F29" s="39">
        <f t="shared" si="7"/>
        <v>3138.8672556999791</v>
      </c>
      <c r="G29" s="15">
        <f t="shared" si="7"/>
        <v>5236.127300118078</v>
      </c>
      <c r="H29" s="15">
        <f t="shared" si="7"/>
        <v>11246.510465534797</v>
      </c>
      <c r="I29" s="15">
        <f t="shared" si="7"/>
        <v>1848011.427741766</v>
      </c>
      <c r="J29" s="15">
        <f t="shared" si="7"/>
        <v>505856</v>
      </c>
      <c r="K29" s="15">
        <f t="shared" ref="K29:K37" si="9">IF($C30&gt;0,"",IF($C29&gt;0,$C29,K28*K$7))</f>
        <v>1848011.427741766</v>
      </c>
    </row>
    <row r="30" spans="1:14" x14ac:dyDescent="0.2">
      <c r="A30" s="13">
        <f t="shared" si="8"/>
        <v>43922</v>
      </c>
      <c r="B30" s="9">
        <f t="shared" si="8"/>
        <v>22</v>
      </c>
      <c r="C30" s="14"/>
      <c r="D30" s="19" t="str">
        <f t="shared" si="4"/>
        <v>-</v>
      </c>
      <c r="E30" s="43" t="str">
        <f t="shared" si="6"/>
        <v>-</v>
      </c>
      <c r="F30" s="39">
        <f t="shared" si="7"/>
        <v>3954.9727421819734</v>
      </c>
      <c r="G30" s="15">
        <f t="shared" si="7"/>
        <v>6911.6880361558633</v>
      </c>
      <c r="H30" s="15">
        <f t="shared" si="7"/>
        <v>15913.812308731738</v>
      </c>
      <c r="I30" s="15">
        <f t="shared" si="7"/>
        <v>4158025.7124189734</v>
      </c>
      <c r="J30" s="15">
        <f t="shared" si="7"/>
        <v>1011712</v>
      </c>
      <c r="K30" s="15">
        <f t="shared" si="9"/>
        <v>4158025.7124189734</v>
      </c>
    </row>
    <row r="31" spans="1:14" x14ac:dyDescent="0.2">
      <c r="A31" s="13">
        <f t="shared" si="8"/>
        <v>43923</v>
      </c>
      <c r="B31" s="9">
        <f t="shared" si="8"/>
        <v>23</v>
      </c>
      <c r="C31" s="14"/>
      <c r="D31" s="19" t="str">
        <f t="shared" si="4"/>
        <v>-</v>
      </c>
      <c r="E31" s="43" t="str">
        <f t="shared" si="6"/>
        <v>-</v>
      </c>
      <c r="F31" s="39">
        <f t="shared" ref="F31:J37" si="10">IF($C32&gt;0,"",IF($C31&gt;0,$C31,F30*F$7))</f>
        <v>4983.2656551492864</v>
      </c>
      <c r="G31" s="15">
        <f t="shared" si="10"/>
        <v>9123.4282077257394</v>
      </c>
      <c r="H31" s="15">
        <f t="shared" si="10"/>
        <v>22518.04441685541</v>
      </c>
      <c r="I31" s="15">
        <f t="shared" si="10"/>
        <v>9355557.8529426903</v>
      </c>
      <c r="J31" s="15">
        <f t="shared" ref="J31" si="11">IF($C32&gt;0,"",IF($C31&gt;0,$C31,J30*J$7))</f>
        <v>2023424</v>
      </c>
      <c r="K31" s="15"/>
    </row>
    <row r="32" spans="1:14" x14ac:dyDescent="0.2">
      <c r="A32" s="13">
        <f t="shared" si="8"/>
        <v>43924</v>
      </c>
      <c r="B32" s="9">
        <f t="shared" si="8"/>
        <v>24</v>
      </c>
      <c r="C32" s="14"/>
      <c r="D32" s="19" t="str">
        <f t="shared" si="4"/>
        <v>-</v>
      </c>
      <c r="E32" s="43" t="str">
        <f t="shared" si="6"/>
        <v>-</v>
      </c>
      <c r="F32" s="39">
        <f t="shared" si="10"/>
        <v>6278.9147254881009</v>
      </c>
      <c r="G32" s="15">
        <f t="shared" si="10"/>
        <v>12042.925234197977</v>
      </c>
      <c r="H32" s="15">
        <f t="shared" si="10"/>
        <v>31863.032849850406</v>
      </c>
      <c r="I32" s="15">
        <f t="shared" si="10"/>
        <v>21050005.169121053</v>
      </c>
      <c r="J32" s="15">
        <f t="shared" si="10"/>
        <v>4046848</v>
      </c>
      <c r="K32" s="15">
        <f t="shared" si="9"/>
        <v>0</v>
      </c>
    </row>
    <row r="33" spans="1:11" x14ac:dyDescent="0.2">
      <c r="A33" s="24">
        <f t="shared" si="8"/>
        <v>43925</v>
      </c>
      <c r="B33" s="10">
        <f t="shared" si="8"/>
        <v>25</v>
      </c>
      <c r="C33" s="16"/>
      <c r="D33" s="20" t="str">
        <f t="shared" si="4"/>
        <v>-</v>
      </c>
      <c r="E33" s="45" t="str">
        <f t="shared" si="6"/>
        <v>-</v>
      </c>
      <c r="F33" s="40">
        <f t="shared" si="10"/>
        <v>7911.4325541150074</v>
      </c>
      <c r="G33" s="23">
        <f t="shared" si="10"/>
        <v>15896.661309141331</v>
      </c>
      <c r="H33" s="23">
        <f t="shared" si="10"/>
        <v>45086.191482538328</v>
      </c>
      <c r="I33" s="23">
        <f t="shared" si="10"/>
        <v>47362511.63052237</v>
      </c>
      <c r="J33" s="23"/>
      <c r="K33" s="23">
        <f t="shared" si="9"/>
        <v>0</v>
      </c>
    </row>
    <row r="34" spans="1:11" x14ac:dyDescent="0.2">
      <c r="A34" s="24">
        <f t="shared" si="8"/>
        <v>43926</v>
      </c>
      <c r="B34" s="10">
        <f t="shared" si="8"/>
        <v>26</v>
      </c>
      <c r="C34" s="16"/>
      <c r="D34" s="20" t="str">
        <f t="shared" si="4"/>
        <v>-</v>
      </c>
      <c r="E34" s="45" t="str">
        <f t="shared" si="6"/>
        <v>-</v>
      </c>
      <c r="F34" s="40">
        <f t="shared" si="10"/>
        <v>9968.4050181849088</v>
      </c>
      <c r="G34" s="23">
        <f t="shared" si="10"/>
        <v>20983.592928066559</v>
      </c>
      <c r="H34" s="23">
        <f t="shared" si="10"/>
        <v>63796.960947791733</v>
      </c>
      <c r="I34" s="23">
        <f t="shared" si="10"/>
        <v>106565651.16867533</v>
      </c>
      <c r="J34" s="23">
        <f t="shared" si="10"/>
        <v>0</v>
      </c>
      <c r="K34" s="23">
        <f t="shared" si="9"/>
        <v>0</v>
      </c>
    </row>
    <row r="35" spans="1:11" x14ac:dyDescent="0.2">
      <c r="A35" s="13">
        <f t="shared" si="8"/>
        <v>43927</v>
      </c>
      <c r="B35" s="9">
        <f t="shared" si="8"/>
        <v>27</v>
      </c>
      <c r="C35" s="14"/>
      <c r="D35" s="19" t="str">
        <f t="shared" si="4"/>
        <v>-</v>
      </c>
      <c r="E35" s="43" t="str">
        <f t="shared" si="6"/>
        <v>-</v>
      </c>
      <c r="F35" s="39">
        <f t="shared" si="10"/>
        <v>12560.190322912986</v>
      </c>
      <c r="G35" s="15">
        <f t="shared" si="10"/>
        <v>27698.342665047858</v>
      </c>
      <c r="H35" s="15">
        <f t="shared" si="10"/>
        <v>90272.699741125311</v>
      </c>
      <c r="I35" s="15">
        <f t="shared" si="10"/>
        <v>239772715.12951949</v>
      </c>
      <c r="J35" s="15">
        <f t="shared" si="10"/>
        <v>0</v>
      </c>
      <c r="K35" s="15">
        <f t="shared" si="9"/>
        <v>0</v>
      </c>
    </row>
    <row r="36" spans="1:11" x14ac:dyDescent="0.2">
      <c r="A36" s="13">
        <f t="shared" si="8"/>
        <v>43928</v>
      </c>
      <c r="B36" s="9">
        <f t="shared" si="8"/>
        <v>28</v>
      </c>
      <c r="C36" s="14"/>
      <c r="D36" s="19" t="str">
        <f t="shared" si="4"/>
        <v>-</v>
      </c>
      <c r="E36" s="43" t="str">
        <f t="shared" si="6"/>
        <v>-</v>
      </c>
      <c r="F36" s="39">
        <f t="shared" si="10"/>
        <v>15825.839806870363</v>
      </c>
      <c r="G36" s="15">
        <f t="shared" si="10"/>
        <v>36561.812317863172</v>
      </c>
      <c r="H36" s="15">
        <f t="shared" si="10"/>
        <v>127735.87013369231</v>
      </c>
      <c r="I36" s="15">
        <f t="shared" si="10"/>
        <v>539488609.04141891</v>
      </c>
      <c r="J36" s="15">
        <f t="shared" si="10"/>
        <v>0</v>
      </c>
      <c r="K36" s="15">
        <f t="shared" si="9"/>
        <v>0</v>
      </c>
    </row>
    <row r="37" spans="1:11" x14ac:dyDescent="0.2">
      <c r="A37" s="13">
        <f t="shared" si="8"/>
        <v>43929</v>
      </c>
      <c r="B37" s="9">
        <f t="shared" si="8"/>
        <v>29</v>
      </c>
      <c r="C37" s="14"/>
      <c r="D37" s="19" t="str">
        <f t="shared" si="4"/>
        <v>-</v>
      </c>
      <c r="E37" s="43" t="str">
        <f t="shared" si="6"/>
        <v>-</v>
      </c>
      <c r="F37" s="39">
        <f t="shared" si="10"/>
        <v>19940.558156656658</v>
      </c>
      <c r="G37" s="15">
        <f t="shared" si="10"/>
        <v>48261.592259579389</v>
      </c>
      <c r="H37" s="15">
        <f t="shared" si="10"/>
        <v>180746.25623917463</v>
      </c>
      <c r="I37" s="15">
        <f t="shared" si="10"/>
        <v>1213849370.3431926</v>
      </c>
      <c r="J37" s="15">
        <f t="shared" si="10"/>
        <v>0</v>
      </c>
      <c r="K37" s="15">
        <f t="shared" si="9"/>
        <v>0</v>
      </c>
    </row>
    <row r="38" spans="1:11" x14ac:dyDescent="0.2">
      <c r="I38" s="31" t="s">
        <v>8</v>
      </c>
    </row>
  </sheetData>
  <mergeCells count="5">
    <mergeCell ref="B5:B7"/>
    <mergeCell ref="C5:C7"/>
    <mergeCell ref="D5:D7"/>
    <mergeCell ref="E5:E7"/>
    <mergeCell ref="F5:K5"/>
  </mergeCells>
  <hyperlinks>
    <hyperlink ref="E2" r:id="rId1" xr:uid="{C157053A-852A-1A45-A335-093197B8DAD9}"/>
    <hyperlink ref="E3" r:id="rId2" xr:uid="{2BD539E5-B28A-6C40-BE6C-8E5BD06433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FC3C-A707-CA48-8449-03E8037E7A6F}">
  <dimension ref="A1:N40"/>
  <sheetViews>
    <sheetView topLeftCell="A6" zoomScaleNormal="100" workbookViewId="0">
      <selection activeCell="J7" sqref="J7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2" max="12" width="2.33203125" customWidth="1"/>
    <col min="14" max="14" width="10.83203125" style="11"/>
  </cols>
  <sheetData>
    <row r="1" spans="1:14" x14ac:dyDescent="0.2">
      <c r="E1" s="12"/>
      <c r="K1"/>
    </row>
    <row r="2" spans="1:14" x14ac:dyDescent="0.2">
      <c r="E2" s="47"/>
    </row>
    <row r="3" spans="1:14" x14ac:dyDescent="0.2">
      <c r="B3" t="s">
        <v>265</v>
      </c>
      <c r="E3" s="12" t="s">
        <v>266</v>
      </c>
    </row>
    <row r="4" spans="1:14" x14ac:dyDescent="0.2">
      <c r="B4" t="s">
        <v>13</v>
      </c>
      <c r="E4" s="12" t="s">
        <v>12</v>
      </c>
    </row>
    <row r="6" spans="1:14" ht="45" customHeight="1" x14ac:dyDescent="0.2">
      <c r="B6" s="55" t="s">
        <v>2</v>
      </c>
      <c r="C6" s="55" t="s">
        <v>11</v>
      </c>
      <c r="D6" s="57" t="s">
        <v>9</v>
      </c>
      <c r="E6" s="59" t="s">
        <v>10</v>
      </c>
      <c r="F6" s="61" t="s">
        <v>7</v>
      </c>
      <c r="G6" s="61"/>
      <c r="H6" s="61"/>
      <c r="I6" s="61"/>
      <c r="J6" s="61"/>
      <c r="K6" s="61"/>
    </row>
    <row r="7" spans="1:14" ht="45" customHeight="1" x14ac:dyDescent="0.2">
      <c r="B7" s="55"/>
      <c r="C7" s="55"/>
      <c r="D7" s="57"/>
      <c r="E7" s="59"/>
      <c r="F7" s="46" t="s">
        <v>261</v>
      </c>
      <c r="G7" s="46" t="s">
        <v>262</v>
      </c>
      <c r="H7" s="46" t="s">
        <v>263</v>
      </c>
      <c r="I7" s="46" t="s">
        <v>264</v>
      </c>
      <c r="J7" s="48" t="s">
        <v>270</v>
      </c>
      <c r="K7" s="46"/>
    </row>
    <row r="8" spans="1:14" ht="27" customHeight="1" x14ac:dyDescent="0.2">
      <c r="B8" s="56"/>
      <c r="C8" s="56"/>
      <c r="D8" s="58"/>
      <c r="E8" s="60"/>
      <c r="F8" s="21">
        <v>1.26</v>
      </c>
      <c r="G8" s="5">
        <v>1.32</v>
      </c>
      <c r="H8" s="6">
        <v>1.415</v>
      </c>
      <c r="I8" s="7">
        <v>1.585</v>
      </c>
      <c r="J8" s="8">
        <v>2</v>
      </c>
      <c r="K8" s="4">
        <v>2.25</v>
      </c>
    </row>
    <row r="9" spans="1:14" s="3" customFormat="1" x14ac:dyDescent="0.2">
      <c r="A9" s="13">
        <v>43899</v>
      </c>
      <c r="B9" s="9"/>
      <c r="C9" s="14">
        <v>15</v>
      </c>
      <c r="D9" s="22"/>
      <c r="E9" s="22"/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N9" s="11"/>
    </row>
    <row r="10" spans="1:14" s="3" customFormat="1" x14ac:dyDescent="0.2">
      <c r="A10" s="13">
        <f t="shared" ref="A10:B27" si="0">A9+1</f>
        <v>43900</v>
      </c>
      <c r="B10" s="26">
        <f t="shared" si="0"/>
        <v>1</v>
      </c>
      <c r="C10" s="14">
        <v>28</v>
      </c>
      <c r="D10" s="28">
        <f t="shared" ref="D10" si="1">IF(C10&gt;0,C10/C9,"-")</f>
        <v>1.8666666666666667</v>
      </c>
      <c r="E10" s="29">
        <f t="shared" ref="E10" si="2">IF(C10&gt;0,(C10/C$9)^(1/B10),"-")</f>
        <v>1.8666666666666667</v>
      </c>
      <c r="F10" s="15" t="str">
        <f t="shared" ref="F10:F16" si="3">IF($C11&gt;0,"",IF($C10&gt;0,$C10,F9*F$8))</f>
        <v/>
      </c>
      <c r="G10" s="15" t="str">
        <f t="shared" ref="G10:K26" si="4">IF($C11&gt;0,"",IF($C10&gt;0,$C10,G9*G$8))</f>
        <v/>
      </c>
      <c r="H10" s="15" t="str">
        <f t="shared" si="4"/>
        <v/>
      </c>
      <c r="I10" s="15" t="str">
        <f t="shared" si="4"/>
        <v/>
      </c>
      <c r="J10" s="15" t="str">
        <f t="shared" si="4"/>
        <v/>
      </c>
      <c r="K10" s="15" t="str">
        <f t="shared" si="4"/>
        <v/>
      </c>
    </row>
    <row r="11" spans="1:14" s="3" customFormat="1" x14ac:dyDescent="0.2">
      <c r="A11" s="13">
        <f t="shared" si="0"/>
        <v>43901</v>
      </c>
      <c r="B11" s="26">
        <f t="shared" si="0"/>
        <v>2</v>
      </c>
      <c r="C11" s="14">
        <v>35</v>
      </c>
      <c r="D11" s="28">
        <f t="shared" ref="D11" si="5">IF(C11&gt;0,C11/C10,"-")</f>
        <v>1.25</v>
      </c>
      <c r="E11" s="29">
        <f t="shared" ref="E11" si="6">IF(C11&gt;0,(C11/C$9)^(1/B11),"-")</f>
        <v>1.5275252316519468</v>
      </c>
      <c r="F11" s="15" t="str">
        <f t="shared" si="3"/>
        <v/>
      </c>
      <c r="G11" s="15" t="str">
        <f t="shared" si="4"/>
        <v/>
      </c>
      <c r="H11" s="15" t="str">
        <f t="shared" si="4"/>
        <v/>
      </c>
      <c r="I11" s="15" t="str">
        <f t="shared" si="4"/>
        <v/>
      </c>
      <c r="J11" s="15" t="str">
        <f t="shared" si="4"/>
        <v/>
      </c>
      <c r="K11" s="15" t="str">
        <f t="shared" si="4"/>
        <v/>
      </c>
    </row>
    <row r="12" spans="1:14" s="3" customFormat="1" x14ac:dyDescent="0.2">
      <c r="A12" s="13">
        <f t="shared" si="0"/>
        <v>43902</v>
      </c>
      <c r="B12" s="26">
        <f t="shared" si="0"/>
        <v>3</v>
      </c>
      <c r="C12" s="14">
        <v>50</v>
      </c>
      <c r="D12" s="28">
        <f t="shared" ref="D12" si="7">IF(C12&gt;0,C12/C11,"-")</f>
        <v>1.4285714285714286</v>
      </c>
      <c r="E12" s="29">
        <f t="shared" ref="E12" si="8">IF(C12&gt;0,(C12/C$9)^(1/B12),"-")</f>
        <v>1.4938015821857216</v>
      </c>
      <c r="F12" s="15" t="str">
        <f t="shared" si="3"/>
        <v/>
      </c>
      <c r="G12" s="15" t="str">
        <f t="shared" si="4"/>
        <v/>
      </c>
      <c r="H12" s="15" t="str">
        <f t="shared" si="4"/>
        <v/>
      </c>
      <c r="I12" s="15" t="str">
        <f t="shared" si="4"/>
        <v/>
      </c>
      <c r="J12" s="15" t="str">
        <f t="shared" si="4"/>
        <v/>
      </c>
      <c r="K12" s="15" t="str">
        <f t="shared" si="4"/>
        <v/>
      </c>
      <c r="N12" s="11"/>
    </row>
    <row r="13" spans="1:14" s="3" customFormat="1" x14ac:dyDescent="0.2">
      <c r="A13" s="13">
        <f t="shared" si="0"/>
        <v>43903</v>
      </c>
      <c r="B13" s="26">
        <f t="shared" si="0"/>
        <v>4</v>
      </c>
      <c r="C13" s="27">
        <v>76</v>
      </c>
      <c r="D13" s="28">
        <f t="shared" ref="D13:D39" si="9">IF(C13&gt;0,C13/C12,"-")</f>
        <v>1.52</v>
      </c>
      <c r="E13" s="29">
        <f>IF(C13&gt;0,(C13/C$9)^(1/B13),"-")</f>
        <v>1.500308546761149</v>
      </c>
      <c r="F13" s="15" t="str">
        <f t="shared" si="3"/>
        <v/>
      </c>
      <c r="G13" s="15" t="str">
        <f t="shared" si="4"/>
        <v/>
      </c>
      <c r="H13" s="15" t="str">
        <f t="shared" si="4"/>
        <v/>
      </c>
      <c r="I13" s="15" t="str">
        <f t="shared" si="4"/>
        <v/>
      </c>
      <c r="J13" s="15" t="str">
        <f t="shared" si="4"/>
        <v/>
      </c>
      <c r="K13" s="15" t="str">
        <f t="shared" si="4"/>
        <v/>
      </c>
    </row>
    <row r="14" spans="1:14" s="3" customFormat="1" x14ac:dyDescent="0.2">
      <c r="A14" s="24">
        <f t="shared" si="0"/>
        <v>43904</v>
      </c>
      <c r="B14" s="10">
        <f t="shared" si="0"/>
        <v>5</v>
      </c>
      <c r="C14" s="16">
        <v>115</v>
      </c>
      <c r="D14" s="20">
        <f t="shared" si="9"/>
        <v>1.513157894736842</v>
      </c>
      <c r="E14" s="18">
        <f>IF(C14&gt;0,(C14/C$9)^(1/B14),"-")</f>
        <v>1.5028696574981792</v>
      </c>
      <c r="F14" s="23" t="str">
        <f t="shared" si="3"/>
        <v/>
      </c>
      <c r="G14" s="23" t="str">
        <f t="shared" si="4"/>
        <v/>
      </c>
      <c r="H14" s="23" t="str">
        <f t="shared" si="4"/>
        <v/>
      </c>
      <c r="I14" s="23" t="str">
        <f t="shared" si="4"/>
        <v/>
      </c>
      <c r="J14" s="23" t="str">
        <f t="shared" si="4"/>
        <v/>
      </c>
      <c r="K14" s="23" t="str">
        <f t="shared" si="4"/>
        <v/>
      </c>
      <c r="N14" s="11"/>
    </row>
    <row r="15" spans="1:14" s="3" customFormat="1" x14ac:dyDescent="0.2">
      <c r="A15" s="24">
        <f t="shared" si="0"/>
        <v>43905</v>
      </c>
      <c r="B15" s="10">
        <f t="shared" si="0"/>
        <v>6</v>
      </c>
      <c r="C15" s="16">
        <v>155</v>
      </c>
      <c r="D15" s="20">
        <f t="shared" si="9"/>
        <v>1.3478260869565217</v>
      </c>
      <c r="E15" s="18">
        <f>IF(C15&gt;0,(C15/C$9)^(1/B15),"-")</f>
        <v>1.4758427058336956</v>
      </c>
      <c r="F15" s="23" t="str">
        <f t="shared" si="3"/>
        <v/>
      </c>
      <c r="G15" s="23" t="str">
        <f t="shared" si="4"/>
        <v/>
      </c>
      <c r="H15" s="23" t="str">
        <f t="shared" si="4"/>
        <v/>
      </c>
      <c r="I15" s="23" t="str">
        <f t="shared" si="4"/>
        <v/>
      </c>
      <c r="J15" s="23" t="str">
        <f t="shared" si="4"/>
        <v/>
      </c>
      <c r="K15" s="23" t="str">
        <f t="shared" si="4"/>
        <v/>
      </c>
    </row>
    <row r="16" spans="1:14" s="3" customFormat="1" x14ac:dyDescent="0.2">
      <c r="A16" s="13">
        <f t="shared" si="0"/>
        <v>43906</v>
      </c>
      <c r="B16" s="9">
        <f t="shared" si="0"/>
        <v>7</v>
      </c>
      <c r="C16" s="14">
        <v>216</v>
      </c>
      <c r="D16" s="19">
        <f t="shared" si="9"/>
        <v>1.3935483870967742</v>
      </c>
      <c r="E16" s="17">
        <f t="shared" ref="E16:E39" si="10">IF(C16&gt;0,(C16/C$9)^(1/B16),"-")</f>
        <v>1.4637953257358558</v>
      </c>
      <c r="F16" s="15" t="str">
        <f t="shared" si="3"/>
        <v/>
      </c>
      <c r="G16" s="15" t="str">
        <f t="shared" si="4"/>
        <v/>
      </c>
      <c r="H16" s="15" t="str">
        <f t="shared" si="4"/>
        <v/>
      </c>
      <c r="I16" s="15" t="str">
        <f t="shared" si="4"/>
        <v/>
      </c>
      <c r="J16" s="15" t="str">
        <f t="shared" si="4"/>
        <v/>
      </c>
      <c r="K16" s="15" t="str">
        <f t="shared" si="4"/>
        <v/>
      </c>
      <c r="N16" s="11"/>
    </row>
    <row r="17" spans="1:14" s="3" customFormat="1" x14ac:dyDescent="0.2">
      <c r="A17" s="13">
        <f t="shared" si="0"/>
        <v>43907</v>
      </c>
      <c r="B17" s="9">
        <f t="shared" si="0"/>
        <v>8</v>
      </c>
      <c r="C17" s="14">
        <v>328</v>
      </c>
      <c r="D17" s="19">
        <f t="shared" si="9"/>
        <v>1.5185185185185186</v>
      </c>
      <c r="E17" s="17">
        <f t="shared" si="10"/>
        <v>1.4705263911508117</v>
      </c>
      <c r="F17" s="15" t="str">
        <f t="shared" ref="F17:K32" si="11">IF($C18&gt;0,"",IF($C17&gt;0,$C17,F16*F$8))</f>
        <v/>
      </c>
      <c r="G17" s="15" t="str">
        <f t="shared" si="4"/>
        <v/>
      </c>
      <c r="H17" s="15" t="str">
        <f t="shared" si="4"/>
        <v/>
      </c>
      <c r="I17" s="15" t="str">
        <f t="shared" si="4"/>
        <v/>
      </c>
      <c r="J17" s="15" t="str">
        <f t="shared" si="4"/>
        <v/>
      </c>
      <c r="K17" s="15" t="str">
        <f t="shared" si="4"/>
        <v/>
      </c>
      <c r="N17" s="11"/>
    </row>
    <row r="18" spans="1:14" s="3" customFormat="1" x14ac:dyDescent="0.2">
      <c r="A18" s="13">
        <f t="shared" si="0"/>
        <v>43908</v>
      </c>
      <c r="B18" s="9">
        <f t="shared" si="0"/>
        <v>9</v>
      </c>
      <c r="C18" s="14">
        <v>432</v>
      </c>
      <c r="D18" s="19">
        <f t="shared" si="9"/>
        <v>1.3170731707317074</v>
      </c>
      <c r="E18" s="17">
        <f t="shared" si="10"/>
        <v>1.4526290360586067</v>
      </c>
      <c r="F18" s="15" t="str">
        <f t="shared" si="11"/>
        <v/>
      </c>
      <c r="G18" s="15" t="str">
        <f t="shared" si="4"/>
        <v/>
      </c>
      <c r="H18" s="15" t="str">
        <f t="shared" si="4"/>
        <v/>
      </c>
      <c r="I18" s="15" t="str">
        <f t="shared" si="4"/>
        <v/>
      </c>
      <c r="J18" s="15" t="str">
        <f t="shared" si="4"/>
        <v/>
      </c>
      <c r="K18" s="15" t="str">
        <f t="shared" si="4"/>
        <v/>
      </c>
      <c r="N18" s="11"/>
    </row>
    <row r="19" spans="1:14" s="3" customFormat="1" x14ac:dyDescent="0.2">
      <c r="A19" s="13">
        <f t="shared" si="0"/>
        <v>43909</v>
      </c>
      <c r="B19" s="9">
        <f t="shared" si="0"/>
        <v>10</v>
      </c>
      <c r="C19" s="14">
        <v>520</v>
      </c>
      <c r="D19" s="19">
        <f t="shared" si="9"/>
        <v>1.2037037037037037</v>
      </c>
      <c r="E19" s="17">
        <f t="shared" si="10"/>
        <v>1.4255787349294993</v>
      </c>
      <c r="F19" s="15" t="str">
        <f t="shared" si="11"/>
        <v/>
      </c>
      <c r="G19" s="15" t="str">
        <f t="shared" si="4"/>
        <v/>
      </c>
      <c r="H19" s="15" t="str">
        <f t="shared" si="4"/>
        <v/>
      </c>
      <c r="I19" s="15" t="str">
        <f t="shared" si="4"/>
        <v/>
      </c>
      <c r="J19" s="15" t="str">
        <f t="shared" si="4"/>
        <v/>
      </c>
      <c r="K19" s="15" t="str">
        <f t="shared" si="4"/>
        <v/>
      </c>
      <c r="N19" s="11"/>
    </row>
    <row r="20" spans="1:14" s="3" customFormat="1" x14ac:dyDescent="0.2">
      <c r="A20" s="13">
        <f t="shared" si="0"/>
        <v>43910</v>
      </c>
      <c r="B20" s="26">
        <f t="shared" si="0"/>
        <v>11</v>
      </c>
      <c r="C20" s="27">
        <v>658</v>
      </c>
      <c r="D20" s="28">
        <f t="shared" si="9"/>
        <v>1.2653846153846153</v>
      </c>
      <c r="E20" s="29">
        <f t="shared" si="10"/>
        <v>1.4102138211677187</v>
      </c>
      <c r="F20" s="30">
        <f t="shared" si="11"/>
        <v>658</v>
      </c>
      <c r="G20" s="30">
        <f t="shared" si="4"/>
        <v>658</v>
      </c>
      <c r="H20" s="30">
        <f t="shared" si="4"/>
        <v>658</v>
      </c>
      <c r="I20" s="30">
        <f t="shared" si="4"/>
        <v>658</v>
      </c>
      <c r="J20" s="30">
        <f t="shared" si="4"/>
        <v>658</v>
      </c>
      <c r="K20" s="30">
        <f t="shared" si="4"/>
        <v>658</v>
      </c>
      <c r="N20" s="11"/>
    </row>
    <row r="21" spans="1:14" s="3" customFormat="1" x14ac:dyDescent="0.2">
      <c r="A21" s="24">
        <f t="shared" si="0"/>
        <v>43911</v>
      </c>
      <c r="B21" s="10">
        <f t="shared" si="0"/>
        <v>12</v>
      </c>
      <c r="C21" s="16"/>
      <c r="D21" s="20" t="str">
        <f t="shared" si="9"/>
        <v>-</v>
      </c>
      <c r="E21" s="18" t="str">
        <f t="shared" si="10"/>
        <v>-</v>
      </c>
      <c r="F21" s="23">
        <f t="shared" si="11"/>
        <v>829.08</v>
      </c>
      <c r="G21" s="23">
        <f t="shared" si="4"/>
        <v>868.56000000000006</v>
      </c>
      <c r="H21" s="23">
        <f t="shared" si="4"/>
        <v>931.07</v>
      </c>
      <c r="I21" s="23">
        <f t="shared" si="4"/>
        <v>1042.93</v>
      </c>
      <c r="J21" s="23">
        <f t="shared" si="4"/>
        <v>1316</v>
      </c>
      <c r="K21" s="23">
        <f t="shared" si="4"/>
        <v>1480.5</v>
      </c>
      <c r="N21" s="11"/>
    </row>
    <row r="22" spans="1:14" s="3" customFormat="1" x14ac:dyDescent="0.2">
      <c r="A22" s="24">
        <f t="shared" si="0"/>
        <v>43912</v>
      </c>
      <c r="B22" s="10">
        <f t="shared" si="0"/>
        <v>13</v>
      </c>
      <c r="C22" s="16"/>
      <c r="D22" s="20" t="str">
        <f t="shared" si="9"/>
        <v>-</v>
      </c>
      <c r="E22" s="18" t="str">
        <f t="shared" si="10"/>
        <v>-</v>
      </c>
      <c r="F22" s="23">
        <f t="shared" si="11"/>
        <v>1044.6408000000001</v>
      </c>
      <c r="G22" s="23">
        <f t="shared" si="4"/>
        <v>1146.4992000000002</v>
      </c>
      <c r="H22" s="23">
        <f t="shared" si="4"/>
        <v>1317.46405</v>
      </c>
      <c r="I22" s="23">
        <f t="shared" si="4"/>
        <v>1653.04405</v>
      </c>
      <c r="J22" s="23">
        <f t="shared" si="4"/>
        <v>2632</v>
      </c>
      <c r="K22" s="23">
        <f t="shared" si="4"/>
        <v>3331.125</v>
      </c>
      <c r="N22" s="11"/>
    </row>
    <row r="23" spans="1:14" s="3" customFormat="1" x14ac:dyDescent="0.2">
      <c r="A23" s="13">
        <f t="shared" si="0"/>
        <v>43913</v>
      </c>
      <c r="B23" s="9">
        <f t="shared" si="0"/>
        <v>14</v>
      </c>
      <c r="C23" s="14"/>
      <c r="D23" s="19" t="str">
        <f t="shared" si="9"/>
        <v>-</v>
      </c>
      <c r="E23" s="17" t="str">
        <f t="shared" si="10"/>
        <v>-</v>
      </c>
      <c r="F23" s="15">
        <f t="shared" si="11"/>
        <v>1316.2474080000002</v>
      </c>
      <c r="G23" s="15">
        <f t="shared" si="4"/>
        <v>1513.3789440000003</v>
      </c>
      <c r="H23" s="15">
        <f t="shared" si="4"/>
        <v>1864.21163075</v>
      </c>
      <c r="I23" s="15">
        <f t="shared" si="4"/>
        <v>2620.07481925</v>
      </c>
      <c r="J23" s="15">
        <f t="shared" si="4"/>
        <v>5264</v>
      </c>
      <c r="K23" s="15">
        <f t="shared" si="4"/>
        <v>7495.03125</v>
      </c>
      <c r="N23" s="11"/>
    </row>
    <row r="24" spans="1:14" s="3" customFormat="1" x14ac:dyDescent="0.2">
      <c r="A24" s="13">
        <f t="shared" si="0"/>
        <v>43914</v>
      </c>
      <c r="B24" s="9">
        <f t="shared" si="0"/>
        <v>15</v>
      </c>
      <c r="C24" s="14"/>
      <c r="D24" s="19" t="str">
        <f t="shared" si="9"/>
        <v>-</v>
      </c>
      <c r="E24" s="17" t="str">
        <f t="shared" si="10"/>
        <v>-</v>
      </c>
      <c r="F24" s="15">
        <f t="shared" si="11"/>
        <v>1658.4717340800003</v>
      </c>
      <c r="G24" s="15">
        <f t="shared" si="4"/>
        <v>1997.6602060800005</v>
      </c>
      <c r="H24" s="15">
        <f t="shared" si="4"/>
        <v>2637.8594575112502</v>
      </c>
      <c r="I24" s="15">
        <f t="shared" si="4"/>
        <v>4152.8185885112498</v>
      </c>
      <c r="J24" s="15">
        <f t="shared" si="4"/>
        <v>10528</v>
      </c>
      <c r="K24" s="15">
        <f t="shared" si="4"/>
        <v>16863.8203125</v>
      </c>
      <c r="N24" s="11"/>
    </row>
    <row r="25" spans="1:14" s="3" customFormat="1" x14ac:dyDescent="0.2">
      <c r="A25" s="13">
        <f t="shared" si="0"/>
        <v>43915</v>
      </c>
      <c r="B25" s="9">
        <f t="shared" si="0"/>
        <v>16</v>
      </c>
      <c r="C25" s="14"/>
      <c r="D25" s="19" t="str">
        <f t="shared" si="9"/>
        <v>-</v>
      </c>
      <c r="E25" s="17" t="str">
        <f t="shared" si="10"/>
        <v>-</v>
      </c>
      <c r="F25" s="15">
        <f t="shared" si="11"/>
        <v>2089.6743849408003</v>
      </c>
      <c r="G25" s="15">
        <f t="shared" si="4"/>
        <v>2636.9114720256007</v>
      </c>
      <c r="H25" s="15">
        <f t="shared" si="4"/>
        <v>3732.571132378419</v>
      </c>
      <c r="I25" s="15">
        <f t="shared" si="4"/>
        <v>6582.2174627903305</v>
      </c>
      <c r="J25" s="15">
        <f t="shared" si="4"/>
        <v>21056</v>
      </c>
      <c r="K25" s="15">
        <f t="shared" si="4"/>
        <v>37943.595703125</v>
      </c>
      <c r="N25" s="11"/>
    </row>
    <row r="26" spans="1:14" s="3" customFormat="1" x14ac:dyDescent="0.2">
      <c r="A26" s="13">
        <f t="shared" si="0"/>
        <v>43916</v>
      </c>
      <c r="B26" s="9">
        <f t="shared" si="0"/>
        <v>17</v>
      </c>
      <c r="C26" s="14"/>
      <c r="D26" s="19" t="str">
        <f t="shared" si="9"/>
        <v>-</v>
      </c>
      <c r="E26" s="17" t="str">
        <f t="shared" si="10"/>
        <v>-</v>
      </c>
      <c r="F26" s="15">
        <f t="shared" si="11"/>
        <v>2632.9897250254085</v>
      </c>
      <c r="G26" s="15">
        <f t="shared" si="4"/>
        <v>3480.7231430737929</v>
      </c>
      <c r="H26" s="15">
        <f t="shared" si="4"/>
        <v>5281.588152315463</v>
      </c>
      <c r="I26" s="15">
        <f t="shared" si="4"/>
        <v>10432.814678522675</v>
      </c>
      <c r="J26" s="15">
        <f t="shared" si="4"/>
        <v>42112</v>
      </c>
      <c r="K26" s="15">
        <f t="shared" si="4"/>
        <v>85373.09033203125</v>
      </c>
      <c r="N26" s="11"/>
    </row>
    <row r="27" spans="1:14" s="3" customFormat="1" x14ac:dyDescent="0.2">
      <c r="A27" s="13">
        <f t="shared" si="0"/>
        <v>43917</v>
      </c>
      <c r="B27" s="26">
        <f t="shared" si="0"/>
        <v>18</v>
      </c>
      <c r="C27" s="27"/>
      <c r="D27" s="28" t="str">
        <f t="shared" si="9"/>
        <v>-</v>
      </c>
      <c r="E27" s="29" t="str">
        <f t="shared" si="10"/>
        <v>-</v>
      </c>
      <c r="F27" s="30">
        <f t="shared" si="11"/>
        <v>3317.5670535320146</v>
      </c>
      <c r="G27" s="30">
        <f t="shared" si="11"/>
        <v>4594.5545488574071</v>
      </c>
      <c r="H27" s="30">
        <f t="shared" si="11"/>
        <v>7473.4472355263806</v>
      </c>
      <c r="I27" s="30">
        <f t="shared" si="11"/>
        <v>16536.011265458437</v>
      </c>
      <c r="J27" s="30">
        <f t="shared" si="11"/>
        <v>84224</v>
      </c>
      <c r="K27" s="30">
        <f t="shared" si="11"/>
        <v>192089.45324707031</v>
      </c>
      <c r="N27" s="11"/>
    </row>
    <row r="28" spans="1:14" s="3" customFormat="1" x14ac:dyDescent="0.2">
      <c r="A28" s="24">
        <f t="shared" ref="A28:B39" si="12">A27+1</f>
        <v>43918</v>
      </c>
      <c r="B28" s="10">
        <f t="shared" si="12"/>
        <v>19</v>
      </c>
      <c r="C28" s="16"/>
      <c r="D28" s="20" t="str">
        <f t="shared" si="9"/>
        <v>-</v>
      </c>
      <c r="E28" s="18" t="str">
        <f t="shared" si="10"/>
        <v>-</v>
      </c>
      <c r="F28" s="23">
        <f t="shared" si="11"/>
        <v>4180.1344874503384</v>
      </c>
      <c r="G28" s="23">
        <f t="shared" si="11"/>
        <v>6064.8120044917778</v>
      </c>
      <c r="H28" s="23">
        <f t="shared" si="11"/>
        <v>10574.927838269828</v>
      </c>
      <c r="I28" s="23">
        <f t="shared" si="11"/>
        <v>26209.577855751624</v>
      </c>
      <c r="J28" s="23">
        <f t="shared" si="11"/>
        <v>168448</v>
      </c>
      <c r="K28" s="23">
        <f t="shared" si="11"/>
        <v>432201.2698059082</v>
      </c>
      <c r="N28" s="11"/>
    </row>
    <row r="29" spans="1:14" s="3" customFormat="1" x14ac:dyDescent="0.2">
      <c r="A29" s="24">
        <f t="shared" si="12"/>
        <v>43919</v>
      </c>
      <c r="B29" s="10">
        <f t="shared" si="12"/>
        <v>20</v>
      </c>
      <c r="C29" s="16"/>
      <c r="D29" s="20" t="str">
        <f t="shared" si="9"/>
        <v>-</v>
      </c>
      <c r="E29" s="18" t="str">
        <f t="shared" si="10"/>
        <v>-</v>
      </c>
      <c r="F29" s="23">
        <f t="shared" si="11"/>
        <v>5266.969454187426</v>
      </c>
      <c r="G29" s="23">
        <f t="shared" si="11"/>
        <v>8005.551845929147</v>
      </c>
      <c r="H29" s="23">
        <f t="shared" si="11"/>
        <v>14963.522891151808</v>
      </c>
      <c r="I29" s="23">
        <f t="shared" si="11"/>
        <v>41542.180901366322</v>
      </c>
      <c r="J29" s="23">
        <f t="shared" si="11"/>
        <v>336896</v>
      </c>
      <c r="K29" s="23">
        <f t="shared" si="11"/>
        <v>972452.85706329346</v>
      </c>
      <c r="N29" s="11"/>
    </row>
    <row r="30" spans="1:14" x14ac:dyDescent="0.2">
      <c r="A30" s="13">
        <f t="shared" si="12"/>
        <v>43920</v>
      </c>
      <c r="B30" s="9">
        <f t="shared" si="12"/>
        <v>21</v>
      </c>
      <c r="C30" s="14"/>
      <c r="D30" s="19" t="str">
        <f t="shared" si="9"/>
        <v>-</v>
      </c>
      <c r="E30" s="17" t="str">
        <f t="shared" si="10"/>
        <v>-</v>
      </c>
      <c r="F30" s="15">
        <f t="shared" si="11"/>
        <v>6636.3815122761571</v>
      </c>
      <c r="G30" s="15">
        <f t="shared" si="11"/>
        <v>10567.328436626474</v>
      </c>
      <c r="H30" s="15">
        <f t="shared" si="11"/>
        <v>21173.384890979807</v>
      </c>
      <c r="I30" s="15">
        <f t="shared" si="11"/>
        <v>65844.356728665618</v>
      </c>
      <c r="J30" s="15">
        <f t="shared" si="11"/>
        <v>673792</v>
      </c>
      <c r="K30" s="15">
        <f t="shared" si="11"/>
        <v>2188018.9283924103</v>
      </c>
    </row>
    <row r="31" spans="1:14" x14ac:dyDescent="0.2">
      <c r="A31" s="13">
        <f t="shared" si="12"/>
        <v>43921</v>
      </c>
      <c r="B31" s="9">
        <f t="shared" si="12"/>
        <v>22</v>
      </c>
      <c r="C31" s="14"/>
      <c r="D31" s="19" t="str">
        <f t="shared" si="9"/>
        <v>-</v>
      </c>
      <c r="E31" s="17" t="str">
        <f t="shared" si="10"/>
        <v>-</v>
      </c>
      <c r="F31" s="15">
        <f t="shared" si="11"/>
        <v>8361.8407054679574</v>
      </c>
      <c r="G31" s="15">
        <f t="shared" si="11"/>
        <v>13948.873536346946</v>
      </c>
      <c r="H31" s="15">
        <f t="shared" si="11"/>
        <v>29960.339620736428</v>
      </c>
      <c r="I31" s="15">
        <f t="shared" si="11"/>
        <v>104363.30541493501</v>
      </c>
      <c r="J31" s="15">
        <f t="shared" ref="F31:J39" si="13">IF($C32&gt;0,"",IF($C31&gt;0,$C31,J30*J$8))</f>
        <v>1347584</v>
      </c>
      <c r="K31" s="15">
        <f t="shared" ref="K31:K39" si="14">IF($C32&gt;0,"",IF($C31&gt;0,$C31,K30*K$8))</f>
        <v>4923042.5888829231</v>
      </c>
    </row>
    <row r="32" spans="1:14" x14ac:dyDescent="0.2">
      <c r="A32" s="13">
        <f t="shared" si="12"/>
        <v>43922</v>
      </c>
      <c r="B32" s="9">
        <f t="shared" si="12"/>
        <v>23</v>
      </c>
      <c r="C32" s="14"/>
      <c r="D32" s="19" t="str">
        <f t="shared" si="9"/>
        <v>-</v>
      </c>
      <c r="E32" s="17" t="str">
        <f t="shared" si="10"/>
        <v>-</v>
      </c>
      <c r="F32" s="15">
        <f t="shared" si="11"/>
        <v>10535.919288889627</v>
      </c>
      <c r="G32" s="15">
        <f t="shared" si="11"/>
        <v>18412.513067977969</v>
      </c>
      <c r="H32" s="15">
        <f t="shared" si="11"/>
        <v>42393.880563342049</v>
      </c>
      <c r="I32" s="15">
        <f t="shared" si="11"/>
        <v>165415.83908267197</v>
      </c>
      <c r="J32" s="15">
        <f t="shared" si="13"/>
        <v>2695168</v>
      </c>
      <c r="K32" s="15"/>
    </row>
    <row r="33" spans="1:11" x14ac:dyDescent="0.2">
      <c r="A33" s="13">
        <f t="shared" si="12"/>
        <v>43923</v>
      </c>
      <c r="B33" s="9">
        <f t="shared" si="12"/>
        <v>24</v>
      </c>
      <c r="C33" s="14"/>
      <c r="D33" s="19" t="str">
        <f t="shared" si="9"/>
        <v>-</v>
      </c>
      <c r="E33" s="17" t="str">
        <f t="shared" si="10"/>
        <v>-</v>
      </c>
      <c r="F33" s="15">
        <f t="shared" si="13"/>
        <v>13275.25830400093</v>
      </c>
      <c r="G33" s="15">
        <f t="shared" si="13"/>
        <v>24304.517249730921</v>
      </c>
      <c r="H33" s="15">
        <f t="shared" si="13"/>
        <v>59987.340997129002</v>
      </c>
      <c r="I33" s="15">
        <f t="shared" si="13"/>
        <v>262184.10494603508</v>
      </c>
      <c r="J33" s="15">
        <f t="shared" si="13"/>
        <v>5390336</v>
      </c>
      <c r="K33" s="15">
        <f t="shared" si="14"/>
        <v>0</v>
      </c>
    </row>
    <row r="34" spans="1:11" x14ac:dyDescent="0.2">
      <c r="A34" s="13">
        <f t="shared" si="12"/>
        <v>43924</v>
      </c>
      <c r="B34" s="9">
        <f t="shared" si="12"/>
        <v>25</v>
      </c>
      <c r="C34" s="14"/>
      <c r="D34" s="19" t="str">
        <f t="shared" si="9"/>
        <v>-</v>
      </c>
      <c r="E34" s="17" t="str">
        <f t="shared" si="10"/>
        <v>-</v>
      </c>
      <c r="F34" s="15">
        <f t="shared" si="13"/>
        <v>16726.825463041172</v>
      </c>
      <c r="G34" s="15">
        <f t="shared" si="13"/>
        <v>32081.962769644819</v>
      </c>
      <c r="H34" s="15">
        <f t="shared" si="13"/>
        <v>84882.087510937534</v>
      </c>
      <c r="I34" s="15">
        <f t="shared" si="13"/>
        <v>415561.80633946561</v>
      </c>
      <c r="J34" s="15"/>
      <c r="K34" s="15">
        <f t="shared" si="14"/>
        <v>0</v>
      </c>
    </row>
    <row r="35" spans="1:11" x14ac:dyDescent="0.2">
      <c r="A35" s="24">
        <f t="shared" si="12"/>
        <v>43925</v>
      </c>
      <c r="B35" s="10">
        <f t="shared" si="12"/>
        <v>26</v>
      </c>
      <c r="C35" s="16"/>
      <c r="D35" s="20" t="str">
        <f t="shared" si="9"/>
        <v>-</v>
      </c>
      <c r="E35" s="18" t="str">
        <f t="shared" si="10"/>
        <v>-</v>
      </c>
      <c r="F35" s="23">
        <f t="shared" si="13"/>
        <v>21075.800083431877</v>
      </c>
      <c r="G35" s="23">
        <f t="shared" si="13"/>
        <v>42348.190855931163</v>
      </c>
      <c r="H35" s="23">
        <f t="shared" si="13"/>
        <v>120108.15382797661</v>
      </c>
      <c r="I35" s="23">
        <f t="shared" si="13"/>
        <v>658665.46304805297</v>
      </c>
      <c r="J35" s="23">
        <f t="shared" si="13"/>
        <v>0</v>
      </c>
      <c r="K35" s="23">
        <f t="shared" si="14"/>
        <v>0</v>
      </c>
    </row>
    <row r="36" spans="1:11" x14ac:dyDescent="0.2">
      <c r="A36" s="24">
        <f t="shared" si="12"/>
        <v>43926</v>
      </c>
      <c r="B36" s="10">
        <f t="shared" si="12"/>
        <v>27</v>
      </c>
      <c r="C36" s="16"/>
      <c r="D36" s="20" t="str">
        <f t="shared" si="9"/>
        <v>-</v>
      </c>
      <c r="E36" s="18" t="str">
        <f t="shared" si="10"/>
        <v>-</v>
      </c>
      <c r="F36" s="23">
        <f t="shared" si="13"/>
        <v>26555.508105124165</v>
      </c>
      <c r="G36" s="23">
        <f t="shared" si="13"/>
        <v>55899.611929829138</v>
      </c>
      <c r="H36" s="23">
        <f t="shared" si="13"/>
        <v>169953.0376665869</v>
      </c>
      <c r="I36" s="23">
        <f t="shared" si="13"/>
        <v>1043984.7589311639</v>
      </c>
      <c r="J36" s="23">
        <f t="shared" si="13"/>
        <v>0</v>
      </c>
      <c r="K36" s="23">
        <f t="shared" si="14"/>
        <v>0</v>
      </c>
    </row>
    <row r="37" spans="1:11" x14ac:dyDescent="0.2">
      <c r="A37" s="13">
        <f t="shared" si="12"/>
        <v>43927</v>
      </c>
      <c r="B37" s="9">
        <f t="shared" si="12"/>
        <v>28</v>
      </c>
      <c r="C37" s="14"/>
      <c r="D37" s="19" t="str">
        <f t="shared" si="9"/>
        <v>-</v>
      </c>
      <c r="E37" s="17" t="str">
        <f t="shared" si="10"/>
        <v>-</v>
      </c>
      <c r="F37" s="15">
        <f t="shared" si="13"/>
        <v>33459.940212456451</v>
      </c>
      <c r="G37" s="15">
        <f t="shared" si="13"/>
        <v>73787.487747374471</v>
      </c>
      <c r="H37" s="15">
        <f t="shared" si="13"/>
        <v>240483.54829822047</v>
      </c>
      <c r="I37" s="15">
        <f t="shared" si="13"/>
        <v>1654715.8429058949</v>
      </c>
      <c r="J37" s="15">
        <f t="shared" si="13"/>
        <v>0</v>
      </c>
      <c r="K37" s="15">
        <f t="shared" si="14"/>
        <v>0</v>
      </c>
    </row>
    <row r="38" spans="1:11" x14ac:dyDescent="0.2">
      <c r="A38" s="13">
        <f t="shared" si="12"/>
        <v>43928</v>
      </c>
      <c r="B38" s="9">
        <f t="shared" si="12"/>
        <v>29</v>
      </c>
      <c r="C38" s="14"/>
      <c r="D38" s="19" t="str">
        <f t="shared" si="9"/>
        <v>-</v>
      </c>
      <c r="E38" s="17" t="str">
        <f t="shared" si="10"/>
        <v>-</v>
      </c>
      <c r="F38" s="15">
        <f t="shared" si="13"/>
        <v>42159.524667695128</v>
      </c>
      <c r="G38" s="15">
        <f t="shared" si="13"/>
        <v>97399.483826534313</v>
      </c>
      <c r="H38" s="15">
        <f t="shared" si="13"/>
        <v>340284.22084198199</v>
      </c>
      <c r="I38" s="15">
        <f t="shared" si="13"/>
        <v>2622724.6110058432</v>
      </c>
      <c r="J38" s="15">
        <f t="shared" si="13"/>
        <v>0</v>
      </c>
      <c r="K38" s="15">
        <f t="shared" si="14"/>
        <v>0</v>
      </c>
    </row>
    <row r="39" spans="1:11" x14ac:dyDescent="0.2">
      <c r="A39" s="13">
        <f t="shared" si="12"/>
        <v>43929</v>
      </c>
      <c r="B39" s="9">
        <f t="shared" si="12"/>
        <v>30</v>
      </c>
      <c r="C39" s="14"/>
      <c r="D39" s="19" t="str">
        <f t="shared" si="9"/>
        <v>-</v>
      </c>
      <c r="E39" s="17" t="str">
        <f t="shared" si="10"/>
        <v>-</v>
      </c>
      <c r="F39" s="15">
        <f t="shared" si="13"/>
        <v>53121.001081295864</v>
      </c>
      <c r="G39" s="15">
        <f t="shared" si="13"/>
        <v>128567.3186510253</v>
      </c>
      <c r="H39" s="15">
        <f t="shared" si="13"/>
        <v>481502.17249140452</v>
      </c>
      <c r="I39" s="15">
        <f t="shared" si="13"/>
        <v>4157018.5084442613</v>
      </c>
      <c r="J39" s="15">
        <f t="shared" si="13"/>
        <v>0</v>
      </c>
      <c r="K39" s="15">
        <f t="shared" si="14"/>
        <v>0</v>
      </c>
    </row>
    <row r="40" spans="1:11" x14ac:dyDescent="0.2">
      <c r="I40" s="31" t="s">
        <v>8</v>
      </c>
    </row>
  </sheetData>
  <mergeCells count="5">
    <mergeCell ref="B6:B8"/>
    <mergeCell ref="C6:C8"/>
    <mergeCell ref="D6:D8"/>
    <mergeCell ref="E6:E8"/>
    <mergeCell ref="F6:K6"/>
  </mergeCells>
  <hyperlinks>
    <hyperlink ref="E3" r:id="rId1" xr:uid="{67F95BAB-FB41-3C4C-BDE8-F7B12FEECA3D}"/>
    <hyperlink ref="E4" r:id="rId2" xr:uid="{57062BEF-BA1B-814C-93BD-1FA442FDFE7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D5EA-8780-4240-8720-FA947B59013C}">
  <dimension ref="A1:N38"/>
  <sheetViews>
    <sheetView workbookViewId="0">
      <selection activeCell="J6" sqref="J6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2" max="12" width="2.33203125" customWidth="1"/>
    <col min="14" max="14" width="10.83203125" style="11"/>
  </cols>
  <sheetData>
    <row r="1" spans="1:14" x14ac:dyDescent="0.2">
      <c r="B1" t="s">
        <v>14</v>
      </c>
      <c r="E1" s="25"/>
    </row>
    <row r="2" spans="1:14" x14ac:dyDescent="0.2">
      <c r="B2" t="s">
        <v>5</v>
      </c>
      <c r="E2" s="12"/>
    </row>
    <row r="3" spans="1:14" x14ac:dyDescent="0.2">
      <c r="B3" t="s">
        <v>13</v>
      </c>
      <c r="E3" s="12" t="s">
        <v>12</v>
      </c>
    </row>
    <row r="5" spans="1:14" ht="33" customHeight="1" x14ac:dyDescent="0.2">
      <c r="B5" s="55" t="s">
        <v>2</v>
      </c>
      <c r="C5" s="55" t="s">
        <v>11</v>
      </c>
      <c r="D5" s="57" t="s">
        <v>9</v>
      </c>
      <c r="E5" s="57" t="s">
        <v>10</v>
      </c>
      <c r="F5" s="61" t="s">
        <v>7</v>
      </c>
      <c r="G5" s="61"/>
      <c r="H5" s="61"/>
      <c r="I5" s="61"/>
      <c r="J5" s="61"/>
      <c r="K5" s="61"/>
    </row>
    <row r="6" spans="1:14" ht="45" customHeight="1" x14ac:dyDescent="0.2">
      <c r="B6" s="55"/>
      <c r="C6" s="55"/>
      <c r="D6" s="57"/>
      <c r="E6" s="57"/>
      <c r="F6" s="46" t="s">
        <v>261</v>
      </c>
      <c r="G6" s="46" t="s">
        <v>262</v>
      </c>
      <c r="H6" s="46" t="s">
        <v>263</v>
      </c>
      <c r="I6" s="48" t="s">
        <v>264</v>
      </c>
      <c r="J6" s="48" t="s">
        <v>270</v>
      </c>
      <c r="K6" s="46"/>
    </row>
    <row r="7" spans="1:14" ht="27" customHeight="1" x14ac:dyDescent="0.2">
      <c r="B7" s="56"/>
      <c r="C7" s="56"/>
      <c r="D7" s="58"/>
      <c r="E7" s="58"/>
      <c r="F7" s="21">
        <v>1.26</v>
      </c>
      <c r="G7" s="5">
        <v>1.32</v>
      </c>
      <c r="H7" s="6">
        <v>1.415</v>
      </c>
      <c r="I7" s="7">
        <v>1.585</v>
      </c>
      <c r="J7" s="8">
        <v>2</v>
      </c>
      <c r="K7" s="4">
        <v>2.25</v>
      </c>
    </row>
    <row r="8" spans="1:14" s="3" customFormat="1" x14ac:dyDescent="0.2">
      <c r="A8" s="13">
        <v>43900</v>
      </c>
      <c r="B8" s="9"/>
      <c r="C8" s="14">
        <v>1</v>
      </c>
      <c r="D8" s="22"/>
      <c r="E8" s="22"/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N8" s="11"/>
    </row>
    <row r="9" spans="1:14" s="3" customFormat="1" x14ac:dyDescent="0.2">
      <c r="A9" s="13">
        <f>A8+1</f>
        <v>43901</v>
      </c>
      <c r="B9" s="9">
        <v>1</v>
      </c>
      <c r="C9" s="14"/>
      <c r="D9" s="19" t="str">
        <f>IF(C9&gt;0,C9/C8,"-")</f>
        <v>-</v>
      </c>
      <c r="E9" s="17" t="str">
        <f t="shared" ref="E9:E12" si="0">IF(C9&gt;0,(C9/C$8)^(1/B9),"-")</f>
        <v>-</v>
      </c>
      <c r="F9" s="15">
        <f>IF($C10&gt;0,"",IF($C9&gt;0,$C9,F8*F$7))</f>
        <v>1.26</v>
      </c>
      <c r="G9" s="15">
        <f t="shared" ref="G9:K11" si="1">IF($C10&gt;0,"",IF($C9&gt;0,$C9,G8*G$7))</f>
        <v>1.32</v>
      </c>
      <c r="H9" s="15">
        <f t="shared" si="1"/>
        <v>1.415</v>
      </c>
      <c r="I9" s="15">
        <f t="shared" si="1"/>
        <v>1.585</v>
      </c>
      <c r="J9" s="15">
        <f t="shared" si="1"/>
        <v>2</v>
      </c>
      <c r="K9" s="15">
        <f t="shared" si="1"/>
        <v>2.25</v>
      </c>
    </row>
    <row r="10" spans="1:14" s="3" customFormat="1" x14ac:dyDescent="0.2">
      <c r="A10" s="13">
        <f t="shared" ref="A10:B25" si="2">A9+1</f>
        <v>43902</v>
      </c>
      <c r="B10" s="9">
        <f>B9+1</f>
        <v>2</v>
      </c>
      <c r="C10" s="14"/>
      <c r="D10" s="19" t="str">
        <f t="shared" ref="D10:D37" si="3">IF(C10&gt;0,C10/C9,"-")</f>
        <v>-</v>
      </c>
      <c r="E10" s="17" t="str">
        <f t="shared" si="0"/>
        <v>-</v>
      </c>
      <c r="F10" s="15">
        <f>IF($C11&gt;0,"",IF($C10&gt;0,$C10,F9*F$7))</f>
        <v>1.5876000000000001</v>
      </c>
      <c r="G10" s="15">
        <f t="shared" si="1"/>
        <v>1.7424000000000002</v>
      </c>
      <c r="H10" s="15">
        <f t="shared" si="1"/>
        <v>2.0022250000000001</v>
      </c>
      <c r="I10" s="15">
        <f t="shared" si="1"/>
        <v>2.5122249999999999</v>
      </c>
      <c r="J10" s="15">
        <f t="shared" si="1"/>
        <v>4</v>
      </c>
      <c r="K10" s="15">
        <f t="shared" si="1"/>
        <v>5.0625</v>
      </c>
      <c r="N10" s="11"/>
    </row>
    <row r="11" spans="1:14" s="3" customFormat="1" x14ac:dyDescent="0.2">
      <c r="A11" s="13">
        <f t="shared" si="2"/>
        <v>43903</v>
      </c>
      <c r="B11" s="26">
        <f t="shared" si="2"/>
        <v>3</v>
      </c>
      <c r="C11" s="27"/>
      <c r="D11" s="28" t="str">
        <f t="shared" si="3"/>
        <v>-</v>
      </c>
      <c r="E11" s="29" t="str">
        <f t="shared" si="0"/>
        <v>-</v>
      </c>
      <c r="F11" s="15">
        <f>IF($C12&gt;0,"",IF($C11&gt;0,$C11,F10*F$7))</f>
        <v>2.0003760000000002</v>
      </c>
      <c r="G11" s="15">
        <f t="shared" si="1"/>
        <v>2.2999680000000002</v>
      </c>
      <c r="H11" s="15">
        <f t="shared" si="1"/>
        <v>2.8331483750000004</v>
      </c>
      <c r="I11" s="15">
        <f t="shared" si="1"/>
        <v>3.9818766249999999</v>
      </c>
      <c r="J11" s="15">
        <f t="shared" si="1"/>
        <v>8</v>
      </c>
      <c r="K11" s="15">
        <f t="shared" si="1"/>
        <v>11.390625</v>
      </c>
    </row>
    <row r="12" spans="1:14" s="3" customFormat="1" x14ac:dyDescent="0.2">
      <c r="A12" s="24">
        <f t="shared" si="2"/>
        <v>43904</v>
      </c>
      <c r="B12" s="10">
        <f t="shared" si="2"/>
        <v>4</v>
      </c>
      <c r="C12" s="16"/>
      <c r="D12" s="20" t="str">
        <f t="shared" si="3"/>
        <v>-</v>
      </c>
      <c r="E12" s="18" t="str">
        <f t="shared" si="0"/>
        <v>-</v>
      </c>
      <c r="F12" s="23">
        <f>IF(C13&gt;0,"",IF($C12&gt;0,$C12,F11*F$7))</f>
        <v>2.5204737600000002</v>
      </c>
      <c r="G12" s="23">
        <f t="shared" ref="G12:K28" si="4">IF($C13&gt;0,"",IF($C12&gt;0,$C12,G11*G$7))</f>
        <v>3.0359577600000005</v>
      </c>
      <c r="H12" s="23">
        <f t="shared" si="4"/>
        <v>4.0089049506250003</v>
      </c>
      <c r="I12" s="23">
        <f t="shared" si="4"/>
        <v>6.3112744506249996</v>
      </c>
      <c r="J12" s="23">
        <f t="shared" si="4"/>
        <v>16</v>
      </c>
      <c r="K12" s="23">
        <f t="shared" si="4"/>
        <v>25.62890625</v>
      </c>
      <c r="N12" s="11"/>
    </row>
    <row r="13" spans="1:14" s="3" customFormat="1" x14ac:dyDescent="0.2">
      <c r="A13" s="24">
        <f t="shared" si="2"/>
        <v>43905</v>
      </c>
      <c r="B13" s="10">
        <f t="shared" si="2"/>
        <v>5</v>
      </c>
      <c r="C13" s="16"/>
      <c r="D13" s="20" t="str">
        <f t="shared" si="3"/>
        <v>-</v>
      </c>
      <c r="E13" s="18" t="str">
        <f>IF(C13&gt;0,(C13/C$8)^(1/B13),"-")</f>
        <v>-</v>
      </c>
      <c r="F13" s="23">
        <f>IF($C14&gt;0,"",IF($C13&gt;0,$C13,F12*F$7))</f>
        <v>3.1757969376000004</v>
      </c>
      <c r="G13" s="23">
        <f t="shared" si="4"/>
        <v>4.0074642432000012</v>
      </c>
      <c r="H13" s="23">
        <f t="shared" si="4"/>
        <v>5.6726005051343753</v>
      </c>
      <c r="I13" s="23">
        <f t="shared" si="4"/>
        <v>10.003370004240624</v>
      </c>
      <c r="J13" s="23">
        <f t="shared" si="4"/>
        <v>32</v>
      </c>
      <c r="K13" s="23">
        <f t="shared" si="4"/>
        <v>57.6650390625</v>
      </c>
    </row>
    <row r="14" spans="1:14" s="3" customFormat="1" x14ac:dyDescent="0.2">
      <c r="A14" s="13">
        <f t="shared" si="2"/>
        <v>43906</v>
      </c>
      <c r="B14" s="9">
        <f t="shared" si="2"/>
        <v>6</v>
      </c>
      <c r="C14" s="14"/>
      <c r="D14" s="19" t="str">
        <f t="shared" si="3"/>
        <v>-</v>
      </c>
      <c r="E14" s="17" t="str">
        <f t="shared" ref="E14:E37" si="5">IF(C14&gt;0,(C14/C$8)^(1/B14),"-")</f>
        <v>-</v>
      </c>
      <c r="F14" s="15">
        <f>IF($C15&gt;0,"",IF($C14&gt;0,$C14,F13*F$7))</f>
        <v>4.0015041413760004</v>
      </c>
      <c r="G14" s="15">
        <f t="shared" si="4"/>
        <v>5.2898528010240016</v>
      </c>
      <c r="H14" s="15">
        <f t="shared" si="4"/>
        <v>8.0267297147651409</v>
      </c>
      <c r="I14" s="15">
        <f t="shared" si="4"/>
        <v>15.855341456721389</v>
      </c>
      <c r="J14" s="15">
        <f t="shared" si="4"/>
        <v>64</v>
      </c>
      <c r="K14" s="15">
        <f t="shared" si="4"/>
        <v>129.746337890625</v>
      </c>
      <c r="N14" s="11"/>
    </row>
    <row r="15" spans="1:14" s="3" customFormat="1" x14ac:dyDescent="0.2">
      <c r="A15" s="13">
        <f t="shared" si="2"/>
        <v>43907</v>
      </c>
      <c r="B15" s="9">
        <f t="shared" si="2"/>
        <v>7</v>
      </c>
      <c r="C15" s="14"/>
      <c r="D15" s="19" t="str">
        <f t="shared" si="3"/>
        <v>-</v>
      </c>
      <c r="E15" s="17" t="str">
        <f t="shared" si="5"/>
        <v>-</v>
      </c>
      <c r="F15" s="15">
        <f t="shared" ref="F15:I30" si="6">IF($C16&gt;0,"",IF($C15&gt;0,$C15,F14*F$7))</f>
        <v>5.0418952181337602</v>
      </c>
      <c r="G15" s="15">
        <f t="shared" si="4"/>
        <v>6.9826056973516826</v>
      </c>
      <c r="H15" s="15">
        <f t="shared" si="4"/>
        <v>11.357822546392674</v>
      </c>
      <c r="I15" s="15">
        <f t="shared" si="4"/>
        <v>25.130716208903401</v>
      </c>
      <c r="J15" s="15">
        <f t="shared" si="4"/>
        <v>128</v>
      </c>
      <c r="K15" s="15">
        <f t="shared" si="4"/>
        <v>291.92926025390625</v>
      </c>
      <c r="N15" s="11"/>
    </row>
    <row r="16" spans="1:14" s="3" customFormat="1" x14ac:dyDescent="0.2">
      <c r="A16" s="13">
        <f t="shared" si="2"/>
        <v>43908</v>
      </c>
      <c r="B16" s="9">
        <f t="shared" si="2"/>
        <v>8</v>
      </c>
      <c r="C16" s="14"/>
      <c r="D16" s="19" t="str">
        <f t="shared" si="3"/>
        <v>-</v>
      </c>
      <c r="E16" s="17" t="str">
        <f t="shared" si="5"/>
        <v>-</v>
      </c>
      <c r="F16" s="15">
        <f t="shared" si="6"/>
        <v>6.3527879748485381</v>
      </c>
      <c r="G16" s="15">
        <f t="shared" si="4"/>
        <v>9.2170395205042208</v>
      </c>
      <c r="H16" s="15">
        <f t="shared" si="4"/>
        <v>16.071318903145634</v>
      </c>
      <c r="I16" s="15">
        <f t="shared" si="4"/>
        <v>39.83218519111189</v>
      </c>
      <c r="J16" s="15">
        <f t="shared" si="4"/>
        <v>256</v>
      </c>
      <c r="K16" s="15">
        <f t="shared" si="4"/>
        <v>656.84083557128906</v>
      </c>
      <c r="N16" s="11"/>
    </row>
    <row r="17" spans="1:14" s="3" customFormat="1" x14ac:dyDescent="0.2">
      <c r="A17" s="13">
        <f t="shared" si="2"/>
        <v>43909</v>
      </c>
      <c r="B17" s="9">
        <f t="shared" si="2"/>
        <v>9</v>
      </c>
      <c r="C17" s="14"/>
      <c r="D17" s="19" t="str">
        <f t="shared" si="3"/>
        <v>-</v>
      </c>
      <c r="E17" s="17" t="str">
        <f t="shared" si="5"/>
        <v>-</v>
      </c>
      <c r="F17" s="15">
        <f t="shared" si="6"/>
        <v>8.0045128483091581</v>
      </c>
      <c r="G17" s="15">
        <f t="shared" si="4"/>
        <v>12.166492167065572</v>
      </c>
      <c r="H17" s="15">
        <f t="shared" si="4"/>
        <v>22.740916247951073</v>
      </c>
      <c r="I17" s="15">
        <f t="shared" si="4"/>
        <v>63.134013527912344</v>
      </c>
      <c r="J17" s="15">
        <f t="shared" si="4"/>
        <v>512</v>
      </c>
      <c r="K17" s="15">
        <f t="shared" si="4"/>
        <v>1477.8918800354004</v>
      </c>
      <c r="N17" s="11"/>
    </row>
    <row r="18" spans="1:14" s="3" customFormat="1" x14ac:dyDescent="0.2">
      <c r="A18" s="13">
        <f t="shared" si="2"/>
        <v>43910</v>
      </c>
      <c r="B18" s="26">
        <f t="shared" si="2"/>
        <v>10</v>
      </c>
      <c r="C18" s="27"/>
      <c r="D18" s="28" t="str">
        <f t="shared" si="3"/>
        <v>-</v>
      </c>
      <c r="E18" s="29" t="str">
        <f t="shared" si="5"/>
        <v>-</v>
      </c>
      <c r="F18" s="30">
        <f t="shared" si="6"/>
        <v>10.085686188869539</v>
      </c>
      <c r="G18" s="30">
        <f t="shared" si="4"/>
        <v>16.059769660526555</v>
      </c>
      <c r="H18" s="30">
        <f t="shared" si="4"/>
        <v>32.178396490850773</v>
      </c>
      <c r="I18" s="30">
        <f t="shared" si="4"/>
        <v>100.06741144174106</v>
      </c>
      <c r="J18" s="30">
        <f t="shared" si="4"/>
        <v>1024</v>
      </c>
      <c r="K18" s="30">
        <f t="shared" si="4"/>
        <v>3325.2567300796509</v>
      </c>
      <c r="N18" s="11"/>
    </row>
    <row r="19" spans="1:14" s="3" customFormat="1" x14ac:dyDescent="0.2">
      <c r="A19" s="24">
        <f t="shared" si="2"/>
        <v>43911</v>
      </c>
      <c r="B19" s="10">
        <f t="shared" si="2"/>
        <v>11</v>
      </c>
      <c r="C19" s="16"/>
      <c r="D19" s="20" t="str">
        <f t="shared" si="3"/>
        <v>-</v>
      </c>
      <c r="E19" s="18" t="str">
        <f t="shared" si="5"/>
        <v>-</v>
      </c>
      <c r="F19" s="23">
        <f t="shared" si="6"/>
        <v>12.70796459797562</v>
      </c>
      <c r="G19" s="23">
        <f t="shared" si="4"/>
        <v>21.198895951895054</v>
      </c>
      <c r="H19" s="23">
        <f t="shared" si="4"/>
        <v>45.532431034553845</v>
      </c>
      <c r="I19" s="23">
        <f t="shared" si="4"/>
        <v>158.60684713515957</v>
      </c>
      <c r="J19" s="23">
        <f t="shared" si="4"/>
        <v>2048</v>
      </c>
      <c r="K19" s="23">
        <f t="shared" si="4"/>
        <v>7481.8276426792145</v>
      </c>
      <c r="N19" s="11"/>
    </row>
    <row r="20" spans="1:14" s="3" customFormat="1" x14ac:dyDescent="0.2">
      <c r="A20" s="24">
        <f t="shared" si="2"/>
        <v>43912</v>
      </c>
      <c r="B20" s="10">
        <f t="shared" si="2"/>
        <v>12</v>
      </c>
      <c r="C20" s="16"/>
      <c r="D20" s="20" t="str">
        <f t="shared" si="3"/>
        <v>-</v>
      </c>
      <c r="E20" s="18" t="str">
        <f t="shared" si="5"/>
        <v>-</v>
      </c>
      <c r="F20" s="23">
        <f t="shared" si="6"/>
        <v>16.012035393449281</v>
      </c>
      <c r="G20" s="23">
        <f t="shared" si="4"/>
        <v>27.982542656501472</v>
      </c>
      <c r="H20" s="23">
        <f t="shared" si="4"/>
        <v>64.428389913893696</v>
      </c>
      <c r="I20" s="23">
        <f t="shared" si="4"/>
        <v>251.39185270922792</v>
      </c>
      <c r="J20" s="23">
        <f t="shared" si="4"/>
        <v>4096</v>
      </c>
      <c r="K20" s="23">
        <f t="shared" si="4"/>
        <v>16834.112196028233</v>
      </c>
      <c r="N20" s="11"/>
    </row>
    <row r="21" spans="1:14" s="3" customFormat="1" x14ac:dyDescent="0.2">
      <c r="A21" s="13">
        <f t="shared" si="2"/>
        <v>43913</v>
      </c>
      <c r="B21" s="9">
        <f t="shared" si="2"/>
        <v>13</v>
      </c>
      <c r="C21" s="14"/>
      <c r="D21" s="19" t="str">
        <f t="shared" si="3"/>
        <v>-</v>
      </c>
      <c r="E21" s="17" t="str">
        <f t="shared" si="5"/>
        <v>-</v>
      </c>
      <c r="F21" s="15">
        <f t="shared" si="6"/>
        <v>20.175164595746093</v>
      </c>
      <c r="G21" s="15">
        <f t="shared" si="4"/>
        <v>36.936956306581948</v>
      </c>
      <c r="H21" s="15">
        <f t="shared" si="4"/>
        <v>91.166171728159583</v>
      </c>
      <c r="I21" s="15">
        <f t="shared" si="4"/>
        <v>398.45608654412626</v>
      </c>
      <c r="J21" s="15">
        <f t="shared" si="4"/>
        <v>8192</v>
      </c>
      <c r="K21" s="15">
        <f t="shared" si="4"/>
        <v>37876.752441063523</v>
      </c>
      <c r="N21" s="11"/>
    </row>
    <row r="22" spans="1:14" s="3" customFormat="1" x14ac:dyDescent="0.2">
      <c r="A22" s="13">
        <f t="shared" si="2"/>
        <v>43914</v>
      </c>
      <c r="B22" s="9">
        <f t="shared" si="2"/>
        <v>14</v>
      </c>
      <c r="C22" s="14"/>
      <c r="D22" s="19" t="str">
        <f t="shared" si="3"/>
        <v>-</v>
      </c>
      <c r="E22" s="17" t="str">
        <f t="shared" si="5"/>
        <v>-</v>
      </c>
      <c r="F22" s="15">
        <f t="shared" si="6"/>
        <v>25.420707390640079</v>
      </c>
      <c r="G22" s="15">
        <f t="shared" si="4"/>
        <v>48.756782324688174</v>
      </c>
      <c r="H22" s="15">
        <f t="shared" si="4"/>
        <v>129.00013299534581</v>
      </c>
      <c r="I22" s="15">
        <f t="shared" si="4"/>
        <v>631.55289717244011</v>
      </c>
      <c r="J22" s="15">
        <f t="shared" si="4"/>
        <v>16384</v>
      </c>
      <c r="K22" s="15">
        <f t="shared" si="4"/>
        <v>85222.692992392927</v>
      </c>
      <c r="N22" s="11"/>
    </row>
    <row r="23" spans="1:14" s="3" customFormat="1" x14ac:dyDescent="0.2">
      <c r="A23" s="13">
        <f t="shared" si="2"/>
        <v>43915</v>
      </c>
      <c r="B23" s="9">
        <f t="shared" si="2"/>
        <v>15</v>
      </c>
      <c r="C23" s="14"/>
      <c r="D23" s="19" t="str">
        <f t="shared" si="3"/>
        <v>-</v>
      </c>
      <c r="E23" s="17" t="str">
        <f t="shared" si="5"/>
        <v>-</v>
      </c>
      <c r="F23" s="15">
        <f t="shared" si="6"/>
        <v>32.030091312206501</v>
      </c>
      <c r="G23" s="15">
        <f t="shared" si="4"/>
        <v>64.358952668588387</v>
      </c>
      <c r="H23" s="15">
        <f t="shared" si="4"/>
        <v>182.53518818841431</v>
      </c>
      <c r="I23" s="15">
        <f t="shared" si="4"/>
        <v>1001.0113420183176</v>
      </c>
      <c r="J23" s="15">
        <f t="shared" si="4"/>
        <v>32768</v>
      </c>
      <c r="K23" s="15">
        <f t="shared" si="4"/>
        <v>191751.05923288409</v>
      </c>
      <c r="N23" s="11"/>
    </row>
    <row r="24" spans="1:14" s="3" customFormat="1" x14ac:dyDescent="0.2">
      <c r="A24" s="13">
        <f t="shared" si="2"/>
        <v>43916</v>
      </c>
      <c r="B24" s="9">
        <f t="shared" si="2"/>
        <v>16</v>
      </c>
      <c r="C24" s="14"/>
      <c r="D24" s="19" t="str">
        <f t="shared" si="3"/>
        <v>-</v>
      </c>
      <c r="E24" s="17" t="str">
        <f t="shared" si="5"/>
        <v>-</v>
      </c>
      <c r="F24" s="15">
        <f t="shared" si="6"/>
        <v>40.357915053380189</v>
      </c>
      <c r="G24" s="15">
        <f t="shared" si="4"/>
        <v>84.953817522536681</v>
      </c>
      <c r="H24" s="15">
        <f t="shared" si="4"/>
        <v>258.28729128660626</v>
      </c>
      <c r="I24" s="15">
        <f t="shared" si="4"/>
        <v>1586.6029770990333</v>
      </c>
      <c r="J24" s="15">
        <f t="shared" si="4"/>
        <v>65536</v>
      </c>
      <c r="K24" s="15">
        <f t="shared" si="4"/>
        <v>431439.8832739892</v>
      </c>
      <c r="N24" s="11"/>
    </row>
    <row r="25" spans="1:14" s="3" customFormat="1" x14ac:dyDescent="0.2">
      <c r="A25" s="13">
        <f t="shared" si="2"/>
        <v>43917</v>
      </c>
      <c r="B25" s="26">
        <f t="shared" si="2"/>
        <v>17</v>
      </c>
      <c r="C25" s="27"/>
      <c r="D25" s="28" t="str">
        <f t="shared" si="3"/>
        <v>-</v>
      </c>
      <c r="E25" s="29" t="str">
        <f t="shared" si="5"/>
        <v>-</v>
      </c>
      <c r="F25" s="30">
        <f t="shared" si="6"/>
        <v>50.85097296725904</v>
      </c>
      <c r="G25" s="30">
        <f t="shared" si="4"/>
        <v>112.13903912974843</v>
      </c>
      <c r="H25" s="30">
        <f t="shared" si="4"/>
        <v>365.47651717054788</v>
      </c>
      <c r="I25" s="30">
        <f t="shared" si="4"/>
        <v>2514.7657187019677</v>
      </c>
      <c r="J25" s="30">
        <f t="shared" si="4"/>
        <v>131072</v>
      </c>
      <c r="K25" s="30">
        <f t="shared" si="4"/>
        <v>970739.73736647563</v>
      </c>
      <c r="N25" s="11"/>
    </row>
    <row r="26" spans="1:14" s="3" customFormat="1" x14ac:dyDescent="0.2">
      <c r="A26" s="24">
        <f t="shared" ref="A26:B37" si="7">A25+1</f>
        <v>43918</v>
      </c>
      <c r="B26" s="10">
        <f t="shared" si="7"/>
        <v>18</v>
      </c>
      <c r="C26" s="16"/>
      <c r="D26" s="20" t="str">
        <f t="shared" si="3"/>
        <v>-</v>
      </c>
      <c r="E26" s="18" t="str">
        <f t="shared" si="5"/>
        <v>-</v>
      </c>
      <c r="F26" s="23">
        <f t="shared" si="6"/>
        <v>64.072225938746385</v>
      </c>
      <c r="G26" s="23">
        <f t="shared" si="4"/>
        <v>148.02353165126792</v>
      </c>
      <c r="H26" s="23">
        <f t="shared" si="4"/>
        <v>517.14927179632525</v>
      </c>
      <c r="I26" s="23">
        <f t="shared" si="4"/>
        <v>3985.9036641426187</v>
      </c>
      <c r="J26" s="23">
        <f t="shared" si="4"/>
        <v>262144</v>
      </c>
      <c r="K26" s="23">
        <f t="shared" si="4"/>
        <v>2184164.4090745701</v>
      </c>
      <c r="N26" s="11"/>
    </row>
    <row r="27" spans="1:14" s="3" customFormat="1" x14ac:dyDescent="0.2">
      <c r="A27" s="24">
        <f t="shared" si="7"/>
        <v>43919</v>
      </c>
      <c r="B27" s="10">
        <f t="shared" si="7"/>
        <v>19</v>
      </c>
      <c r="C27" s="16"/>
      <c r="D27" s="20" t="str">
        <f t="shared" si="3"/>
        <v>-</v>
      </c>
      <c r="E27" s="18" t="str">
        <f t="shared" si="5"/>
        <v>-</v>
      </c>
      <c r="F27" s="23">
        <f t="shared" si="6"/>
        <v>80.731004682820441</v>
      </c>
      <c r="G27" s="23">
        <f t="shared" si="4"/>
        <v>195.39106177967366</v>
      </c>
      <c r="H27" s="23">
        <f t="shared" si="4"/>
        <v>731.76621959180022</v>
      </c>
      <c r="I27" s="23">
        <f t="shared" si="4"/>
        <v>6317.6573076660507</v>
      </c>
      <c r="J27" s="23">
        <f t="shared" si="4"/>
        <v>524288</v>
      </c>
      <c r="K27" s="23">
        <f t="shared" si="4"/>
        <v>4914369.9204177829</v>
      </c>
      <c r="N27" s="11"/>
    </row>
    <row r="28" spans="1:14" x14ac:dyDescent="0.2">
      <c r="A28" s="13">
        <f t="shared" si="7"/>
        <v>43920</v>
      </c>
      <c r="B28" s="9">
        <f t="shared" si="7"/>
        <v>20</v>
      </c>
      <c r="C28" s="14"/>
      <c r="D28" s="19" t="str">
        <f t="shared" si="3"/>
        <v>-</v>
      </c>
      <c r="E28" s="17" t="str">
        <f t="shared" si="5"/>
        <v>-</v>
      </c>
      <c r="F28" s="15">
        <f t="shared" si="6"/>
        <v>101.72106590035375</v>
      </c>
      <c r="G28" s="15">
        <f t="shared" si="4"/>
        <v>257.91620154916927</v>
      </c>
      <c r="H28" s="15">
        <f t="shared" si="4"/>
        <v>1035.4492007223973</v>
      </c>
      <c r="I28" s="15">
        <f t="shared" si="4"/>
        <v>10013.486832650689</v>
      </c>
      <c r="J28" s="15">
        <f t="shared" si="4"/>
        <v>1048576</v>
      </c>
      <c r="K28" s="15">
        <f t="shared" si="4"/>
        <v>11057332.320940012</v>
      </c>
    </row>
    <row r="29" spans="1:14" x14ac:dyDescent="0.2">
      <c r="A29" s="13">
        <f t="shared" si="7"/>
        <v>43921</v>
      </c>
      <c r="B29" s="9">
        <f t="shared" si="7"/>
        <v>21</v>
      </c>
      <c r="C29" s="14"/>
      <c r="D29" s="19" t="str">
        <f t="shared" si="3"/>
        <v>-</v>
      </c>
      <c r="E29" s="17" t="str">
        <f t="shared" si="5"/>
        <v>-</v>
      </c>
      <c r="F29" s="15">
        <f t="shared" si="6"/>
        <v>128.16854303444572</v>
      </c>
      <c r="G29" s="15">
        <f t="shared" si="6"/>
        <v>340.44938604490346</v>
      </c>
      <c r="H29" s="15">
        <f t="shared" si="6"/>
        <v>1465.1606190221923</v>
      </c>
      <c r="I29" s="15">
        <f t="shared" si="6"/>
        <v>15871.376629751343</v>
      </c>
      <c r="J29" s="15"/>
      <c r="K29" s="15"/>
    </row>
    <row r="30" spans="1:14" x14ac:dyDescent="0.2">
      <c r="A30" s="13">
        <f t="shared" si="7"/>
        <v>43922</v>
      </c>
      <c r="B30" s="9">
        <f t="shared" si="7"/>
        <v>22</v>
      </c>
      <c r="C30" s="14"/>
      <c r="D30" s="19" t="str">
        <f t="shared" si="3"/>
        <v>-</v>
      </c>
      <c r="E30" s="17" t="str">
        <f t="shared" si="5"/>
        <v>-</v>
      </c>
      <c r="F30" s="15">
        <f t="shared" si="6"/>
        <v>161.49236422340161</v>
      </c>
      <c r="G30" s="15">
        <f t="shared" si="6"/>
        <v>449.39318957927259</v>
      </c>
      <c r="H30" s="15">
        <f t="shared" si="6"/>
        <v>2073.2022759164024</v>
      </c>
      <c r="I30" s="15">
        <f t="shared" si="6"/>
        <v>25156.131958155878</v>
      </c>
      <c r="J30" s="15"/>
      <c r="K30" s="15">
        <f t="shared" ref="K30:K37" si="8">IF($C31&gt;0,"",IF($C30&gt;0,$C30,K29*K$7))</f>
        <v>0</v>
      </c>
    </row>
    <row r="31" spans="1:14" x14ac:dyDescent="0.2">
      <c r="A31" s="13">
        <f t="shared" si="7"/>
        <v>43923</v>
      </c>
      <c r="B31" s="9">
        <f t="shared" si="7"/>
        <v>23</v>
      </c>
      <c r="C31" s="14"/>
      <c r="D31" s="19" t="str">
        <f t="shared" si="3"/>
        <v>-</v>
      </c>
      <c r="E31" s="17" t="str">
        <f t="shared" si="5"/>
        <v>-</v>
      </c>
      <c r="F31" s="15">
        <f t="shared" ref="F31:J37" si="9">IF($C32&gt;0,"",IF($C31&gt;0,$C31,F30*F$7))</f>
        <v>203.48037892148602</v>
      </c>
      <c r="G31" s="15">
        <f t="shared" si="9"/>
        <v>593.19901024463979</v>
      </c>
      <c r="H31" s="15">
        <f t="shared" si="9"/>
        <v>2933.5812204217095</v>
      </c>
      <c r="I31" s="15">
        <f t="shared" si="9"/>
        <v>39872.46915367707</v>
      </c>
      <c r="J31" s="15"/>
      <c r="K31" s="15">
        <f t="shared" si="8"/>
        <v>0</v>
      </c>
    </row>
    <row r="32" spans="1:14" x14ac:dyDescent="0.2">
      <c r="A32" s="13">
        <f t="shared" si="7"/>
        <v>43924</v>
      </c>
      <c r="B32" s="9">
        <f t="shared" si="7"/>
        <v>24</v>
      </c>
      <c r="C32" s="14"/>
      <c r="D32" s="19" t="str">
        <f t="shared" si="3"/>
        <v>-</v>
      </c>
      <c r="E32" s="17" t="str">
        <f t="shared" si="5"/>
        <v>-</v>
      </c>
      <c r="F32" s="15">
        <f t="shared" si="9"/>
        <v>256.38527744107239</v>
      </c>
      <c r="G32" s="15">
        <f t="shared" si="9"/>
        <v>783.02269352292456</v>
      </c>
      <c r="H32" s="15">
        <f t="shared" si="9"/>
        <v>4151.0174268967194</v>
      </c>
      <c r="I32" s="15">
        <f t="shared" si="9"/>
        <v>63197.863608578155</v>
      </c>
      <c r="J32" s="15">
        <f t="shared" si="9"/>
        <v>0</v>
      </c>
      <c r="K32" s="15">
        <f t="shared" si="8"/>
        <v>0</v>
      </c>
    </row>
    <row r="33" spans="1:11" x14ac:dyDescent="0.2">
      <c r="A33" s="24">
        <f t="shared" si="7"/>
        <v>43925</v>
      </c>
      <c r="B33" s="10">
        <f t="shared" si="7"/>
        <v>25</v>
      </c>
      <c r="C33" s="16"/>
      <c r="D33" s="20" t="str">
        <f t="shared" si="3"/>
        <v>-</v>
      </c>
      <c r="E33" s="18" t="str">
        <f t="shared" si="5"/>
        <v>-</v>
      </c>
      <c r="F33" s="23">
        <f t="shared" si="9"/>
        <v>323.04544957575121</v>
      </c>
      <c r="G33" s="23">
        <f t="shared" si="9"/>
        <v>1033.5899554502605</v>
      </c>
      <c r="H33" s="23">
        <f t="shared" si="9"/>
        <v>5873.6896590588576</v>
      </c>
      <c r="I33" s="23">
        <f t="shared" si="9"/>
        <v>100168.61381959637</v>
      </c>
      <c r="J33" s="23">
        <f t="shared" si="9"/>
        <v>0</v>
      </c>
      <c r="K33" s="23">
        <f t="shared" si="8"/>
        <v>0</v>
      </c>
    </row>
    <row r="34" spans="1:11" x14ac:dyDescent="0.2">
      <c r="A34" s="24">
        <f t="shared" si="7"/>
        <v>43926</v>
      </c>
      <c r="B34" s="10">
        <f t="shared" si="7"/>
        <v>26</v>
      </c>
      <c r="C34" s="16"/>
      <c r="D34" s="20" t="str">
        <f t="shared" si="3"/>
        <v>-</v>
      </c>
      <c r="E34" s="18" t="str">
        <f t="shared" si="5"/>
        <v>-</v>
      </c>
      <c r="F34" s="23">
        <f t="shared" si="9"/>
        <v>407.03726646544652</v>
      </c>
      <c r="G34" s="23">
        <f t="shared" si="9"/>
        <v>1364.338741194344</v>
      </c>
      <c r="H34" s="23">
        <f t="shared" si="9"/>
        <v>8311.2708675682843</v>
      </c>
      <c r="I34" s="23">
        <f t="shared" si="9"/>
        <v>158767.25290406024</v>
      </c>
      <c r="J34" s="23">
        <f t="shared" si="9"/>
        <v>0</v>
      </c>
      <c r="K34" s="23">
        <f t="shared" si="8"/>
        <v>0</v>
      </c>
    </row>
    <row r="35" spans="1:11" x14ac:dyDescent="0.2">
      <c r="A35" s="13">
        <f t="shared" si="7"/>
        <v>43927</v>
      </c>
      <c r="B35" s="9">
        <f t="shared" si="7"/>
        <v>27</v>
      </c>
      <c r="C35" s="14"/>
      <c r="D35" s="19" t="str">
        <f t="shared" si="3"/>
        <v>-</v>
      </c>
      <c r="E35" s="17" t="str">
        <f t="shared" si="5"/>
        <v>-</v>
      </c>
      <c r="F35" s="15">
        <f t="shared" si="9"/>
        <v>512.86695574646262</v>
      </c>
      <c r="G35" s="15">
        <f t="shared" si="9"/>
        <v>1800.9271383765342</v>
      </c>
      <c r="H35" s="15">
        <f t="shared" si="9"/>
        <v>11760.448277609123</v>
      </c>
      <c r="I35" s="15">
        <f t="shared" si="9"/>
        <v>251646.09585293548</v>
      </c>
      <c r="J35" s="15">
        <f t="shared" si="9"/>
        <v>0</v>
      </c>
      <c r="K35" s="15">
        <f t="shared" si="8"/>
        <v>0</v>
      </c>
    </row>
    <row r="36" spans="1:11" x14ac:dyDescent="0.2">
      <c r="A36" s="13">
        <f t="shared" si="7"/>
        <v>43928</v>
      </c>
      <c r="B36" s="9">
        <f t="shared" si="7"/>
        <v>28</v>
      </c>
      <c r="C36" s="14"/>
      <c r="D36" s="19" t="str">
        <f t="shared" si="3"/>
        <v>-</v>
      </c>
      <c r="E36" s="17" t="str">
        <f t="shared" si="5"/>
        <v>-</v>
      </c>
      <c r="F36" s="15">
        <f t="shared" si="9"/>
        <v>646.21236424054291</v>
      </c>
      <c r="G36" s="15">
        <f t="shared" si="9"/>
        <v>2377.2238226570253</v>
      </c>
      <c r="H36" s="15">
        <f t="shared" si="9"/>
        <v>16641.034312816908</v>
      </c>
      <c r="I36" s="15">
        <f t="shared" si="9"/>
        <v>398859.06192690274</v>
      </c>
      <c r="J36" s="15">
        <f t="shared" si="9"/>
        <v>0</v>
      </c>
      <c r="K36" s="15">
        <f t="shared" si="8"/>
        <v>0</v>
      </c>
    </row>
    <row r="37" spans="1:11" x14ac:dyDescent="0.2">
      <c r="A37" s="13">
        <f t="shared" si="7"/>
        <v>43929</v>
      </c>
      <c r="B37" s="9">
        <f t="shared" si="7"/>
        <v>29</v>
      </c>
      <c r="C37" s="14"/>
      <c r="D37" s="19" t="str">
        <f t="shared" si="3"/>
        <v>-</v>
      </c>
      <c r="E37" s="17" t="str">
        <f t="shared" si="5"/>
        <v>-</v>
      </c>
      <c r="F37" s="15">
        <f t="shared" si="9"/>
        <v>814.22757894308404</v>
      </c>
      <c r="G37" s="15">
        <f t="shared" si="9"/>
        <v>3137.9354459072733</v>
      </c>
      <c r="H37" s="15">
        <f t="shared" si="9"/>
        <v>23547.063552635926</v>
      </c>
      <c r="I37" s="15">
        <f t="shared" si="9"/>
        <v>632191.61315414077</v>
      </c>
      <c r="J37" s="15">
        <f t="shared" si="9"/>
        <v>0</v>
      </c>
      <c r="K37" s="15">
        <f t="shared" si="8"/>
        <v>0</v>
      </c>
    </row>
    <row r="38" spans="1:11" x14ac:dyDescent="0.2">
      <c r="I38" s="31" t="s">
        <v>8</v>
      </c>
    </row>
  </sheetData>
  <mergeCells count="5">
    <mergeCell ref="B5:B7"/>
    <mergeCell ref="C5:C7"/>
    <mergeCell ref="D5:D7"/>
    <mergeCell ref="E5:E7"/>
    <mergeCell ref="F5:K5"/>
  </mergeCells>
  <hyperlinks>
    <hyperlink ref="E3" r:id="rId1" xr:uid="{06B41D71-642B-4947-87FE-07C762BF3B3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DDE91-C511-6E40-8AC4-C5BDCD581B27}">
  <sheetPr filterMode="1"/>
  <dimension ref="A1:N646"/>
  <sheetViews>
    <sheetView workbookViewId="0">
      <selection activeCell="D36" sqref="D36"/>
    </sheetView>
  </sheetViews>
  <sheetFormatPr baseColWidth="10" defaultRowHeight="16" x14ac:dyDescent="0.2"/>
  <cols>
    <col min="13" max="13" width="15" bestFit="1" customWidth="1"/>
    <col min="14" max="14" width="14.33203125" customWidth="1"/>
  </cols>
  <sheetData>
    <row r="1" spans="1:8" x14ac:dyDescent="0.2">
      <c r="B1" s="37" t="s">
        <v>71</v>
      </c>
      <c r="C1" s="37" t="s">
        <v>72</v>
      </c>
      <c r="D1" s="37" t="s">
        <v>73</v>
      </c>
      <c r="E1" s="37" t="s">
        <v>74</v>
      </c>
      <c r="F1" s="37" t="s">
        <v>75</v>
      </c>
      <c r="G1" s="37" t="s">
        <v>76</v>
      </c>
      <c r="H1" s="37" t="s">
        <v>77</v>
      </c>
    </row>
    <row r="2" spans="1:8" hidden="1" x14ac:dyDescent="0.2">
      <c r="A2" s="34"/>
      <c r="B2" s="34">
        <v>20200317</v>
      </c>
      <c r="C2" s="34" t="s">
        <v>15</v>
      </c>
      <c r="D2" s="34">
        <v>3</v>
      </c>
      <c r="E2" s="34">
        <v>334</v>
      </c>
      <c r="F2" s="34"/>
      <c r="G2" s="34"/>
      <c r="H2" s="34">
        <v>337</v>
      </c>
    </row>
    <row r="3" spans="1:8" hidden="1" x14ac:dyDescent="0.2">
      <c r="A3" s="35"/>
      <c r="B3" s="34">
        <v>20200317</v>
      </c>
      <c r="C3" s="34" t="s">
        <v>16</v>
      </c>
      <c r="D3" s="34">
        <v>36</v>
      </c>
      <c r="E3" s="34">
        <v>28</v>
      </c>
      <c r="F3" s="34"/>
      <c r="G3" s="34">
        <v>0</v>
      </c>
      <c r="H3" s="34">
        <v>64</v>
      </c>
    </row>
    <row r="4" spans="1:8" hidden="1" x14ac:dyDescent="0.2">
      <c r="A4" s="35"/>
      <c r="B4" s="34">
        <v>20200317</v>
      </c>
      <c r="C4" s="34" t="s">
        <v>17</v>
      </c>
      <c r="D4" s="34">
        <v>22</v>
      </c>
      <c r="E4" s="34">
        <v>197</v>
      </c>
      <c r="F4" s="34">
        <v>41</v>
      </c>
      <c r="G4" s="34"/>
      <c r="H4" s="34">
        <v>260</v>
      </c>
    </row>
    <row r="5" spans="1:8" hidden="1" x14ac:dyDescent="0.2">
      <c r="A5" s="35"/>
      <c r="B5" s="34">
        <v>20200317</v>
      </c>
      <c r="C5" s="34" t="s">
        <v>18</v>
      </c>
      <c r="D5" s="34">
        <v>20</v>
      </c>
      <c r="E5" s="34">
        <v>142</v>
      </c>
      <c r="F5" s="34">
        <v>66</v>
      </c>
      <c r="G5" s="34">
        <v>0</v>
      </c>
      <c r="H5" s="34">
        <v>228</v>
      </c>
    </row>
    <row r="6" spans="1:8" hidden="1" x14ac:dyDescent="0.2">
      <c r="A6" s="35"/>
      <c r="B6" s="34">
        <v>20200317</v>
      </c>
      <c r="C6" s="34" t="s">
        <v>19</v>
      </c>
      <c r="D6" s="34">
        <v>483</v>
      </c>
      <c r="E6" s="36">
        <v>7981</v>
      </c>
      <c r="F6" s="34"/>
      <c r="G6" s="34">
        <v>11</v>
      </c>
      <c r="H6" s="36">
        <v>8407</v>
      </c>
    </row>
    <row r="7" spans="1:8" hidden="1" x14ac:dyDescent="0.2">
      <c r="A7" s="35"/>
      <c r="B7" s="34">
        <v>20200317</v>
      </c>
      <c r="C7" s="34" t="s">
        <v>20</v>
      </c>
      <c r="D7" s="34">
        <v>160</v>
      </c>
      <c r="E7" s="36">
        <v>1056</v>
      </c>
      <c r="F7" s="34"/>
      <c r="G7" s="34">
        <v>1</v>
      </c>
      <c r="H7" s="36">
        <v>1216</v>
      </c>
    </row>
    <row r="8" spans="1:8" hidden="1" x14ac:dyDescent="0.2">
      <c r="A8" s="35"/>
      <c r="B8" s="34">
        <v>20200317</v>
      </c>
      <c r="C8" s="34" t="s">
        <v>21</v>
      </c>
      <c r="D8" s="34">
        <v>41</v>
      </c>
      <c r="E8" s="34">
        <v>125</v>
      </c>
      <c r="F8" s="34"/>
      <c r="G8" s="34"/>
      <c r="H8" s="34">
        <v>166</v>
      </c>
    </row>
    <row r="9" spans="1:8" hidden="1" x14ac:dyDescent="0.2">
      <c r="A9" s="35"/>
      <c r="B9" s="34">
        <v>20200317</v>
      </c>
      <c r="C9" s="34" t="s">
        <v>22</v>
      </c>
      <c r="D9" s="34">
        <v>22</v>
      </c>
      <c r="E9" s="34">
        <v>104</v>
      </c>
      <c r="F9" s="34">
        <v>0</v>
      </c>
      <c r="G9" s="34"/>
      <c r="H9" s="34">
        <v>126</v>
      </c>
    </row>
    <row r="10" spans="1:8" hidden="1" x14ac:dyDescent="0.2">
      <c r="A10" s="35"/>
      <c r="B10" s="34">
        <v>20200317</v>
      </c>
      <c r="C10" s="34" t="s">
        <v>23</v>
      </c>
      <c r="D10" s="34">
        <v>16</v>
      </c>
      <c r="E10" s="34">
        <v>36</v>
      </c>
      <c r="F10" s="34"/>
      <c r="G10" s="34"/>
      <c r="H10" s="34">
        <v>52</v>
      </c>
    </row>
    <row r="11" spans="1:8" hidden="1" x14ac:dyDescent="0.2">
      <c r="A11" s="35"/>
      <c r="B11" s="34">
        <v>20200317</v>
      </c>
      <c r="C11" s="34" t="s">
        <v>24</v>
      </c>
      <c r="D11" s="34">
        <v>186</v>
      </c>
      <c r="E11" s="34">
        <v>940</v>
      </c>
      <c r="F11" s="34"/>
      <c r="G11" s="34">
        <v>6</v>
      </c>
      <c r="H11" s="36">
        <v>1126</v>
      </c>
    </row>
    <row r="12" spans="1:8" hidden="1" x14ac:dyDescent="0.2">
      <c r="A12" s="35"/>
      <c r="B12" s="34">
        <v>20200317</v>
      </c>
      <c r="C12" s="34" t="s">
        <v>25</v>
      </c>
      <c r="D12" s="34">
        <v>146</v>
      </c>
      <c r="E12" s="34"/>
      <c r="F12" s="34"/>
      <c r="G12" s="34">
        <v>1</v>
      </c>
      <c r="H12" s="34">
        <v>146</v>
      </c>
    </row>
    <row r="13" spans="1:8" hidden="1" x14ac:dyDescent="0.2">
      <c r="A13" s="35"/>
      <c r="B13" s="34">
        <v>20200317</v>
      </c>
      <c r="C13" s="34" t="s">
        <v>26</v>
      </c>
      <c r="D13" s="34">
        <v>10</v>
      </c>
      <c r="E13" s="34"/>
      <c r="F13" s="34"/>
      <c r="G13" s="34"/>
      <c r="H13" s="34">
        <v>10</v>
      </c>
    </row>
    <row r="14" spans="1:8" hidden="1" x14ac:dyDescent="0.2">
      <c r="A14" s="35"/>
      <c r="B14" s="34">
        <v>20200317</v>
      </c>
      <c r="C14" s="34" t="s">
        <v>27</v>
      </c>
      <c r="D14" s="34">
        <v>23</v>
      </c>
      <c r="E14" s="34">
        <v>83</v>
      </c>
      <c r="F14" s="34"/>
      <c r="G14" s="34"/>
      <c r="H14" s="34">
        <v>106</v>
      </c>
    </row>
    <row r="15" spans="1:8" hidden="1" x14ac:dyDescent="0.2">
      <c r="A15" s="35"/>
      <c r="B15" s="34">
        <v>20200317</v>
      </c>
      <c r="C15" s="34" t="s">
        <v>28</v>
      </c>
      <c r="D15" s="34">
        <v>7</v>
      </c>
      <c r="E15" s="34">
        <v>346</v>
      </c>
      <c r="F15" s="34"/>
      <c r="G15" s="34"/>
      <c r="H15" s="34">
        <v>353</v>
      </c>
    </row>
    <row r="16" spans="1:8" hidden="1" x14ac:dyDescent="0.2">
      <c r="A16" s="35"/>
      <c r="B16" s="34">
        <v>20200317</v>
      </c>
      <c r="C16" s="34" t="s">
        <v>29</v>
      </c>
      <c r="D16" s="34">
        <v>160</v>
      </c>
      <c r="E16" s="36">
        <v>1340</v>
      </c>
      <c r="F16" s="34"/>
      <c r="G16" s="34">
        <v>1</v>
      </c>
      <c r="H16" s="36">
        <v>1500</v>
      </c>
    </row>
    <row r="17" spans="1:8" hidden="1" x14ac:dyDescent="0.2">
      <c r="A17" s="35"/>
      <c r="B17" s="34">
        <v>20200317</v>
      </c>
      <c r="C17" s="34" t="s">
        <v>30</v>
      </c>
      <c r="D17" s="34">
        <v>30</v>
      </c>
      <c r="E17" s="34">
        <v>129</v>
      </c>
      <c r="F17" s="34"/>
      <c r="G17" s="34">
        <v>2</v>
      </c>
      <c r="H17" s="34">
        <v>159</v>
      </c>
    </row>
    <row r="18" spans="1:8" hidden="1" x14ac:dyDescent="0.2">
      <c r="A18" s="35"/>
      <c r="B18" s="34">
        <v>20200317</v>
      </c>
      <c r="C18" s="34" t="s">
        <v>31</v>
      </c>
      <c r="D18" s="34">
        <v>15</v>
      </c>
      <c r="E18" s="34">
        <v>382</v>
      </c>
      <c r="F18" s="34"/>
      <c r="G18" s="34">
        <v>1</v>
      </c>
      <c r="H18" s="34">
        <v>397</v>
      </c>
    </row>
    <row r="19" spans="1:8" hidden="1" x14ac:dyDescent="0.2">
      <c r="A19" s="35"/>
      <c r="B19" s="34">
        <v>20200317</v>
      </c>
      <c r="C19" s="34" t="s">
        <v>32</v>
      </c>
      <c r="D19" s="34">
        <v>22</v>
      </c>
      <c r="E19" s="34">
        <v>295</v>
      </c>
      <c r="F19" s="34"/>
      <c r="G19" s="34">
        <v>1</v>
      </c>
      <c r="H19" s="34">
        <v>317</v>
      </c>
    </row>
    <row r="20" spans="1:8" hidden="1" x14ac:dyDescent="0.2">
      <c r="A20" s="35"/>
      <c r="B20" s="34">
        <v>20200317</v>
      </c>
      <c r="C20" s="34" t="s">
        <v>33</v>
      </c>
      <c r="D20" s="34">
        <v>171</v>
      </c>
      <c r="E20" s="34">
        <v>286</v>
      </c>
      <c r="F20" s="34"/>
      <c r="G20" s="34">
        <v>4</v>
      </c>
      <c r="H20" s="34">
        <v>457</v>
      </c>
    </row>
    <row r="21" spans="1:8" hidden="1" x14ac:dyDescent="0.2">
      <c r="A21" s="35"/>
      <c r="B21" s="34">
        <v>20200317</v>
      </c>
      <c r="C21" s="34" t="s">
        <v>34</v>
      </c>
      <c r="D21" s="34">
        <v>218</v>
      </c>
      <c r="E21" s="36">
        <v>1541</v>
      </c>
      <c r="F21" s="34"/>
      <c r="G21" s="34"/>
      <c r="H21" s="36">
        <v>1759</v>
      </c>
    </row>
    <row r="22" spans="1:8" hidden="1" x14ac:dyDescent="0.2">
      <c r="A22" s="35"/>
      <c r="B22" s="34">
        <v>20200317</v>
      </c>
      <c r="C22" s="34" t="s">
        <v>35</v>
      </c>
      <c r="D22" s="34">
        <v>57</v>
      </c>
      <c r="E22" s="34">
        <v>94</v>
      </c>
      <c r="F22" s="34"/>
      <c r="G22" s="34"/>
      <c r="H22" s="34">
        <v>151</v>
      </c>
    </row>
    <row r="23" spans="1:8" hidden="1" x14ac:dyDescent="0.2">
      <c r="A23" s="35"/>
      <c r="B23" s="34">
        <v>20200317</v>
      </c>
      <c r="C23" s="34" t="s">
        <v>36</v>
      </c>
      <c r="D23" s="34">
        <v>32</v>
      </c>
      <c r="E23" s="36">
        <v>1303</v>
      </c>
      <c r="F23" s="34"/>
      <c r="G23" s="34"/>
      <c r="H23" s="36">
        <v>1335</v>
      </c>
    </row>
    <row r="24" spans="1:8" hidden="1" x14ac:dyDescent="0.2">
      <c r="A24" s="35"/>
      <c r="B24" s="34">
        <v>20200317</v>
      </c>
      <c r="C24" s="34" t="s">
        <v>37</v>
      </c>
      <c r="D24" s="34">
        <v>65</v>
      </c>
      <c r="E24" s="34">
        <v>272</v>
      </c>
      <c r="F24" s="34"/>
      <c r="G24" s="34"/>
      <c r="H24" s="34">
        <v>337</v>
      </c>
    </row>
    <row r="25" spans="1:8" hidden="1" x14ac:dyDescent="0.2">
      <c r="A25" s="35"/>
      <c r="B25" s="34">
        <v>20200317</v>
      </c>
      <c r="C25" s="34" t="s">
        <v>38</v>
      </c>
      <c r="D25" s="34">
        <v>60</v>
      </c>
      <c r="E25" s="36">
        <v>2276</v>
      </c>
      <c r="F25" s="34"/>
      <c r="G25" s="34"/>
      <c r="H25" s="36">
        <v>2336</v>
      </c>
    </row>
    <row r="26" spans="1:8" hidden="1" x14ac:dyDescent="0.2">
      <c r="A26" s="35"/>
      <c r="B26" s="34">
        <v>20200317</v>
      </c>
      <c r="C26" s="34" t="s">
        <v>39</v>
      </c>
      <c r="D26" s="34">
        <v>8</v>
      </c>
      <c r="E26" s="34">
        <v>207</v>
      </c>
      <c r="F26" s="34"/>
      <c r="G26" s="34">
        <v>0</v>
      </c>
      <c r="H26" s="34">
        <v>215</v>
      </c>
    </row>
    <row r="27" spans="1:8" hidden="1" x14ac:dyDescent="0.2">
      <c r="A27" s="35"/>
      <c r="B27" s="34">
        <v>20200317</v>
      </c>
      <c r="C27" s="34" t="s">
        <v>40</v>
      </c>
      <c r="D27" s="34">
        <v>21</v>
      </c>
      <c r="E27" s="34">
        <v>368</v>
      </c>
      <c r="F27" s="34"/>
      <c r="G27" s="34"/>
      <c r="H27" s="34">
        <v>389</v>
      </c>
    </row>
    <row r="28" spans="1:8" hidden="1" x14ac:dyDescent="0.2">
      <c r="A28" s="35"/>
      <c r="B28" s="34">
        <v>20200317</v>
      </c>
      <c r="C28" s="34" t="s">
        <v>41</v>
      </c>
      <c r="D28" s="34">
        <v>8</v>
      </c>
      <c r="E28" s="34">
        <v>303</v>
      </c>
      <c r="F28" s="34">
        <v>0</v>
      </c>
      <c r="G28" s="34"/>
      <c r="H28" s="34">
        <v>311</v>
      </c>
    </row>
    <row r="29" spans="1:8" hidden="1" x14ac:dyDescent="0.2">
      <c r="A29" s="35"/>
      <c r="B29" s="34">
        <v>20200317</v>
      </c>
      <c r="C29" s="34" t="s">
        <v>42</v>
      </c>
      <c r="D29" s="34">
        <v>40</v>
      </c>
      <c r="E29" s="34">
        <v>474</v>
      </c>
      <c r="F29" s="34"/>
      <c r="G29" s="34">
        <v>0</v>
      </c>
      <c r="H29" s="34">
        <v>514</v>
      </c>
    </row>
    <row r="30" spans="1:8" hidden="1" x14ac:dyDescent="0.2">
      <c r="A30" s="35"/>
      <c r="B30" s="34">
        <v>20200317</v>
      </c>
      <c r="C30" s="34" t="s">
        <v>43</v>
      </c>
      <c r="D30" s="34">
        <v>3</v>
      </c>
      <c r="E30" s="34">
        <v>220</v>
      </c>
      <c r="F30" s="34">
        <v>0</v>
      </c>
      <c r="G30" s="34">
        <v>0</v>
      </c>
      <c r="H30" s="34">
        <v>223</v>
      </c>
    </row>
    <row r="31" spans="1:8" hidden="1" x14ac:dyDescent="0.2">
      <c r="A31" s="35"/>
      <c r="B31" s="34">
        <v>20200317</v>
      </c>
      <c r="C31" s="34" t="s">
        <v>44</v>
      </c>
      <c r="D31" s="34">
        <v>21</v>
      </c>
      <c r="E31" s="34">
        <v>206</v>
      </c>
      <c r="F31" s="34"/>
      <c r="G31" s="34"/>
      <c r="H31" s="34">
        <v>227</v>
      </c>
    </row>
    <row r="32" spans="1:8" hidden="1" x14ac:dyDescent="0.2">
      <c r="A32" s="35"/>
      <c r="B32" s="34">
        <v>20200317</v>
      </c>
      <c r="C32" s="34" t="s">
        <v>45</v>
      </c>
      <c r="D32" s="34">
        <v>17</v>
      </c>
      <c r="E32" s="34">
        <v>355</v>
      </c>
      <c r="F32" s="34">
        <v>195</v>
      </c>
      <c r="G32" s="34"/>
      <c r="H32" s="34">
        <v>567</v>
      </c>
    </row>
    <row r="33" spans="1:8" hidden="1" x14ac:dyDescent="0.2">
      <c r="A33" s="35"/>
      <c r="B33" s="34">
        <v>20200317</v>
      </c>
      <c r="C33" s="34" t="s">
        <v>46</v>
      </c>
      <c r="D33" s="34">
        <v>267</v>
      </c>
      <c r="E33" s="34">
        <v>163</v>
      </c>
      <c r="F33" s="34">
        <v>55</v>
      </c>
      <c r="G33" s="34">
        <v>3</v>
      </c>
      <c r="H33" s="34">
        <v>485</v>
      </c>
    </row>
    <row r="34" spans="1:8" hidden="1" x14ac:dyDescent="0.2">
      <c r="A34" s="35"/>
      <c r="B34" s="34">
        <v>20200317</v>
      </c>
      <c r="C34" s="34" t="s">
        <v>47</v>
      </c>
      <c r="D34" s="34">
        <v>23</v>
      </c>
      <c r="E34" s="36">
        <v>1249</v>
      </c>
      <c r="F34" s="34"/>
      <c r="G34" s="34"/>
      <c r="H34" s="36">
        <v>1272</v>
      </c>
    </row>
    <row r="35" spans="1:8" hidden="1" x14ac:dyDescent="0.2">
      <c r="A35" s="35"/>
      <c r="B35" s="34">
        <v>20200317</v>
      </c>
      <c r="C35" s="34" t="s">
        <v>48</v>
      </c>
      <c r="D35" s="34">
        <v>55</v>
      </c>
      <c r="E35" s="34">
        <v>168</v>
      </c>
      <c r="F35" s="34"/>
      <c r="G35" s="34">
        <v>1</v>
      </c>
      <c r="H35" s="34">
        <v>223</v>
      </c>
    </row>
    <row r="36" spans="1:8" x14ac:dyDescent="0.2">
      <c r="A36" s="35"/>
      <c r="B36" s="34">
        <v>20200317</v>
      </c>
      <c r="C36" s="34" t="s">
        <v>49</v>
      </c>
      <c r="D36" s="36">
        <v>1700</v>
      </c>
      <c r="E36" s="36">
        <v>5506</v>
      </c>
      <c r="F36" s="34"/>
      <c r="G36" s="34">
        <v>7</v>
      </c>
      <c r="H36" s="36">
        <v>7206</v>
      </c>
    </row>
    <row r="37" spans="1:8" hidden="1" x14ac:dyDescent="0.2">
      <c r="A37" s="35"/>
      <c r="B37" s="34">
        <v>20200317</v>
      </c>
      <c r="C37" s="34" t="s">
        <v>50</v>
      </c>
      <c r="D37" s="34">
        <v>67</v>
      </c>
      <c r="E37" s="34">
        <v>140</v>
      </c>
      <c r="F37" s="34"/>
      <c r="G37" s="34"/>
      <c r="H37" s="34">
        <v>207</v>
      </c>
    </row>
    <row r="38" spans="1:8" hidden="1" x14ac:dyDescent="0.2">
      <c r="A38" s="35"/>
      <c r="B38" s="34">
        <v>20200317</v>
      </c>
      <c r="C38" s="34" t="s">
        <v>51</v>
      </c>
      <c r="D38" s="34">
        <v>17</v>
      </c>
      <c r="E38" s="34">
        <v>247</v>
      </c>
      <c r="F38" s="34">
        <v>82</v>
      </c>
      <c r="G38" s="34"/>
      <c r="H38" s="34">
        <v>346</v>
      </c>
    </row>
    <row r="39" spans="1:8" hidden="1" x14ac:dyDescent="0.2">
      <c r="A39" s="35"/>
      <c r="B39" s="34">
        <v>20200317</v>
      </c>
      <c r="C39" s="34" t="s">
        <v>52</v>
      </c>
      <c r="D39" s="34">
        <v>47</v>
      </c>
      <c r="E39" s="34">
        <v>689</v>
      </c>
      <c r="F39" s="34">
        <v>184</v>
      </c>
      <c r="G39" s="34"/>
      <c r="H39" s="34">
        <v>920</v>
      </c>
    </row>
    <row r="40" spans="1:8" hidden="1" x14ac:dyDescent="0.2">
      <c r="A40" s="35"/>
      <c r="B40" s="34">
        <v>20200317</v>
      </c>
      <c r="C40" s="34" t="s">
        <v>53</v>
      </c>
      <c r="D40" s="34">
        <v>96</v>
      </c>
      <c r="E40" s="34">
        <v>879</v>
      </c>
      <c r="F40" s="34"/>
      <c r="G40" s="34"/>
      <c r="H40" s="34">
        <v>975</v>
      </c>
    </row>
    <row r="41" spans="1:8" hidden="1" x14ac:dyDescent="0.2">
      <c r="A41" s="35"/>
      <c r="B41" s="34">
        <v>20200317</v>
      </c>
      <c r="C41" s="34" t="s">
        <v>54</v>
      </c>
      <c r="D41" s="34">
        <v>21</v>
      </c>
      <c r="E41" s="34">
        <v>308</v>
      </c>
      <c r="F41" s="34">
        <v>149</v>
      </c>
      <c r="G41" s="34"/>
      <c r="H41" s="34">
        <v>478</v>
      </c>
    </row>
    <row r="42" spans="1:8" hidden="1" x14ac:dyDescent="0.2">
      <c r="A42" s="35"/>
      <c r="B42" s="34">
        <v>20200317</v>
      </c>
      <c r="C42" s="34" t="s">
        <v>55</v>
      </c>
      <c r="D42" s="34">
        <v>33</v>
      </c>
      <c r="E42" s="34">
        <v>311</v>
      </c>
      <c r="F42" s="34"/>
      <c r="G42" s="34">
        <v>1</v>
      </c>
      <c r="H42" s="34">
        <v>344</v>
      </c>
    </row>
    <row r="43" spans="1:8" hidden="1" x14ac:dyDescent="0.2">
      <c r="A43" s="35"/>
      <c r="B43" s="34">
        <v>20200317</v>
      </c>
      <c r="C43" s="34" t="s">
        <v>56</v>
      </c>
      <c r="D43" s="34">
        <v>11</v>
      </c>
      <c r="E43" s="34">
        <v>551</v>
      </c>
      <c r="F43" s="34">
        <v>35</v>
      </c>
      <c r="G43" s="34"/>
      <c r="H43" s="34">
        <v>597</v>
      </c>
    </row>
    <row r="44" spans="1:8" hidden="1" x14ac:dyDescent="0.2">
      <c r="A44" s="35"/>
      <c r="B44" s="34">
        <v>20200317</v>
      </c>
      <c r="C44" s="34" t="s">
        <v>57</v>
      </c>
      <c r="D44" s="34">
        <v>73</v>
      </c>
      <c r="E44" s="34">
        <v>330</v>
      </c>
      <c r="F44" s="34"/>
      <c r="G44" s="34"/>
      <c r="H44" s="34">
        <v>403</v>
      </c>
    </row>
    <row r="45" spans="1:8" hidden="1" x14ac:dyDescent="0.2">
      <c r="A45" s="35"/>
      <c r="B45" s="34">
        <v>20200317</v>
      </c>
      <c r="C45" s="34" t="s">
        <v>58</v>
      </c>
      <c r="D45" s="34">
        <v>64</v>
      </c>
      <c r="E45" s="36">
        <v>1204</v>
      </c>
      <c r="F45" s="34"/>
      <c r="G45" s="34">
        <v>1</v>
      </c>
      <c r="H45" s="36">
        <v>1268</v>
      </c>
    </row>
    <row r="46" spans="1:8" hidden="1" x14ac:dyDescent="0.2">
      <c r="A46" s="35"/>
      <c r="B46" s="34">
        <v>20200317</v>
      </c>
      <c r="C46" s="34" t="s">
        <v>59</v>
      </c>
      <c r="D46" s="34">
        <v>51</v>
      </c>
      <c r="E46" s="34">
        <v>131</v>
      </c>
      <c r="F46" s="34"/>
      <c r="G46" s="34">
        <v>0</v>
      </c>
      <c r="H46" s="34">
        <v>182</v>
      </c>
    </row>
    <row r="47" spans="1:8" hidden="1" x14ac:dyDescent="0.2">
      <c r="A47" s="35"/>
      <c r="B47" s="34">
        <v>20200317</v>
      </c>
      <c r="C47" s="34" t="s">
        <v>60</v>
      </c>
      <c r="D47" s="34">
        <v>67</v>
      </c>
      <c r="E47" s="34">
        <v>961</v>
      </c>
      <c r="F47" s="34"/>
      <c r="G47" s="34">
        <v>1</v>
      </c>
      <c r="H47" s="36">
        <v>1028</v>
      </c>
    </row>
    <row r="48" spans="1:8" hidden="1" x14ac:dyDescent="0.2">
      <c r="A48" s="35"/>
      <c r="B48" s="34">
        <v>20200317</v>
      </c>
      <c r="C48" s="34" t="s">
        <v>61</v>
      </c>
      <c r="D48" s="34">
        <v>10</v>
      </c>
      <c r="E48" s="34">
        <v>495</v>
      </c>
      <c r="F48" s="34"/>
      <c r="G48" s="34"/>
      <c r="H48" s="34">
        <v>505</v>
      </c>
    </row>
    <row r="49" spans="1:8" hidden="1" x14ac:dyDescent="0.2">
      <c r="A49" s="35"/>
      <c r="B49" s="34">
        <v>20200317</v>
      </c>
      <c r="C49" s="34" t="s">
        <v>62</v>
      </c>
      <c r="D49" s="34">
        <v>904</v>
      </c>
      <c r="E49" s="36">
        <v>11582</v>
      </c>
      <c r="F49" s="34"/>
      <c r="G49" s="34">
        <v>48</v>
      </c>
      <c r="H49" s="36">
        <v>12486</v>
      </c>
    </row>
    <row r="50" spans="1:8" hidden="1" x14ac:dyDescent="0.2">
      <c r="A50" s="35"/>
      <c r="B50" s="34">
        <v>20200317</v>
      </c>
      <c r="C50" s="34" t="s">
        <v>63</v>
      </c>
      <c r="D50" s="34">
        <v>72</v>
      </c>
      <c r="E50" s="36">
        <v>1038</v>
      </c>
      <c r="F50" s="34"/>
      <c r="G50" s="34"/>
      <c r="H50" s="36">
        <v>1110</v>
      </c>
    </row>
    <row r="51" spans="1:8" hidden="1" x14ac:dyDescent="0.2">
      <c r="A51" s="35"/>
      <c r="B51" s="34">
        <v>20200317</v>
      </c>
      <c r="C51" s="34" t="s">
        <v>64</v>
      </c>
      <c r="D51" s="34">
        <v>0</v>
      </c>
      <c r="E51" s="34">
        <v>80</v>
      </c>
      <c r="F51" s="34">
        <v>4</v>
      </c>
      <c r="G51" s="34">
        <v>0</v>
      </c>
      <c r="H51" s="34">
        <v>84</v>
      </c>
    </row>
    <row r="52" spans="1:8" hidden="1" x14ac:dyDescent="0.2">
      <c r="A52" s="35"/>
      <c r="B52" s="34">
        <v>20200317</v>
      </c>
      <c r="C52" s="34" t="s">
        <v>65</v>
      </c>
      <c r="D52" s="34">
        <v>10</v>
      </c>
      <c r="E52" s="34">
        <v>95</v>
      </c>
      <c r="F52" s="34"/>
      <c r="G52" s="34"/>
      <c r="H52" s="34">
        <v>105</v>
      </c>
    </row>
    <row r="53" spans="1:8" hidden="1" x14ac:dyDescent="0.2">
      <c r="A53" s="35"/>
      <c r="B53" s="34">
        <v>20200317</v>
      </c>
      <c r="C53" s="34" t="s">
        <v>66</v>
      </c>
      <c r="D53" s="34">
        <v>5</v>
      </c>
      <c r="E53" s="34">
        <v>13</v>
      </c>
      <c r="F53" s="34">
        <v>4</v>
      </c>
      <c r="G53" s="34"/>
      <c r="H53" s="34">
        <v>22</v>
      </c>
    </row>
    <row r="54" spans="1:8" hidden="1" x14ac:dyDescent="0.2">
      <c r="A54" s="35"/>
      <c r="B54" s="34">
        <v>20200317</v>
      </c>
      <c r="C54" s="34" t="s">
        <v>67</v>
      </c>
      <c r="D54" s="34">
        <v>2</v>
      </c>
      <c r="E54" s="34"/>
      <c r="F54" s="34"/>
      <c r="G54" s="34"/>
      <c r="H54" s="34">
        <v>2</v>
      </c>
    </row>
    <row r="55" spans="1:8" hidden="1" x14ac:dyDescent="0.2">
      <c r="A55" s="35"/>
      <c r="B55" s="34">
        <v>20200317</v>
      </c>
      <c r="C55" s="34" t="s">
        <v>68</v>
      </c>
      <c r="D55" s="34">
        <v>5</v>
      </c>
      <c r="E55" s="34">
        <v>41</v>
      </c>
      <c r="F55" s="34"/>
      <c r="G55" s="34"/>
      <c r="H55" s="34">
        <v>46</v>
      </c>
    </row>
    <row r="56" spans="1:8" hidden="1" x14ac:dyDescent="0.2">
      <c r="A56" s="35"/>
      <c r="B56" s="34">
        <v>20200317</v>
      </c>
      <c r="C56" s="34" t="s">
        <v>69</v>
      </c>
      <c r="D56" s="34">
        <v>0</v>
      </c>
      <c r="E56" s="34"/>
      <c r="F56" s="34"/>
      <c r="G56" s="34"/>
      <c r="H56" s="34">
        <v>0</v>
      </c>
    </row>
    <row r="57" spans="1:8" hidden="1" x14ac:dyDescent="0.2">
      <c r="A57" s="35"/>
      <c r="B57" s="34">
        <v>20200317</v>
      </c>
      <c r="C57" s="34" t="s">
        <v>70</v>
      </c>
      <c r="D57" s="34">
        <v>0</v>
      </c>
      <c r="E57" s="34"/>
      <c r="F57" s="34"/>
      <c r="G57" s="34"/>
      <c r="H57" s="34">
        <v>0</v>
      </c>
    </row>
    <row r="58" spans="1:8" hidden="1" x14ac:dyDescent="0.2">
      <c r="A58" s="35"/>
      <c r="B58" s="34">
        <v>20200316</v>
      </c>
      <c r="C58" s="34" t="s">
        <v>15</v>
      </c>
      <c r="D58" s="34">
        <v>1</v>
      </c>
      <c r="E58" s="34">
        <v>143</v>
      </c>
      <c r="F58" s="34"/>
      <c r="G58" s="34"/>
      <c r="H58" s="34">
        <v>144</v>
      </c>
    </row>
    <row r="59" spans="1:8" hidden="1" x14ac:dyDescent="0.2">
      <c r="A59" s="35"/>
      <c r="B59" s="34">
        <v>20200316</v>
      </c>
      <c r="C59" s="34" t="s">
        <v>16</v>
      </c>
      <c r="D59" s="34">
        <v>28</v>
      </c>
      <c r="E59" s="34">
        <v>28</v>
      </c>
      <c r="F59" s="34">
        <v>40</v>
      </c>
      <c r="G59" s="34">
        <v>0</v>
      </c>
      <c r="H59" s="34">
        <v>96</v>
      </c>
    </row>
    <row r="60" spans="1:8" hidden="1" x14ac:dyDescent="0.2">
      <c r="A60" s="35"/>
      <c r="B60" s="34">
        <v>20200316</v>
      </c>
      <c r="C60" s="34" t="s">
        <v>17</v>
      </c>
      <c r="D60" s="34">
        <v>22</v>
      </c>
      <c r="E60" s="34">
        <v>132</v>
      </c>
      <c r="F60" s="34">
        <v>14</v>
      </c>
      <c r="G60" s="34"/>
      <c r="H60" s="34">
        <v>168</v>
      </c>
    </row>
    <row r="61" spans="1:8" hidden="1" x14ac:dyDescent="0.2">
      <c r="A61" s="35"/>
      <c r="B61" s="34">
        <v>20200316</v>
      </c>
      <c r="C61" s="34" t="s">
        <v>18</v>
      </c>
      <c r="D61" s="34">
        <v>18</v>
      </c>
      <c r="E61" s="34">
        <v>182</v>
      </c>
      <c r="F61" s="34">
        <v>63</v>
      </c>
      <c r="G61" s="34">
        <v>0</v>
      </c>
      <c r="H61" s="34">
        <v>263</v>
      </c>
    </row>
    <row r="62" spans="1:8" hidden="1" x14ac:dyDescent="0.2">
      <c r="A62" s="35"/>
      <c r="B62" s="34">
        <v>20200316</v>
      </c>
      <c r="C62" s="34" t="s">
        <v>19</v>
      </c>
      <c r="D62" s="34">
        <v>335</v>
      </c>
      <c r="E62" s="36">
        <v>7981</v>
      </c>
      <c r="F62" s="34"/>
      <c r="G62" s="34">
        <v>6</v>
      </c>
      <c r="H62" s="36">
        <v>8316</v>
      </c>
    </row>
    <row r="63" spans="1:8" hidden="1" x14ac:dyDescent="0.2">
      <c r="A63" s="35"/>
      <c r="B63" s="34">
        <v>20200316</v>
      </c>
      <c r="C63" s="34" t="s">
        <v>20</v>
      </c>
      <c r="D63" s="34">
        <v>131</v>
      </c>
      <c r="E63" s="34">
        <v>627</v>
      </c>
      <c r="F63" s="34"/>
      <c r="G63" s="34">
        <v>1</v>
      </c>
      <c r="H63" s="34">
        <v>758</v>
      </c>
    </row>
    <row r="64" spans="1:8" hidden="1" x14ac:dyDescent="0.2">
      <c r="A64" s="35"/>
      <c r="B64" s="34">
        <v>20200316</v>
      </c>
      <c r="C64" s="34" t="s">
        <v>21</v>
      </c>
      <c r="D64" s="34">
        <v>26</v>
      </c>
      <c r="E64" s="34">
        <v>125</v>
      </c>
      <c r="F64" s="34"/>
      <c r="G64" s="34"/>
      <c r="H64" s="34">
        <v>151</v>
      </c>
    </row>
    <row r="65" spans="1:8" hidden="1" x14ac:dyDescent="0.2">
      <c r="A65" s="35"/>
      <c r="B65" s="34">
        <v>20200316</v>
      </c>
      <c r="C65" s="34" t="s">
        <v>22</v>
      </c>
      <c r="D65" s="34">
        <v>17</v>
      </c>
      <c r="E65" s="34">
        <v>96</v>
      </c>
      <c r="F65" s="34">
        <v>7</v>
      </c>
      <c r="G65" s="34"/>
      <c r="H65" s="34">
        <v>120</v>
      </c>
    </row>
    <row r="66" spans="1:8" hidden="1" x14ac:dyDescent="0.2">
      <c r="A66" s="35"/>
      <c r="B66" s="34">
        <v>20200316</v>
      </c>
      <c r="C66" s="34" t="s">
        <v>23</v>
      </c>
      <c r="D66" s="34">
        <v>8</v>
      </c>
      <c r="E66" s="34">
        <v>36</v>
      </c>
      <c r="F66" s="34">
        <v>32</v>
      </c>
      <c r="G66" s="34"/>
      <c r="H66" s="34">
        <v>76</v>
      </c>
    </row>
    <row r="67" spans="1:8" hidden="1" x14ac:dyDescent="0.2">
      <c r="A67" s="35"/>
      <c r="B67" s="34">
        <v>20200316</v>
      </c>
      <c r="C67" s="34" t="s">
        <v>24</v>
      </c>
      <c r="D67" s="34">
        <v>141</v>
      </c>
      <c r="E67" s="34">
        <v>684</v>
      </c>
      <c r="F67" s="34">
        <v>514</v>
      </c>
      <c r="G67" s="34">
        <v>4</v>
      </c>
      <c r="H67" s="36">
        <v>1339</v>
      </c>
    </row>
    <row r="68" spans="1:8" hidden="1" x14ac:dyDescent="0.2">
      <c r="A68" s="35"/>
      <c r="B68" s="34">
        <v>20200316</v>
      </c>
      <c r="C68" s="34" t="s">
        <v>25</v>
      </c>
      <c r="D68" s="34">
        <v>121</v>
      </c>
      <c r="E68" s="34"/>
      <c r="F68" s="34"/>
      <c r="G68" s="34">
        <v>1</v>
      </c>
      <c r="H68" s="34">
        <v>121</v>
      </c>
    </row>
    <row r="69" spans="1:8" hidden="1" x14ac:dyDescent="0.2">
      <c r="A69" s="35"/>
      <c r="B69" s="34">
        <v>20200316</v>
      </c>
      <c r="C69" s="34" t="s">
        <v>26</v>
      </c>
      <c r="D69" s="34">
        <v>7</v>
      </c>
      <c r="E69" s="34"/>
      <c r="F69" s="34"/>
      <c r="G69" s="34"/>
      <c r="H69" s="34">
        <v>7</v>
      </c>
    </row>
    <row r="70" spans="1:8" hidden="1" x14ac:dyDescent="0.2">
      <c r="A70" s="35"/>
      <c r="B70" s="34">
        <v>20200316</v>
      </c>
      <c r="C70" s="34" t="s">
        <v>27</v>
      </c>
      <c r="D70" s="34">
        <v>22</v>
      </c>
      <c r="E70" s="34">
        <v>83</v>
      </c>
      <c r="F70" s="34"/>
      <c r="G70" s="34"/>
      <c r="H70" s="34">
        <v>105</v>
      </c>
    </row>
    <row r="71" spans="1:8" hidden="1" x14ac:dyDescent="0.2">
      <c r="A71" s="35"/>
      <c r="B71" s="34">
        <v>20200316</v>
      </c>
      <c r="C71" s="34" t="s">
        <v>28</v>
      </c>
      <c r="D71" s="34">
        <v>5</v>
      </c>
      <c r="E71" s="34">
        <v>265</v>
      </c>
      <c r="F71" s="34"/>
      <c r="G71" s="34"/>
      <c r="H71" s="34">
        <v>270</v>
      </c>
    </row>
    <row r="72" spans="1:8" hidden="1" x14ac:dyDescent="0.2">
      <c r="A72" s="35"/>
      <c r="B72" s="34">
        <v>20200316</v>
      </c>
      <c r="C72" s="34" t="s">
        <v>29</v>
      </c>
      <c r="D72" s="34">
        <v>93</v>
      </c>
      <c r="E72" s="34">
        <v>932</v>
      </c>
      <c r="F72" s="34"/>
      <c r="G72" s="34"/>
      <c r="H72" s="36">
        <v>1025</v>
      </c>
    </row>
    <row r="73" spans="1:8" hidden="1" x14ac:dyDescent="0.2">
      <c r="A73" s="35"/>
      <c r="B73" s="34">
        <v>20200316</v>
      </c>
      <c r="C73" s="34" t="s">
        <v>30</v>
      </c>
      <c r="D73" s="34">
        <v>24</v>
      </c>
      <c r="E73" s="34">
        <v>115</v>
      </c>
      <c r="F73" s="34"/>
      <c r="G73" s="34">
        <v>1</v>
      </c>
      <c r="H73" s="34">
        <v>139</v>
      </c>
    </row>
    <row r="74" spans="1:8" hidden="1" x14ac:dyDescent="0.2">
      <c r="A74" s="35"/>
      <c r="B74" s="34">
        <v>20200316</v>
      </c>
      <c r="C74" s="34" t="s">
        <v>31</v>
      </c>
      <c r="D74" s="34">
        <v>11</v>
      </c>
      <c r="E74" s="34">
        <v>166</v>
      </c>
      <c r="F74" s="34"/>
      <c r="G74" s="34">
        <v>1</v>
      </c>
      <c r="H74" s="34">
        <v>177</v>
      </c>
    </row>
    <row r="75" spans="1:8" hidden="1" x14ac:dyDescent="0.2">
      <c r="A75" s="35"/>
      <c r="B75" s="34">
        <v>20200316</v>
      </c>
      <c r="C75" s="34" t="s">
        <v>32</v>
      </c>
      <c r="D75" s="34">
        <v>21</v>
      </c>
      <c r="E75" s="34">
        <v>234</v>
      </c>
      <c r="F75" s="34"/>
      <c r="G75" s="34">
        <v>1</v>
      </c>
      <c r="H75" s="34">
        <v>255</v>
      </c>
    </row>
    <row r="76" spans="1:8" hidden="1" x14ac:dyDescent="0.2">
      <c r="A76" s="35"/>
      <c r="B76" s="34">
        <v>20200316</v>
      </c>
      <c r="C76" s="34" t="s">
        <v>33</v>
      </c>
      <c r="D76" s="34">
        <v>114</v>
      </c>
      <c r="E76" s="34">
        <v>188</v>
      </c>
      <c r="F76" s="34"/>
      <c r="G76" s="34">
        <v>2</v>
      </c>
      <c r="H76" s="34">
        <v>302</v>
      </c>
    </row>
    <row r="77" spans="1:8" hidden="1" x14ac:dyDescent="0.2">
      <c r="A77" s="35"/>
      <c r="B77" s="34">
        <v>20200316</v>
      </c>
      <c r="C77" s="34" t="s">
        <v>34</v>
      </c>
      <c r="D77" s="34">
        <v>164</v>
      </c>
      <c r="E77" s="34">
        <v>352</v>
      </c>
      <c r="F77" s="34"/>
      <c r="G77" s="34"/>
      <c r="H77" s="34">
        <v>516</v>
      </c>
    </row>
    <row r="78" spans="1:8" hidden="1" x14ac:dyDescent="0.2">
      <c r="A78" s="35"/>
      <c r="B78" s="34">
        <v>20200316</v>
      </c>
      <c r="C78" s="34" t="s">
        <v>35</v>
      </c>
      <c r="D78" s="34">
        <v>37</v>
      </c>
      <c r="E78" s="34">
        <v>94</v>
      </c>
      <c r="F78" s="34"/>
      <c r="G78" s="34"/>
      <c r="H78" s="34">
        <v>131</v>
      </c>
    </row>
    <row r="79" spans="1:8" hidden="1" x14ac:dyDescent="0.2">
      <c r="A79" s="35"/>
      <c r="B79" s="34">
        <v>20200316</v>
      </c>
      <c r="C79" s="34" t="s">
        <v>36</v>
      </c>
      <c r="D79" s="34">
        <v>17</v>
      </c>
      <c r="E79" s="34">
        <v>764</v>
      </c>
      <c r="F79" s="34"/>
      <c r="G79" s="34"/>
      <c r="H79" s="34">
        <v>781</v>
      </c>
    </row>
    <row r="80" spans="1:8" hidden="1" x14ac:dyDescent="0.2">
      <c r="A80" s="35"/>
      <c r="B80" s="34">
        <v>20200316</v>
      </c>
      <c r="C80" s="34" t="s">
        <v>37</v>
      </c>
      <c r="D80" s="34">
        <v>53</v>
      </c>
      <c r="E80" s="34">
        <v>272</v>
      </c>
      <c r="F80" s="34">
        <v>30</v>
      </c>
      <c r="G80" s="34"/>
      <c r="H80" s="34">
        <v>355</v>
      </c>
    </row>
    <row r="81" spans="1:8" hidden="1" x14ac:dyDescent="0.2">
      <c r="A81" s="35"/>
      <c r="B81" s="34">
        <v>20200316</v>
      </c>
      <c r="C81" s="34" t="s">
        <v>38</v>
      </c>
      <c r="D81" s="34">
        <v>54</v>
      </c>
      <c r="E81" s="36">
        <v>1839</v>
      </c>
      <c r="F81" s="34"/>
      <c r="G81" s="34"/>
      <c r="H81" s="36">
        <v>1893</v>
      </c>
    </row>
    <row r="82" spans="1:8" hidden="1" x14ac:dyDescent="0.2">
      <c r="A82" s="35"/>
      <c r="B82" s="34">
        <v>20200316</v>
      </c>
      <c r="C82" s="34" t="s">
        <v>39</v>
      </c>
      <c r="D82" s="34">
        <v>6</v>
      </c>
      <c r="E82" s="34">
        <v>164</v>
      </c>
      <c r="F82" s="34"/>
      <c r="G82" s="34">
        <v>0</v>
      </c>
      <c r="H82" s="34">
        <v>170</v>
      </c>
    </row>
    <row r="83" spans="1:8" hidden="1" x14ac:dyDescent="0.2">
      <c r="A83" s="35"/>
      <c r="B83" s="34">
        <v>20200316</v>
      </c>
      <c r="C83" s="34" t="s">
        <v>40</v>
      </c>
      <c r="D83" s="34">
        <v>12</v>
      </c>
      <c r="E83" s="34">
        <v>277</v>
      </c>
      <c r="F83" s="34"/>
      <c r="G83" s="34"/>
      <c r="H83" s="34">
        <v>289</v>
      </c>
    </row>
    <row r="84" spans="1:8" hidden="1" x14ac:dyDescent="0.2">
      <c r="A84" s="35"/>
      <c r="B84" s="34">
        <v>20200316</v>
      </c>
      <c r="C84" s="34" t="s">
        <v>41</v>
      </c>
      <c r="D84" s="34">
        <v>7</v>
      </c>
      <c r="E84" s="34">
        <v>198</v>
      </c>
      <c r="F84" s="34">
        <v>0</v>
      </c>
      <c r="G84" s="34"/>
      <c r="H84" s="34">
        <v>205</v>
      </c>
    </row>
    <row r="85" spans="1:8" hidden="1" x14ac:dyDescent="0.2">
      <c r="A85" s="35"/>
      <c r="B85" s="34">
        <v>20200316</v>
      </c>
      <c r="C85" s="34" t="s">
        <v>42</v>
      </c>
      <c r="D85" s="34">
        <v>33</v>
      </c>
      <c r="E85" s="34">
        <v>296</v>
      </c>
      <c r="F85" s="34">
        <v>151</v>
      </c>
      <c r="G85" s="34">
        <v>0</v>
      </c>
      <c r="H85" s="34">
        <v>480</v>
      </c>
    </row>
    <row r="86" spans="1:8" hidden="1" x14ac:dyDescent="0.2">
      <c r="A86" s="35"/>
      <c r="B86" s="34">
        <v>20200316</v>
      </c>
      <c r="C86" s="34" t="s">
        <v>43</v>
      </c>
      <c r="D86" s="34">
        <v>1</v>
      </c>
      <c r="E86" s="34">
        <v>123</v>
      </c>
      <c r="F86" s="34">
        <v>0</v>
      </c>
      <c r="G86" s="34">
        <v>0</v>
      </c>
      <c r="H86" s="34">
        <v>124</v>
      </c>
    </row>
    <row r="87" spans="1:8" hidden="1" x14ac:dyDescent="0.2">
      <c r="A87" s="35"/>
      <c r="B87" s="34">
        <v>20200316</v>
      </c>
      <c r="C87" s="34" t="s">
        <v>44</v>
      </c>
      <c r="D87" s="34">
        <v>18</v>
      </c>
      <c r="E87" s="34">
        <v>170</v>
      </c>
      <c r="F87" s="34"/>
      <c r="G87" s="34"/>
      <c r="H87" s="34">
        <v>188</v>
      </c>
    </row>
    <row r="88" spans="1:8" hidden="1" x14ac:dyDescent="0.2">
      <c r="A88" s="35"/>
      <c r="B88" s="34">
        <v>20200316</v>
      </c>
      <c r="C88" s="34" t="s">
        <v>45</v>
      </c>
      <c r="D88" s="34">
        <v>13</v>
      </c>
      <c r="E88" s="34">
        <v>271</v>
      </c>
      <c r="F88" s="34">
        <v>95</v>
      </c>
      <c r="G88" s="34"/>
      <c r="H88" s="34">
        <v>379</v>
      </c>
    </row>
    <row r="89" spans="1:8" hidden="1" x14ac:dyDescent="0.2">
      <c r="A89" s="35"/>
      <c r="B89" s="34">
        <v>20200316</v>
      </c>
      <c r="C89" s="34" t="s">
        <v>46</v>
      </c>
      <c r="D89" s="34">
        <v>178</v>
      </c>
      <c r="E89" s="34">
        <v>20</v>
      </c>
      <c r="F89" s="34">
        <v>20</v>
      </c>
      <c r="G89" s="34">
        <v>2</v>
      </c>
      <c r="H89" s="34">
        <v>218</v>
      </c>
    </row>
    <row r="90" spans="1:8" hidden="1" x14ac:dyDescent="0.2">
      <c r="A90" s="35"/>
      <c r="B90" s="34">
        <v>20200316</v>
      </c>
      <c r="C90" s="34" t="s">
        <v>47</v>
      </c>
      <c r="D90" s="34">
        <v>17</v>
      </c>
      <c r="E90" s="34">
        <v>566</v>
      </c>
      <c r="F90" s="34"/>
      <c r="G90" s="34"/>
      <c r="H90" s="34">
        <v>583</v>
      </c>
    </row>
    <row r="91" spans="1:8" hidden="1" x14ac:dyDescent="0.2">
      <c r="A91" s="35"/>
      <c r="B91" s="34">
        <v>20200316</v>
      </c>
      <c r="C91" s="34" t="s">
        <v>48</v>
      </c>
      <c r="D91" s="34">
        <v>45</v>
      </c>
      <c r="E91" s="34">
        <v>168</v>
      </c>
      <c r="F91" s="34"/>
      <c r="G91" s="34">
        <v>1</v>
      </c>
      <c r="H91" s="34">
        <v>213</v>
      </c>
    </row>
    <row r="92" spans="1:8" x14ac:dyDescent="0.2">
      <c r="A92" s="35"/>
      <c r="B92" s="34">
        <v>20200316</v>
      </c>
      <c r="C92" s="34" t="s">
        <v>49</v>
      </c>
      <c r="D92" s="34">
        <v>950</v>
      </c>
      <c r="E92" s="36">
        <v>4322</v>
      </c>
      <c r="F92" s="34"/>
      <c r="G92" s="34">
        <v>7</v>
      </c>
      <c r="H92" s="36">
        <v>5272</v>
      </c>
    </row>
    <row r="93" spans="1:8" hidden="1" x14ac:dyDescent="0.2">
      <c r="A93" s="35"/>
      <c r="B93" s="34">
        <v>20200316</v>
      </c>
      <c r="C93" s="34" t="s">
        <v>50</v>
      </c>
      <c r="D93" s="34">
        <v>50</v>
      </c>
      <c r="E93" s="34">
        <v>140</v>
      </c>
      <c r="F93" s="34">
        <v>361</v>
      </c>
      <c r="G93" s="34"/>
      <c r="H93" s="34">
        <v>551</v>
      </c>
    </row>
    <row r="94" spans="1:8" hidden="1" x14ac:dyDescent="0.2">
      <c r="A94" s="35"/>
      <c r="B94" s="34">
        <v>20200316</v>
      </c>
      <c r="C94" s="34" t="s">
        <v>51</v>
      </c>
      <c r="D94" s="34">
        <v>10</v>
      </c>
      <c r="E94" s="34">
        <v>174</v>
      </c>
      <c r="F94" s="34">
        <v>29</v>
      </c>
      <c r="G94" s="34"/>
      <c r="H94" s="34">
        <v>213</v>
      </c>
    </row>
    <row r="95" spans="1:8" hidden="1" x14ac:dyDescent="0.2">
      <c r="A95" s="35"/>
      <c r="B95" s="34">
        <v>20200316</v>
      </c>
      <c r="C95" s="34" t="s">
        <v>52</v>
      </c>
      <c r="D95" s="34">
        <v>39</v>
      </c>
      <c r="E95" s="34">
        <v>579</v>
      </c>
      <c r="F95" s="34">
        <v>182</v>
      </c>
      <c r="G95" s="34"/>
      <c r="H95" s="34">
        <v>800</v>
      </c>
    </row>
    <row r="96" spans="1:8" hidden="1" x14ac:dyDescent="0.2">
      <c r="A96" s="35"/>
      <c r="B96" s="34">
        <v>20200316</v>
      </c>
      <c r="C96" s="34" t="s">
        <v>53</v>
      </c>
      <c r="D96" s="34">
        <v>76</v>
      </c>
      <c r="E96" s="34">
        <v>670</v>
      </c>
      <c r="F96" s="34"/>
      <c r="G96" s="34"/>
      <c r="H96" s="34">
        <v>746</v>
      </c>
    </row>
    <row r="97" spans="1:8" hidden="1" x14ac:dyDescent="0.2">
      <c r="A97" s="35"/>
      <c r="B97" s="34">
        <v>20200316</v>
      </c>
      <c r="C97" s="34" t="s">
        <v>54</v>
      </c>
      <c r="D97" s="34">
        <v>21</v>
      </c>
      <c r="E97" s="34">
        <v>308</v>
      </c>
      <c r="F97" s="34">
        <v>149</v>
      </c>
      <c r="G97" s="34"/>
      <c r="H97" s="34">
        <v>478</v>
      </c>
    </row>
    <row r="98" spans="1:8" hidden="1" x14ac:dyDescent="0.2">
      <c r="A98" s="35"/>
      <c r="B98" s="34">
        <v>20200316</v>
      </c>
      <c r="C98" s="34" t="s">
        <v>55</v>
      </c>
      <c r="D98" s="34">
        <v>28</v>
      </c>
      <c r="E98" s="34">
        <v>235</v>
      </c>
      <c r="F98" s="34"/>
      <c r="G98" s="34">
        <v>1</v>
      </c>
      <c r="H98" s="34">
        <v>263</v>
      </c>
    </row>
    <row r="99" spans="1:8" hidden="1" x14ac:dyDescent="0.2">
      <c r="A99" s="35"/>
      <c r="B99" s="34">
        <v>20200316</v>
      </c>
      <c r="C99" s="34" t="s">
        <v>56</v>
      </c>
      <c r="D99" s="34">
        <v>10</v>
      </c>
      <c r="E99" s="34">
        <v>494</v>
      </c>
      <c r="F99" s="34">
        <v>0</v>
      </c>
      <c r="G99" s="34"/>
      <c r="H99" s="34">
        <v>504</v>
      </c>
    </row>
    <row r="100" spans="1:8" hidden="1" x14ac:dyDescent="0.2">
      <c r="A100" s="35"/>
      <c r="B100" s="34">
        <v>20200316</v>
      </c>
      <c r="C100" s="34" t="s">
        <v>57</v>
      </c>
      <c r="D100" s="34">
        <v>52</v>
      </c>
      <c r="E100" s="34">
        <v>270</v>
      </c>
      <c r="F100" s="34"/>
      <c r="G100" s="34"/>
      <c r="H100" s="34">
        <v>322</v>
      </c>
    </row>
    <row r="101" spans="1:8" hidden="1" x14ac:dyDescent="0.2">
      <c r="A101" s="35"/>
      <c r="B101" s="34">
        <v>20200316</v>
      </c>
      <c r="C101" s="34" t="s">
        <v>58</v>
      </c>
      <c r="D101" s="34">
        <v>57</v>
      </c>
      <c r="E101" s="34"/>
      <c r="F101" s="34"/>
      <c r="G101" s="34"/>
      <c r="H101" s="34">
        <v>57</v>
      </c>
    </row>
    <row r="102" spans="1:8" hidden="1" x14ac:dyDescent="0.2">
      <c r="A102" s="35"/>
      <c r="B102" s="34">
        <v>20200316</v>
      </c>
      <c r="C102" s="34" t="s">
        <v>59</v>
      </c>
      <c r="D102" s="34">
        <v>39</v>
      </c>
      <c r="E102" s="34">
        <v>131</v>
      </c>
      <c r="F102" s="34"/>
      <c r="G102" s="34">
        <v>0</v>
      </c>
      <c r="H102" s="34">
        <v>170</v>
      </c>
    </row>
    <row r="103" spans="1:8" hidden="1" x14ac:dyDescent="0.2">
      <c r="A103" s="35"/>
      <c r="B103" s="34">
        <v>20200316</v>
      </c>
      <c r="C103" s="34" t="s">
        <v>60</v>
      </c>
      <c r="D103" s="34">
        <v>51</v>
      </c>
      <c r="E103" s="34">
        <v>438</v>
      </c>
      <c r="F103" s="34"/>
      <c r="G103" s="34">
        <v>1</v>
      </c>
      <c r="H103" s="34">
        <v>489</v>
      </c>
    </row>
    <row r="104" spans="1:8" hidden="1" x14ac:dyDescent="0.2">
      <c r="A104" s="35"/>
      <c r="B104" s="34">
        <v>20200316</v>
      </c>
      <c r="C104" s="34" t="s">
        <v>61</v>
      </c>
      <c r="D104" s="34">
        <v>8</v>
      </c>
      <c r="E104" s="34">
        <v>421</v>
      </c>
      <c r="F104" s="34"/>
      <c r="G104" s="34"/>
      <c r="H104" s="34">
        <v>429</v>
      </c>
    </row>
    <row r="105" spans="1:8" hidden="1" x14ac:dyDescent="0.2">
      <c r="A105" s="35"/>
      <c r="B105" s="34">
        <v>20200316</v>
      </c>
      <c r="C105" s="34" t="s">
        <v>62</v>
      </c>
      <c r="D105" s="34">
        <v>769</v>
      </c>
      <c r="E105" s="36">
        <v>9451</v>
      </c>
      <c r="F105" s="34"/>
      <c r="G105" s="34">
        <v>42</v>
      </c>
      <c r="H105" s="36">
        <v>10220</v>
      </c>
    </row>
    <row r="106" spans="1:8" hidden="1" x14ac:dyDescent="0.2">
      <c r="A106" s="35"/>
      <c r="B106" s="34">
        <v>20200316</v>
      </c>
      <c r="C106" s="34" t="s">
        <v>63</v>
      </c>
      <c r="D106" s="34">
        <v>47</v>
      </c>
      <c r="E106" s="34">
        <v>504</v>
      </c>
      <c r="F106" s="34"/>
      <c r="G106" s="34"/>
      <c r="H106" s="34">
        <v>551</v>
      </c>
    </row>
    <row r="107" spans="1:8" hidden="1" x14ac:dyDescent="0.2">
      <c r="A107" s="35"/>
      <c r="B107" s="34">
        <v>20200316</v>
      </c>
      <c r="C107" s="34" t="s">
        <v>64</v>
      </c>
      <c r="D107" s="34">
        <v>0</v>
      </c>
      <c r="E107" s="34">
        <v>80</v>
      </c>
      <c r="F107" s="34">
        <v>4</v>
      </c>
      <c r="G107" s="34">
        <v>0</v>
      </c>
      <c r="H107" s="34">
        <v>84</v>
      </c>
    </row>
    <row r="108" spans="1:8" hidden="1" x14ac:dyDescent="0.2">
      <c r="A108" s="35"/>
      <c r="B108" s="34">
        <v>20200316</v>
      </c>
      <c r="C108" s="34" t="s">
        <v>65</v>
      </c>
      <c r="D108" s="34">
        <v>3</v>
      </c>
      <c r="E108" s="34"/>
      <c r="F108" s="34"/>
      <c r="G108" s="34"/>
      <c r="H108" s="34">
        <v>3</v>
      </c>
    </row>
    <row r="109" spans="1:8" hidden="1" x14ac:dyDescent="0.2">
      <c r="A109" s="35"/>
      <c r="B109" s="34">
        <v>20200316</v>
      </c>
      <c r="C109" s="34" t="s">
        <v>66</v>
      </c>
      <c r="D109" s="34">
        <v>5</v>
      </c>
      <c r="E109" s="34">
        <v>9</v>
      </c>
      <c r="F109" s="34"/>
      <c r="G109" s="34"/>
      <c r="H109" s="34">
        <v>14</v>
      </c>
    </row>
    <row r="110" spans="1:8" hidden="1" x14ac:dyDescent="0.2">
      <c r="A110" s="35"/>
      <c r="B110" s="34">
        <v>20200316</v>
      </c>
      <c r="C110" s="34" t="s">
        <v>67</v>
      </c>
      <c r="D110" s="34">
        <v>1</v>
      </c>
      <c r="E110" s="34"/>
      <c r="F110" s="34"/>
      <c r="G110" s="34"/>
      <c r="H110" s="34">
        <v>1</v>
      </c>
    </row>
    <row r="111" spans="1:8" hidden="1" x14ac:dyDescent="0.2">
      <c r="A111" s="35"/>
      <c r="B111" s="34">
        <v>20200316</v>
      </c>
      <c r="C111" s="34" t="s">
        <v>68</v>
      </c>
      <c r="D111" s="34">
        <v>3</v>
      </c>
      <c r="E111" s="34">
        <v>23</v>
      </c>
      <c r="F111" s="34"/>
      <c r="G111" s="34"/>
      <c r="H111" s="34">
        <v>26</v>
      </c>
    </row>
    <row r="112" spans="1:8" hidden="1" x14ac:dyDescent="0.2">
      <c r="A112" s="35"/>
      <c r="B112" s="34">
        <v>20200316</v>
      </c>
      <c r="C112" s="34" t="s">
        <v>69</v>
      </c>
      <c r="D112" s="34">
        <v>0</v>
      </c>
      <c r="E112" s="34"/>
      <c r="F112" s="34"/>
      <c r="G112" s="34"/>
      <c r="H112" s="34">
        <v>0</v>
      </c>
    </row>
    <row r="113" spans="1:14" hidden="1" x14ac:dyDescent="0.2">
      <c r="A113" s="35"/>
      <c r="B113" s="34">
        <v>20200316</v>
      </c>
      <c r="C113" s="34" t="s">
        <v>70</v>
      </c>
      <c r="D113" s="34">
        <v>0</v>
      </c>
      <c r="E113" s="34"/>
      <c r="F113" s="34"/>
      <c r="G113" s="34"/>
      <c r="H113" s="34">
        <v>0</v>
      </c>
    </row>
    <row r="114" spans="1:14" hidden="1" x14ac:dyDescent="0.2">
      <c r="A114" s="35"/>
      <c r="B114" s="34">
        <v>20200315</v>
      </c>
      <c r="C114" s="34" t="s">
        <v>15</v>
      </c>
      <c r="D114" s="34">
        <v>1</v>
      </c>
      <c r="E114" s="34">
        <v>143</v>
      </c>
      <c r="F114" s="34"/>
      <c r="G114" s="34"/>
      <c r="H114" s="34">
        <v>144</v>
      </c>
    </row>
    <row r="115" spans="1:14" hidden="1" x14ac:dyDescent="0.2">
      <c r="A115" s="35"/>
      <c r="B115" s="34">
        <v>20200315</v>
      </c>
      <c r="C115" s="34" t="s">
        <v>16</v>
      </c>
      <c r="D115" s="34">
        <v>12</v>
      </c>
      <c r="E115" s="34">
        <v>28</v>
      </c>
      <c r="F115" s="34">
        <v>46</v>
      </c>
      <c r="G115" s="34">
        <v>0</v>
      </c>
      <c r="H115" s="34">
        <v>86</v>
      </c>
    </row>
    <row r="116" spans="1:14" hidden="1" x14ac:dyDescent="0.2">
      <c r="A116" s="35"/>
      <c r="B116" s="34">
        <v>20200315</v>
      </c>
      <c r="C116" s="34" t="s">
        <v>17</v>
      </c>
      <c r="D116" s="34">
        <v>16</v>
      </c>
      <c r="E116" s="34">
        <v>103</v>
      </c>
      <c r="F116" s="34">
        <v>30</v>
      </c>
      <c r="G116" s="34"/>
      <c r="H116" s="34">
        <v>149</v>
      </c>
    </row>
    <row r="117" spans="1:14" hidden="1" x14ac:dyDescent="0.2">
      <c r="A117" s="35"/>
      <c r="B117" s="34">
        <v>20200315</v>
      </c>
      <c r="C117" s="34" t="s">
        <v>18</v>
      </c>
      <c r="D117" s="34">
        <v>12</v>
      </c>
      <c r="E117" s="34">
        <v>121</v>
      </c>
      <c r="F117" s="34">
        <v>50</v>
      </c>
      <c r="G117" s="34">
        <v>0</v>
      </c>
      <c r="H117" s="34">
        <v>183</v>
      </c>
    </row>
    <row r="118" spans="1:14" hidden="1" x14ac:dyDescent="0.2">
      <c r="A118" s="35"/>
      <c r="B118" s="34">
        <v>20200315</v>
      </c>
      <c r="C118" s="34" t="s">
        <v>19</v>
      </c>
      <c r="D118" s="34">
        <v>293</v>
      </c>
      <c r="E118" s="34">
        <v>916</v>
      </c>
      <c r="F118" s="34"/>
      <c r="G118" s="34">
        <v>5</v>
      </c>
      <c r="H118" s="36">
        <v>1209</v>
      </c>
    </row>
    <row r="119" spans="1:14" hidden="1" x14ac:dyDescent="0.2">
      <c r="A119" s="35"/>
      <c r="B119" s="34">
        <v>20200315</v>
      </c>
      <c r="C119" s="34" t="s">
        <v>20</v>
      </c>
      <c r="D119" s="34">
        <v>131</v>
      </c>
      <c r="E119" s="34">
        <v>627</v>
      </c>
      <c r="F119" s="34"/>
      <c r="G119" s="34">
        <v>1</v>
      </c>
      <c r="H119" s="34">
        <v>758</v>
      </c>
    </row>
    <row r="120" spans="1:14" hidden="1" x14ac:dyDescent="0.2">
      <c r="A120" s="35"/>
      <c r="B120" s="34">
        <v>20200315</v>
      </c>
      <c r="C120" s="34" t="s">
        <v>21</v>
      </c>
      <c r="D120" s="34">
        <v>20</v>
      </c>
      <c r="E120" s="34">
        <v>125</v>
      </c>
      <c r="F120" s="34"/>
      <c r="G120" s="34"/>
      <c r="H120" s="34">
        <v>145</v>
      </c>
    </row>
    <row r="121" spans="1:14" hidden="1" x14ac:dyDescent="0.2">
      <c r="A121" s="35"/>
      <c r="B121" s="34">
        <v>20200315</v>
      </c>
      <c r="C121" s="34" t="s">
        <v>22</v>
      </c>
      <c r="D121" s="34">
        <v>16</v>
      </c>
      <c r="E121" s="34">
        <v>79</v>
      </c>
      <c r="F121" s="34">
        <v>20</v>
      </c>
      <c r="G121" s="34"/>
      <c r="H121" s="34">
        <v>115</v>
      </c>
    </row>
    <row r="122" spans="1:14" hidden="1" x14ac:dyDescent="0.2">
      <c r="A122" s="35"/>
      <c r="B122" s="34">
        <v>20200315</v>
      </c>
      <c r="C122" s="34" t="s">
        <v>23</v>
      </c>
      <c r="D122" s="34">
        <v>6</v>
      </c>
      <c r="E122" s="34">
        <v>36</v>
      </c>
      <c r="F122" s="34">
        <v>32</v>
      </c>
      <c r="G122" s="34"/>
      <c r="H122" s="34">
        <v>74</v>
      </c>
    </row>
    <row r="123" spans="1:14" hidden="1" x14ac:dyDescent="0.2">
      <c r="A123" s="35"/>
      <c r="B123" s="34">
        <v>20200315</v>
      </c>
      <c r="C123" s="34" t="s">
        <v>24</v>
      </c>
      <c r="D123" s="34">
        <v>116</v>
      </c>
      <c r="E123" s="34">
        <v>678</v>
      </c>
      <c r="F123" s="34">
        <v>454</v>
      </c>
      <c r="G123" s="34">
        <v>4</v>
      </c>
      <c r="H123" s="36">
        <v>1248</v>
      </c>
      <c r="M123" s="52">
        <v>350000000</v>
      </c>
      <c r="N123" s="52">
        <v>70000000</v>
      </c>
    </row>
    <row r="124" spans="1:14" hidden="1" x14ac:dyDescent="0.2">
      <c r="A124" s="35"/>
      <c r="B124" s="34">
        <v>20200315</v>
      </c>
      <c r="C124" s="34" t="s">
        <v>25</v>
      </c>
      <c r="D124" s="34">
        <v>99</v>
      </c>
      <c r="E124" s="34"/>
      <c r="F124" s="34"/>
      <c r="G124" s="34">
        <v>1</v>
      </c>
      <c r="H124" s="34">
        <v>99</v>
      </c>
    </row>
    <row r="125" spans="1:14" hidden="1" x14ac:dyDescent="0.2">
      <c r="A125" s="35"/>
      <c r="B125" s="34">
        <v>20200315</v>
      </c>
      <c r="C125" s="34" t="s">
        <v>26</v>
      </c>
      <c r="D125" s="34">
        <v>2</v>
      </c>
      <c r="E125" s="34"/>
      <c r="F125" s="34"/>
      <c r="G125" s="34"/>
      <c r="H125" s="34">
        <v>2</v>
      </c>
    </row>
    <row r="126" spans="1:14" hidden="1" x14ac:dyDescent="0.2">
      <c r="A126" s="35"/>
      <c r="B126" s="34">
        <v>20200315</v>
      </c>
      <c r="C126" s="34" t="s">
        <v>27</v>
      </c>
      <c r="D126" s="34">
        <v>18</v>
      </c>
      <c r="E126" s="34">
        <v>83</v>
      </c>
      <c r="F126" s="34"/>
      <c r="G126" s="34"/>
      <c r="H126" s="34">
        <v>101</v>
      </c>
    </row>
    <row r="127" spans="1:14" hidden="1" x14ac:dyDescent="0.2">
      <c r="A127" s="35"/>
      <c r="B127" s="34">
        <v>20200315</v>
      </c>
      <c r="C127" s="34" t="s">
        <v>28</v>
      </c>
      <c r="D127" s="34">
        <v>5</v>
      </c>
      <c r="E127" s="34">
        <v>171</v>
      </c>
      <c r="F127" s="34"/>
      <c r="G127" s="34"/>
      <c r="H127" s="34">
        <v>176</v>
      </c>
    </row>
    <row r="128" spans="1:14" hidden="1" x14ac:dyDescent="0.2">
      <c r="A128" s="35"/>
      <c r="B128" s="34">
        <v>20200315</v>
      </c>
      <c r="C128" s="34" t="s">
        <v>29</v>
      </c>
      <c r="D128" s="34">
        <v>64</v>
      </c>
      <c r="E128" s="34">
        <v>449</v>
      </c>
      <c r="F128" s="34">
        <v>195</v>
      </c>
      <c r="G128" s="34"/>
      <c r="H128" s="34">
        <v>708</v>
      </c>
    </row>
    <row r="129" spans="1:8" hidden="1" x14ac:dyDescent="0.2">
      <c r="A129" s="35"/>
      <c r="B129" s="34">
        <v>20200315</v>
      </c>
      <c r="C129" s="34" t="s">
        <v>30</v>
      </c>
      <c r="D129" s="34">
        <v>19</v>
      </c>
      <c r="E129" s="34">
        <v>102</v>
      </c>
      <c r="F129" s="34"/>
      <c r="G129" s="34">
        <v>0</v>
      </c>
      <c r="H129" s="34">
        <v>121</v>
      </c>
    </row>
    <row r="130" spans="1:8" hidden="1" x14ac:dyDescent="0.2">
      <c r="A130" s="35"/>
      <c r="B130" s="34">
        <v>20200315</v>
      </c>
      <c r="C130" s="34" t="s">
        <v>31</v>
      </c>
      <c r="D130" s="34">
        <v>8</v>
      </c>
      <c r="E130" s="34">
        <v>135</v>
      </c>
      <c r="F130" s="34"/>
      <c r="G130" s="34">
        <v>1</v>
      </c>
      <c r="H130" s="34">
        <v>143</v>
      </c>
    </row>
    <row r="131" spans="1:8" hidden="1" x14ac:dyDescent="0.2">
      <c r="A131" s="35"/>
      <c r="B131" s="34">
        <v>20200315</v>
      </c>
      <c r="C131" s="34" t="s">
        <v>32</v>
      </c>
      <c r="D131" s="34">
        <v>16</v>
      </c>
      <c r="E131" s="34">
        <v>139</v>
      </c>
      <c r="F131" s="34"/>
      <c r="G131" s="34"/>
      <c r="H131" s="34">
        <v>155</v>
      </c>
    </row>
    <row r="132" spans="1:8" hidden="1" x14ac:dyDescent="0.2">
      <c r="A132" s="35"/>
      <c r="B132" s="34">
        <v>20200315</v>
      </c>
      <c r="C132" s="34" t="s">
        <v>33</v>
      </c>
      <c r="D132" s="34">
        <v>91</v>
      </c>
      <c r="E132" s="34">
        <v>156</v>
      </c>
      <c r="F132" s="34"/>
      <c r="G132" s="34">
        <v>2</v>
      </c>
      <c r="H132" s="34">
        <v>247</v>
      </c>
    </row>
    <row r="133" spans="1:8" hidden="1" x14ac:dyDescent="0.2">
      <c r="A133" s="35"/>
      <c r="B133" s="34">
        <v>20200315</v>
      </c>
      <c r="C133" s="34" t="s">
        <v>34</v>
      </c>
      <c r="D133" s="34">
        <v>138</v>
      </c>
      <c r="E133" s="34">
        <v>352</v>
      </c>
      <c r="F133" s="34"/>
      <c r="G133" s="34"/>
      <c r="H133" s="34">
        <v>490</v>
      </c>
    </row>
    <row r="134" spans="1:8" hidden="1" x14ac:dyDescent="0.2">
      <c r="A134" s="35"/>
      <c r="B134" s="34">
        <v>20200315</v>
      </c>
      <c r="C134" s="34" t="s">
        <v>35</v>
      </c>
      <c r="D134" s="34">
        <v>31</v>
      </c>
      <c r="E134" s="34">
        <v>94</v>
      </c>
      <c r="F134" s="34"/>
      <c r="G134" s="34"/>
      <c r="H134" s="34">
        <v>125</v>
      </c>
    </row>
    <row r="135" spans="1:8" hidden="1" x14ac:dyDescent="0.2">
      <c r="A135" s="35"/>
      <c r="B135" s="34">
        <v>20200315</v>
      </c>
      <c r="C135" s="34" t="s">
        <v>36</v>
      </c>
      <c r="D135" s="34">
        <v>3</v>
      </c>
      <c r="E135" s="34">
        <v>91</v>
      </c>
      <c r="F135" s="34">
        <v>17</v>
      </c>
      <c r="G135" s="34"/>
      <c r="H135" s="34">
        <v>111</v>
      </c>
    </row>
    <row r="136" spans="1:8" hidden="1" x14ac:dyDescent="0.2">
      <c r="A136" s="35"/>
      <c r="B136" s="34">
        <v>20200315</v>
      </c>
      <c r="C136" s="34" t="s">
        <v>37</v>
      </c>
      <c r="D136" s="34">
        <v>33</v>
      </c>
      <c r="E136" s="34">
        <v>205</v>
      </c>
      <c r="F136" s="34">
        <v>26</v>
      </c>
      <c r="G136" s="34"/>
      <c r="H136" s="34">
        <v>264</v>
      </c>
    </row>
    <row r="137" spans="1:8" hidden="1" x14ac:dyDescent="0.2">
      <c r="A137" s="35"/>
      <c r="B137" s="34">
        <v>20200315</v>
      </c>
      <c r="C137" s="34" t="s">
        <v>38</v>
      </c>
      <c r="D137" s="34">
        <v>35</v>
      </c>
      <c r="E137" s="36">
        <v>1387</v>
      </c>
      <c r="F137" s="34"/>
      <c r="G137" s="34"/>
      <c r="H137" s="36">
        <v>1422</v>
      </c>
    </row>
    <row r="138" spans="1:8" hidden="1" x14ac:dyDescent="0.2">
      <c r="A138" s="35"/>
      <c r="B138" s="34">
        <v>20200315</v>
      </c>
      <c r="C138" s="34" t="s">
        <v>39</v>
      </c>
      <c r="D138" s="34">
        <v>5</v>
      </c>
      <c r="E138" s="34">
        <v>122</v>
      </c>
      <c r="F138" s="34"/>
      <c r="G138" s="34">
        <v>0</v>
      </c>
      <c r="H138" s="34">
        <v>127</v>
      </c>
    </row>
    <row r="139" spans="1:8" hidden="1" x14ac:dyDescent="0.2">
      <c r="A139" s="35"/>
      <c r="B139" s="34">
        <v>20200315</v>
      </c>
      <c r="C139" s="34" t="s">
        <v>40</v>
      </c>
      <c r="D139" s="34">
        <v>10</v>
      </c>
      <c r="E139" s="34">
        <v>84</v>
      </c>
      <c r="F139" s="34"/>
      <c r="G139" s="34"/>
      <c r="H139" s="34">
        <v>94</v>
      </c>
    </row>
    <row r="140" spans="1:8" hidden="1" x14ac:dyDescent="0.2">
      <c r="A140" s="35"/>
      <c r="B140" s="34">
        <v>20200315</v>
      </c>
      <c r="C140" s="34" t="s">
        <v>41</v>
      </c>
      <c r="D140" s="34">
        <v>7</v>
      </c>
      <c r="E140" s="34">
        <v>103</v>
      </c>
      <c r="F140" s="34">
        <v>57</v>
      </c>
      <c r="G140" s="34"/>
      <c r="H140" s="34">
        <v>167</v>
      </c>
    </row>
    <row r="141" spans="1:8" hidden="1" x14ac:dyDescent="0.2">
      <c r="A141" s="35"/>
      <c r="B141" s="34">
        <v>20200315</v>
      </c>
      <c r="C141" s="34" t="s">
        <v>42</v>
      </c>
      <c r="D141" s="34">
        <v>32</v>
      </c>
      <c r="E141" s="34">
        <v>227</v>
      </c>
      <c r="F141" s="34">
        <v>151</v>
      </c>
      <c r="G141" s="34"/>
      <c r="H141" s="34">
        <v>410</v>
      </c>
    </row>
    <row r="142" spans="1:8" hidden="1" x14ac:dyDescent="0.2">
      <c r="A142" s="35"/>
      <c r="B142" s="34">
        <v>20200315</v>
      </c>
      <c r="C142" s="34" t="s">
        <v>43</v>
      </c>
      <c r="D142" s="34">
        <v>1</v>
      </c>
      <c r="E142" s="34">
        <v>95</v>
      </c>
      <c r="F142" s="34">
        <v>4</v>
      </c>
      <c r="G142" s="34">
        <v>0</v>
      </c>
      <c r="H142" s="34">
        <v>100</v>
      </c>
    </row>
    <row r="143" spans="1:8" hidden="1" x14ac:dyDescent="0.2">
      <c r="A143" s="35"/>
      <c r="B143" s="34">
        <v>20200315</v>
      </c>
      <c r="C143" s="34" t="s">
        <v>44</v>
      </c>
      <c r="D143" s="34">
        <v>17</v>
      </c>
      <c r="E143" s="34">
        <v>80</v>
      </c>
      <c r="F143" s="34">
        <v>33</v>
      </c>
      <c r="G143" s="34"/>
      <c r="H143" s="34">
        <v>130</v>
      </c>
    </row>
    <row r="144" spans="1:8" hidden="1" x14ac:dyDescent="0.2">
      <c r="A144" s="35"/>
      <c r="B144" s="34">
        <v>20200315</v>
      </c>
      <c r="C144" s="34" t="s">
        <v>45</v>
      </c>
      <c r="D144" s="34">
        <v>13</v>
      </c>
      <c r="E144" s="34">
        <v>271</v>
      </c>
      <c r="F144" s="34">
        <v>95</v>
      </c>
      <c r="G144" s="34"/>
      <c r="H144" s="34">
        <v>379</v>
      </c>
    </row>
    <row r="145" spans="1:8" hidden="1" x14ac:dyDescent="0.2">
      <c r="A145" s="35"/>
      <c r="B145" s="34">
        <v>20200315</v>
      </c>
      <c r="C145" s="34" t="s">
        <v>46</v>
      </c>
      <c r="D145" s="34">
        <v>98</v>
      </c>
      <c r="E145" s="34">
        <v>120</v>
      </c>
      <c r="F145" s="34">
        <v>34</v>
      </c>
      <c r="G145" s="34">
        <v>2</v>
      </c>
      <c r="H145" s="34">
        <v>252</v>
      </c>
    </row>
    <row r="146" spans="1:8" hidden="1" x14ac:dyDescent="0.2">
      <c r="A146" s="35"/>
      <c r="B146" s="34">
        <v>20200315</v>
      </c>
      <c r="C146" s="34" t="s">
        <v>47</v>
      </c>
      <c r="D146" s="34">
        <v>13</v>
      </c>
      <c r="E146" s="34">
        <v>482</v>
      </c>
      <c r="F146" s="34"/>
      <c r="G146" s="34"/>
      <c r="H146" s="34">
        <v>495</v>
      </c>
    </row>
    <row r="147" spans="1:8" hidden="1" x14ac:dyDescent="0.2">
      <c r="A147" s="35"/>
      <c r="B147" s="34">
        <v>20200315</v>
      </c>
      <c r="C147" s="34" t="s">
        <v>48</v>
      </c>
      <c r="D147" s="34">
        <v>21</v>
      </c>
      <c r="E147" s="34">
        <v>168</v>
      </c>
      <c r="F147" s="34">
        <v>164</v>
      </c>
      <c r="G147" s="34"/>
      <c r="H147" s="34">
        <v>353</v>
      </c>
    </row>
    <row r="148" spans="1:8" x14ac:dyDescent="0.2">
      <c r="A148" s="35"/>
      <c r="B148" s="34">
        <v>20200315</v>
      </c>
      <c r="C148" s="34" t="s">
        <v>49</v>
      </c>
      <c r="D148" s="34">
        <v>729</v>
      </c>
      <c r="E148" s="36">
        <v>4543</v>
      </c>
      <c r="F148" s="34"/>
      <c r="G148" s="34">
        <v>3</v>
      </c>
      <c r="H148" s="36">
        <v>5272</v>
      </c>
    </row>
    <row r="149" spans="1:8" hidden="1" x14ac:dyDescent="0.2">
      <c r="A149" s="35"/>
      <c r="B149" s="34">
        <v>20200315</v>
      </c>
      <c r="C149" s="34" t="s">
        <v>50</v>
      </c>
      <c r="D149" s="34">
        <v>36</v>
      </c>
      <c r="E149" s="34">
        <v>139</v>
      </c>
      <c r="F149" s="34">
        <v>350</v>
      </c>
      <c r="G149" s="34"/>
      <c r="H149" s="34">
        <v>525</v>
      </c>
    </row>
    <row r="150" spans="1:8" hidden="1" x14ac:dyDescent="0.2">
      <c r="A150" s="35"/>
      <c r="B150" s="34">
        <v>20200315</v>
      </c>
      <c r="C150" s="34" t="s">
        <v>51</v>
      </c>
      <c r="D150" s="34">
        <v>9</v>
      </c>
      <c r="E150" s="34">
        <v>118</v>
      </c>
      <c r="F150" s="34">
        <v>12</v>
      </c>
      <c r="G150" s="34"/>
      <c r="H150" s="34">
        <v>139</v>
      </c>
    </row>
    <row r="151" spans="1:8" hidden="1" x14ac:dyDescent="0.2">
      <c r="A151" s="35"/>
      <c r="B151" s="34">
        <v>20200315</v>
      </c>
      <c r="C151" s="34" t="s">
        <v>52</v>
      </c>
      <c r="D151" s="34">
        <v>36</v>
      </c>
      <c r="E151" s="34">
        <v>420</v>
      </c>
      <c r="F151" s="34">
        <v>225</v>
      </c>
      <c r="G151" s="34"/>
      <c r="H151" s="34">
        <v>681</v>
      </c>
    </row>
    <row r="152" spans="1:8" hidden="1" x14ac:dyDescent="0.2">
      <c r="A152" s="35"/>
      <c r="B152" s="34">
        <v>20200315</v>
      </c>
      <c r="C152" s="34" t="s">
        <v>53</v>
      </c>
      <c r="D152" s="34">
        <v>63</v>
      </c>
      <c r="E152" s="34">
        <v>205</v>
      </c>
      <c r="F152" s="34">
        <v>183</v>
      </c>
      <c r="G152" s="34"/>
      <c r="H152" s="34">
        <v>451</v>
      </c>
    </row>
    <row r="153" spans="1:8" hidden="1" x14ac:dyDescent="0.2">
      <c r="A153" s="35"/>
      <c r="B153" s="34">
        <v>20200315</v>
      </c>
      <c r="C153" s="34" t="s">
        <v>54</v>
      </c>
      <c r="D153" s="34">
        <v>20</v>
      </c>
      <c r="E153" s="34">
        <v>198</v>
      </c>
      <c r="F153" s="34">
        <v>57</v>
      </c>
      <c r="G153" s="34"/>
      <c r="H153" s="34">
        <v>275</v>
      </c>
    </row>
    <row r="154" spans="1:8" hidden="1" x14ac:dyDescent="0.2">
      <c r="A154" s="35"/>
      <c r="B154" s="34">
        <v>20200315</v>
      </c>
      <c r="C154" s="34" t="s">
        <v>55</v>
      </c>
      <c r="D154" s="34">
        <v>19</v>
      </c>
      <c r="E154" s="34">
        <v>154</v>
      </c>
      <c r="F154" s="34"/>
      <c r="G154" s="34"/>
      <c r="H154" s="34">
        <v>173</v>
      </c>
    </row>
    <row r="155" spans="1:8" hidden="1" x14ac:dyDescent="0.2">
      <c r="A155" s="35"/>
      <c r="B155" s="34">
        <v>20200315</v>
      </c>
      <c r="C155" s="34" t="s">
        <v>56</v>
      </c>
      <c r="D155" s="34">
        <v>9</v>
      </c>
      <c r="E155" s="34">
        <v>327</v>
      </c>
      <c r="F155" s="34">
        <v>6</v>
      </c>
      <c r="G155" s="34"/>
      <c r="H155" s="34">
        <v>342</v>
      </c>
    </row>
    <row r="156" spans="1:8" hidden="1" x14ac:dyDescent="0.2">
      <c r="A156" s="35"/>
      <c r="B156" s="34">
        <v>20200315</v>
      </c>
      <c r="C156" s="34" t="s">
        <v>57</v>
      </c>
      <c r="D156" s="34">
        <v>39</v>
      </c>
      <c r="E156" s="34">
        <v>157</v>
      </c>
      <c r="F156" s="34"/>
      <c r="G156" s="34"/>
      <c r="H156" s="34">
        <v>196</v>
      </c>
    </row>
    <row r="157" spans="1:8" hidden="1" x14ac:dyDescent="0.2">
      <c r="A157" s="35"/>
      <c r="B157" s="34">
        <v>20200315</v>
      </c>
      <c r="C157" s="34" t="s">
        <v>58</v>
      </c>
      <c r="D157" s="34">
        <v>56</v>
      </c>
      <c r="E157" s="34"/>
      <c r="F157" s="34"/>
      <c r="G157" s="34"/>
      <c r="H157" s="34">
        <v>56</v>
      </c>
    </row>
    <row r="158" spans="1:8" hidden="1" x14ac:dyDescent="0.2">
      <c r="A158" s="35"/>
      <c r="B158" s="34">
        <v>20200315</v>
      </c>
      <c r="C158" s="34" t="s">
        <v>59</v>
      </c>
      <c r="D158" s="34">
        <v>28</v>
      </c>
      <c r="E158" s="34">
        <v>131</v>
      </c>
      <c r="F158" s="34"/>
      <c r="G158" s="34">
        <v>0</v>
      </c>
      <c r="H158" s="34">
        <v>159</v>
      </c>
    </row>
    <row r="159" spans="1:8" hidden="1" x14ac:dyDescent="0.2">
      <c r="A159" s="35"/>
      <c r="B159" s="34">
        <v>20200315</v>
      </c>
      <c r="C159" s="34" t="s">
        <v>60</v>
      </c>
      <c r="D159" s="34">
        <v>45</v>
      </c>
      <c r="E159" s="34">
        <v>363</v>
      </c>
      <c r="F159" s="34"/>
      <c r="G159" s="34">
        <v>1</v>
      </c>
      <c r="H159" s="34">
        <v>408</v>
      </c>
    </row>
    <row r="160" spans="1:8" hidden="1" x14ac:dyDescent="0.2">
      <c r="A160" s="35"/>
      <c r="B160" s="34">
        <v>20200315</v>
      </c>
      <c r="C160" s="34" t="s">
        <v>61</v>
      </c>
      <c r="D160" s="34">
        <v>4</v>
      </c>
      <c r="E160" s="34">
        <v>348</v>
      </c>
      <c r="F160" s="34"/>
      <c r="G160" s="34"/>
      <c r="H160" s="34">
        <v>352</v>
      </c>
    </row>
    <row r="161" spans="1:14" hidden="1" x14ac:dyDescent="0.2">
      <c r="A161" s="35"/>
      <c r="B161" s="34">
        <v>20200315</v>
      </c>
      <c r="C161" s="34" t="s">
        <v>62</v>
      </c>
      <c r="D161" s="34">
        <v>642</v>
      </c>
      <c r="E161" s="36">
        <v>7122</v>
      </c>
      <c r="F161" s="34"/>
      <c r="G161" s="34">
        <v>40</v>
      </c>
      <c r="H161" s="36">
        <v>7764</v>
      </c>
    </row>
    <row r="162" spans="1:14" hidden="1" x14ac:dyDescent="0.2">
      <c r="A162" s="35"/>
      <c r="B162" s="34">
        <v>20200315</v>
      </c>
      <c r="C162" s="34" t="s">
        <v>63</v>
      </c>
      <c r="D162" s="34">
        <v>33</v>
      </c>
      <c r="E162" s="34">
        <v>313</v>
      </c>
      <c r="F162" s="34"/>
      <c r="G162" s="34"/>
      <c r="H162" s="34">
        <v>346</v>
      </c>
    </row>
    <row r="163" spans="1:14" hidden="1" x14ac:dyDescent="0.2">
      <c r="A163" s="35"/>
      <c r="B163" s="34">
        <v>20200315</v>
      </c>
      <c r="C163" s="34" t="s">
        <v>64</v>
      </c>
      <c r="D163" s="34">
        <v>0</v>
      </c>
      <c r="E163" s="34">
        <v>38</v>
      </c>
      <c r="F163" s="34">
        <v>1</v>
      </c>
      <c r="G163" s="34">
        <v>0</v>
      </c>
      <c r="H163" s="34">
        <v>39</v>
      </c>
    </row>
    <row r="164" spans="1:14" hidden="1" x14ac:dyDescent="0.2">
      <c r="A164" s="35"/>
      <c r="B164" s="34">
        <v>20200315</v>
      </c>
      <c r="C164" s="34" t="s">
        <v>65</v>
      </c>
      <c r="D164" s="34">
        <v>3</v>
      </c>
      <c r="E164" s="34"/>
      <c r="F164" s="34"/>
      <c r="G164" s="34"/>
      <c r="H164" s="34">
        <v>3</v>
      </c>
    </row>
    <row r="165" spans="1:14" hidden="1" x14ac:dyDescent="0.2">
      <c r="A165" s="35"/>
      <c r="B165" s="34">
        <v>20200314</v>
      </c>
      <c r="C165" s="34" t="s">
        <v>15</v>
      </c>
      <c r="D165" s="34">
        <v>1</v>
      </c>
      <c r="E165" s="34">
        <v>143</v>
      </c>
      <c r="F165" s="34"/>
      <c r="G165" s="34"/>
      <c r="H165" s="34">
        <v>144</v>
      </c>
    </row>
    <row r="166" spans="1:14" hidden="1" x14ac:dyDescent="0.2">
      <c r="A166" s="35"/>
      <c r="B166" s="34">
        <v>20200314</v>
      </c>
      <c r="C166" s="34" t="s">
        <v>16</v>
      </c>
      <c r="D166" s="34">
        <v>6</v>
      </c>
      <c r="E166" s="34">
        <v>22</v>
      </c>
      <c r="F166" s="34">
        <v>46</v>
      </c>
      <c r="G166" s="34"/>
      <c r="H166" s="34">
        <v>74</v>
      </c>
    </row>
    <row r="167" spans="1:14" hidden="1" x14ac:dyDescent="0.2">
      <c r="A167" s="35"/>
      <c r="B167" s="34">
        <v>20200314</v>
      </c>
      <c r="C167" s="34" t="s">
        <v>17</v>
      </c>
      <c r="D167" s="34">
        <v>12</v>
      </c>
      <c r="E167" s="34">
        <v>65</v>
      </c>
      <c r="F167" s="34">
        <v>26</v>
      </c>
      <c r="G167" s="34"/>
      <c r="H167" s="34">
        <v>103</v>
      </c>
    </row>
    <row r="168" spans="1:14" hidden="1" x14ac:dyDescent="0.2">
      <c r="A168" s="35"/>
      <c r="B168" s="34">
        <v>20200314</v>
      </c>
      <c r="C168" s="34" t="s">
        <v>18</v>
      </c>
      <c r="D168" s="34">
        <v>12</v>
      </c>
      <c r="E168" s="34">
        <v>121</v>
      </c>
      <c r="F168" s="34">
        <v>50</v>
      </c>
      <c r="G168" s="34">
        <v>0</v>
      </c>
      <c r="H168" s="34">
        <v>183</v>
      </c>
    </row>
    <row r="169" spans="1:14" hidden="1" x14ac:dyDescent="0.2">
      <c r="A169" s="35"/>
      <c r="B169" s="34">
        <v>20200314</v>
      </c>
      <c r="C169" s="34" t="s">
        <v>19</v>
      </c>
      <c r="D169" s="34">
        <v>252</v>
      </c>
      <c r="E169" s="34">
        <v>916</v>
      </c>
      <c r="F169" s="34"/>
      <c r="G169" s="34">
        <v>5</v>
      </c>
      <c r="H169" s="36">
        <v>1168</v>
      </c>
    </row>
    <row r="170" spans="1:14" hidden="1" x14ac:dyDescent="0.2">
      <c r="A170" s="35"/>
      <c r="B170" s="34">
        <v>20200314</v>
      </c>
      <c r="C170" s="34" t="s">
        <v>20</v>
      </c>
      <c r="D170" s="34">
        <v>101</v>
      </c>
      <c r="E170" s="34">
        <v>712</v>
      </c>
      <c r="F170" s="34"/>
      <c r="G170" s="34">
        <v>1</v>
      </c>
      <c r="H170" s="34">
        <v>814</v>
      </c>
    </row>
    <row r="171" spans="1:14" hidden="1" x14ac:dyDescent="0.2">
      <c r="A171" s="35"/>
      <c r="B171" s="34">
        <v>20200314</v>
      </c>
      <c r="C171" s="34" t="s">
        <v>21</v>
      </c>
      <c r="D171" s="34">
        <v>11</v>
      </c>
      <c r="E171" s="34">
        <v>125</v>
      </c>
      <c r="F171" s="34"/>
      <c r="G171" s="34"/>
      <c r="H171" s="34">
        <v>136</v>
      </c>
    </row>
    <row r="172" spans="1:14" hidden="1" x14ac:dyDescent="0.2">
      <c r="A172" s="35"/>
      <c r="B172" s="34">
        <v>20200314</v>
      </c>
      <c r="C172" s="34" t="s">
        <v>22</v>
      </c>
      <c r="D172" s="34">
        <v>10</v>
      </c>
      <c r="E172" s="34">
        <v>49</v>
      </c>
      <c r="F172" s="34">
        <v>10</v>
      </c>
      <c r="G172" s="34"/>
      <c r="H172" s="34">
        <v>69</v>
      </c>
    </row>
    <row r="173" spans="1:14" hidden="1" x14ac:dyDescent="0.2">
      <c r="A173" s="35"/>
      <c r="B173" s="34">
        <v>20200314</v>
      </c>
      <c r="C173" s="34" t="s">
        <v>23</v>
      </c>
      <c r="D173" s="34">
        <v>6</v>
      </c>
      <c r="E173" s="34">
        <v>36</v>
      </c>
      <c r="F173" s="34">
        <v>32</v>
      </c>
      <c r="G173" s="34"/>
      <c r="H173" s="34">
        <v>74</v>
      </c>
    </row>
    <row r="174" spans="1:14" hidden="1" x14ac:dyDescent="0.2">
      <c r="A174" s="35"/>
      <c r="B174" s="34">
        <v>20200314</v>
      </c>
      <c r="C174" s="34" t="s">
        <v>24</v>
      </c>
      <c r="D174" s="34">
        <v>77</v>
      </c>
      <c r="E174" s="34">
        <v>478</v>
      </c>
      <c r="F174" s="34">
        <v>221</v>
      </c>
      <c r="G174" s="34">
        <v>3</v>
      </c>
      <c r="H174" s="34">
        <v>776</v>
      </c>
      <c r="M174" s="52">
        <f>M123/70</f>
        <v>5000000</v>
      </c>
      <c r="N174" s="52">
        <f>N123/70</f>
        <v>1000000</v>
      </c>
    </row>
    <row r="175" spans="1:14" hidden="1" x14ac:dyDescent="0.2">
      <c r="A175" s="35"/>
      <c r="B175" s="34">
        <v>20200314</v>
      </c>
      <c r="C175" s="34" t="s">
        <v>25</v>
      </c>
      <c r="D175" s="34">
        <v>66</v>
      </c>
      <c r="E175" s="34"/>
      <c r="F175" s="34"/>
      <c r="G175" s="34">
        <v>1</v>
      </c>
      <c r="H175" s="34">
        <v>66</v>
      </c>
      <c r="N175" s="52">
        <v>13698.630136986301</v>
      </c>
    </row>
    <row r="176" spans="1:14" hidden="1" x14ac:dyDescent="0.2">
      <c r="A176" s="35"/>
      <c r="B176" s="34">
        <v>20200314</v>
      </c>
      <c r="C176" s="34" t="s">
        <v>26</v>
      </c>
      <c r="D176" s="34">
        <v>2</v>
      </c>
      <c r="E176" s="34"/>
      <c r="F176" s="34"/>
      <c r="G176" s="34"/>
      <c r="H176" s="34">
        <v>2</v>
      </c>
    </row>
    <row r="177" spans="1:8" hidden="1" x14ac:dyDescent="0.2">
      <c r="A177" s="35"/>
      <c r="B177" s="34">
        <v>20200314</v>
      </c>
      <c r="C177" s="34" t="s">
        <v>27</v>
      </c>
      <c r="D177" s="34">
        <v>17</v>
      </c>
      <c r="E177" s="34">
        <v>83</v>
      </c>
      <c r="F177" s="34"/>
      <c r="G177" s="34"/>
      <c r="H177" s="34">
        <v>100</v>
      </c>
    </row>
    <row r="178" spans="1:8" hidden="1" x14ac:dyDescent="0.2">
      <c r="A178" s="35"/>
      <c r="B178" s="34">
        <v>20200314</v>
      </c>
      <c r="C178" s="34" t="s">
        <v>28</v>
      </c>
      <c r="D178" s="34">
        <v>2</v>
      </c>
      <c r="E178" s="34">
        <v>174</v>
      </c>
      <c r="F178" s="34"/>
      <c r="G178" s="34"/>
      <c r="H178" s="34">
        <v>176</v>
      </c>
    </row>
    <row r="179" spans="1:8" hidden="1" x14ac:dyDescent="0.2">
      <c r="A179" s="35"/>
      <c r="B179" s="34">
        <v>20200314</v>
      </c>
      <c r="C179" s="34" t="s">
        <v>29</v>
      </c>
      <c r="D179" s="34">
        <v>46</v>
      </c>
      <c r="E179" s="34">
        <v>316</v>
      </c>
      <c r="F179" s="34">
        <v>82</v>
      </c>
      <c r="G179" s="34"/>
      <c r="H179" s="34">
        <v>444</v>
      </c>
    </row>
    <row r="180" spans="1:8" hidden="1" x14ac:dyDescent="0.2">
      <c r="A180" s="35"/>
      <c r="B180" s="34">
        <v>20200314</v>
      </c>
      <c r="C180" s="34" t="s">
        <v>30</v>
      </c>
      <c r="D180" s="34">
        <v>15</v>
      </c>
      <c r="E180" s="34">
        <v>74</v>
      </c>
      <c r="F180" s="34"/>
      <c r="G180" s="34">
        <v>0</v>
      </c>
      <c r="H180" s="34">
        <v>89</v>
      </c>
    </row>
    <row r="181" spans="1:8" hidden="1" x14ac:dyDescent="0.2">
      <c r="A181" s="35"/>
      <c r="B181" s="34">
        <v>20200314</v>
      </c>
      <c r="C181" s="34" t="s">
        <v>31</v>
      </c>
      <c r="D181" s="34">
        <v>6</v>
      </c>
      <c r="E181" s="34">
        <v>93</v>
      </c>
      <c r="F181" s="34"/>
      <c r="G181" s="34">
        <v>1</v>
      </c>
      <c r="H181" s="34">
        <v>100</v>
      </c>
    </row>
    <row r="182" spans="1:8" hidden="1" x14ac:dyDescent="0.2">
      <c r="A182" s="35"/>
      <c r="B182" s="34">
        <v>20200314</v>
      </c>
      <c r="C182" s="34" t="s">
        <v>32</v>
      </c>
      <c r="D182" s="34">
        <v>14</v>
      </c>
      <c r="E182" s="34">
        <v>139</v>
      </c>
      <c r="F182" s="34"/>
      <c r="G182" s="34"/>
      <c r="H182" s="34">
        <v>153</v>
      </c>
    </row>
    <row r="183" spans="1:8" hidden="1" x14ac:dyDescent="0.2">
      <c r="A183" s="35"/>
      <c r="B183" s="34">
        <v>20200314</v>
      </c>
      <c r="C183" s="34" t="s">
        <v>33</v>
      </c>
      <c r="D183" s="34">
        <v>69</v>
      </c>
      <c r="E183" s="34">
        <v>109</v>
      </c>
      <c r="F183" s="34"/>
      <c r="G183" s="34"/>
      <c r="H183" s="34">
        <v>178</v>
      </c>
    </row>
    <row r="184" spans="1:8" hidden="1" x14ac:dyDescent="0.2">
      <c r="A184" s="35"/>
      <c r="B184" s="34">
        <v>20200314</v>
      </c>
      <c r="C184" s="34" t="s">
        <v>34</v>
      </c>
      <c r="D184" s="34">
        <v>138</v>
      </c>
      <c r="E184" s="34">
        <v>352</v>
      </c>
      <c r="F184" s="34"/>
      <c r="G184" s="34"/>
      <c r="H184" s="34">
        <v>490</v>
      </c>
    </row>
    <row r="185" spans="1:8" hidden="1" x14ac:dyDescent="0.2">
      <c r="A185" s="35"/>
      <c r="B185" s="34">
        <v>20200314</v>
      </c>
      <c r="C185" s="34" t="s">
        <v>35</v>
      </c>
      <c r="D185" s="34">
        <v>26</v>
      </c>
      <c r="E185" s="34">
        <v>94</v>
      </c>
      <c r="F185" s="34"/>
      <c r="G185" s="34"/>
      <c r="H185" s="34">
        <v>120</v>
      </c>
    </row>
    <row r="186" spans="1:8" hidden="1" x14ac:dyDescent="0.2">
      <c r="A186" s="35"/>
      <c r="B186" s="34">
        <v>20200314</v>
      </c>
      <c r="C186" s="34" t="s">
        <v>36</v>
      </c>
      <c r="D186" s="34">
        <v>3</v>
      </c>
      <c r="E186" s="34">
        <v>91</v>
      </c>
      <c r="F186" s="34">
        <v>17</v>
      </c>
      <c r="G186" s="34"/>
      <c r="H186" s="34">
        <v>111</v>
      </c>
    </row>
    <row r="187" spans="1:8" hidden="1" x14ac:dyDescent="0.2">
      <c r="A187" s="35"/>
      <c r="B187" s="34">
        <v>20200314</v>
      </c>
      <c r="C187" s="34" t="s">
        <v>37</v>
      </c>
      <c r="D187" s="34">
        <v>25</v>
      </c>
      <c r="E187" s="34">
        <v>205</v>
      </c>
      <c r="F187" s="34">
        <v>26</v>
      </c>
      <c r="G187" s="34"/>
      <c r="H187" s="34">
        <v>256</v>
      </c>
    </row>
    <row r="188" spans="1:8" hidden="1" x14ac:dyDescent="0.2">
      <c r="A188" s="35"/>
      <c r="B188" s="34">
        <v>20200314</v>
      </c>
      <c r="C188" s="34" t="s">
        <v>38</v>
      </c>
      <c r="D188" s="34">
        <v>21</v>
      </c>
      <c r="E188" s="34">
        <v>847</v>
      </c>
      <c r="F188" s="34"/>
      <c r="G188" s="34"/>
      <c r="H188" s="34">
        <v>868</v>
      </c>
    </row>
    <row r="189" spans="1:8" hidden="1" x14ac:dyDescent="0.2">
      <c r="A189" s="35"/>
      <c r="B189" s="34">
        <v>20200314</v>
      </c>
      <c r="C189" s="34" t="s">
        <v>39</v>
      </c>
      <c r="D189" s="34">
        <v>4</v>
      </c>
      <c r="E189" s="34">
        <v>90</v>
      </c>
      <c r="F189" s="34"/>
      <c r="G189" s="34">
        <v>0</v>
      </c>
      <c r="H189" s="34">
        <v>94</v>
      </c>
    </row>
    <row r="190" spans="1:8" hidden="1" x14ac:dyDescent="0.2">
      <c r="A190" s="35"/>
      <c r="B190" s="34">
        <v>20200314</v>
      </c>
      <c r="C190" s="34" t="s">
        <v>40</v>
      </c>
      <c r="D190" s="34">
        <v>6</v>
      </c>
      <c r="E190" s="34">
        <v>84</v>
      </c>
      <c r="F190" s="34"/>
      <c r="G190" s="34"/>
      <c r="H190" s="34">
        <v>90</v>
      </c>
    </row>
    <row r="191" spans="1:8" hidden="1" x14ac:dyDescent="0.2">
      <c r="A191" s="35"/>
      <c r="B191" s="34">
        <v>20200314</v>
      </c>
      <c r="C191" s="34" t="s">
        <v>41</v>
      </c>
      <c r="D191" s="34">
        <v>5</v>
      </c>
      <c r="E191" s="34">
        <v>103</v>
      </c>
      <c r="F191" s="34"/>
      <c r="G191" s="34"/>
      <c r="H191" s="34">
        <v>108</v>
      </c>
    </row>
    <row r="192" spans="1:8" hidden="1" x14ac:dyDescent="0.2">
      <c r="A192" s="35"/>
      <c r="B192" s="34">
        <v>20200314</v>
      </c>
      <c r="C192" s="34" t="s">
        <v>42</v>
      </c>
      <c r="D192" s="34">
        <v>23</v>
      </c>
      <c r="E192" s="34">
        <v>137</v>
      </c>
      <c r="F192" s="34"/>
      <c r="G192" s="34"/>
      <c r="H192" s="34">
        <v>160</v>
      </c>
    </row>
    <row r="193" spans="1:8" hidden="1" x14ac:dyDescent="0.2">
      <c r="A193" s="35"/>
      <c r="B193" s="34">
        <v>20200314</v>
      </c>
      <c r="C193" s="34" t="s">
        <v>43</v>
      </c>
      <c r="D193" s="34">
        <v>1</v>
      </c>
      <c r="E193" s="34">
        <v>54</v>
      </c>
      <c r="F193" s="34">
        <v>14</v>
      </c>
      <c r="G193" s="34">
        <v>0</v>
      </c>
      <c r="H193" s="34">
        <v>69</v>
      </c>
    </row>
    <row r="194" spans="1:8" hidden="1" x14ac:dyDescent="0.2">
      <c r="A194" s="35"/>
      <c r="B194" s="34">
        <v>20200314</v>
      </c>
      <c r="C194" s="34" t="s">
        <v>44</v>
      </c>
      <c r="D194" s="34">
        <v>14</v>
      </c>
      <c r="E194" s="34">
        <v>80</v>
      </c>
      <c r="F194" s="34">
        <v>33</v>
      </c>
      <c r="G194" s="34"/>
      <c r="H194" s="34">
        <v>127</v>
      </c>
    </row>
    <row r="195" spans="1:8" hidden="1" x14ac:dyDescent="0.2">
      <c r="A195" s="35"/>
      <c r="B195" s="34">
        <v>20200314</v>
      </c>
      <c r="C195" s="34" t="s">
        <v>45</v>
      </c>
      <c r="D195" s="34">
        <v>7</v>
      </c>
      <c r="E195" s="34">
        <v>212</v>
      </c>
      <c r="F195" s="34">
        <v>31</v>
      </c>
      <c r="G195" s="34"/>
      <c r="H195" s="34">
        <v>250</v>
      </c>
    </row>
    <row r="196" spans="1:8" hidden="1" x14ac:dyDescent="0.2">
      <c r="A196" s="35"/>
      <c r="B196" s="34">
        <v>20200314</v>
      </c>
      <c r="C196" s="34" t="s">
        <v>46</v>
      </c>
      <c r="D196" s="34">
        <v>50</v>
      </c>
      <c r="E196" s="34"/>
      <c r="F196" s="34">
        <v>80</v>
      </c>
      <c r="G196" s="34">
        <v>1</v>
      </c>
      <c r="H196" s="34">
        <v>130</v>
      </c>
    </row>
    <row r="197" spans="1:8" hidden="1" x14ac:dyDescent="0.2">
      <c r="A197" s="35"/>
      <c r="B197" s="34">
        <v>20200314</v>
      </c>
      <c r="C197" s="34" t="s">
        <v>47</v>
      </c>
      <c r="D197" s="34">
        <v>10</v>
      </c>
      <c r="E197" s="34">
        <v>237</v>
      </c>
      <c r="F197" s="34"/>
      <c r="G197" s="34"/>
      <c r="H197" s="34">
        <v>247</v>
      </c>
    </row>
    <row r="198" spans="1:8" hidden="1" x14ac:dyDescent="0.2">
      <c r="A198" s="35"/>
      <c r="B198" s="34">
        <v>20200314</v>
      </c>
      <c r="C198" s="34" t="s">
        <v>48</v>
      </c>
      <c r="D198" s="34">
        <v>20</v>
      </c>
      <c r="E198" s="34">
        <v>168</v>
      </c>
      <c r="F198" s="34"/>
      <c r="G198" s="34"/>
      <c r="H198" s="34">
        <v>188</v>
      </c>
    </row>
    <row r="199" spans="1:8" x14ac:dyDescent="0.2">
      <c r="A199" s="35"/>
      <c r="B199" s="34">
        <v>20200314</v>
      </c>
      <c r="C199" s="34" t="s">
        <v>49</v>
      </c>
      <c r="D199" s="34">
        <v>524</v>
      </c>
      <c r="E199" s="36">
        <v>2779</v>
      </c>
      <c r="F199" s="34"/>
      <c r="G199" s="34"/>
      <c r="H199" s="36">
        <v>3303</v>
      </c>
    </row>
    <row r="200" spans="1:8" hidden="1" x14ac:dyDescent="0.2">
      <c r="A200" s="35"/>
      <c r="B200" s="34">
        <v>20200314</v>
      </c>
      <c r="C200" s="34" t="s">
        <v>50</v>
      </c>
      <c r="D200" s="34">
        <v>13</v>
      </c>
      <c r="E200" s="34">
        <v>50</v>
      </c>
      <c r="F200" s="34">
        <v>159</v>
      </c>
      <c r="G200" s="34"/>
      <c r="H200" s="34">
        <v>222</v>
      </c>
    </row>
    <row r="201" spans="1:8" hidden="1" x14ac:dyDescent="0.2">
      <c r="A201" s="35"/>
      <c r="B201" s="34">
        <v>20200314</v>
      </c>
      <c r="C201" s="34" t="s">
        <v>51</v>
      </c>
      <c r="D201" s="34">
        <v>4</v>
      </c>
      <c r="E201" s="34">
        <v>36</v>
      </c>
      <c r="F201" s="34">
        <v>37</v>
      </c>
      <c r="G201" s="34"/>
      <c r="H201" s="34">
        <v>77</v>
      </c>
    </row>
    <row r="202" spans="1:8" hidden="1" x14ac:dyDescent="0.2">
      <c r="A202" s="35"/>
      <c r="B202" s="34">
        <v>20200314</v>
      </c>
      <c r="C202" s="34" t="s">
        <v>52</v>
      </c>
      <c r="D202" s="34">
        <v>30</v>
      </c>
      <c r="E202" s="34">
        <v>337</v>
      </c>
      <c r="F202" s="34">
        <v>157</v>
      </c>
      <c r="G202" s="34"/>
      <c r="H202" s="34">
        <v>524</v>
      </c>
    </row>
    <row r="203" spans="1:8" hidden="1" x14ac:dyDescent="0.2">
      <c r="A203" s="35"/>
      <c r="B203" s="34">
        <v>20200314</v>
      </c>
      <c r="C203" s="34" t="s">
        <v>53</v>
      </c>
      <c r="D203" s="34">
        <v>47</v>
      </c>
      <c r="E203" s="34">
        <v>205</v>
      </c>
      <c r="F203" s="34">
        <v>150</v>
      </c>
      <c r="G203" s="34"/>
      <c r="H203" s="34">
        <v>402</v>
      </c>
    </row>
    <row r="204" spans="1:8" hidden="1" x14ac:dyDescent="0.2">
      <c r="A204" s="35"/>
      <c r="B204" s="34">
        <v>20200314</v>
      </c>
      <c r="C204" s="34" t="s">
        <v>54</v>
      </c>
      <c r="D204" s="34">
        <v>20</v>
      </c>
      <c r="E204" s="34">
        <v>198</v>
      </c>
      <c r="F204" s="34">
        <v>57</v>
      </c>
      <c r="G204" s="34"/>
      <c r="H204" s="34">
        <v>275</v>
      </c>
    </row>
    <row r="205" spans="1:8" hidden="1" x14ac:dyDescent="0.2">
      <c r="A205" s="35"/>
      <c r="B205" s="34">
        <v>20200314</v>
      </c>
      <c r="C205" s="34" t="s">
        <v>55</v>
      </c>
      <c r="D205" s="34">
        <v>13</v>
      </c>
      <c r="E205" s="34">
        <v>110</v>
      </c>
      <c r="F205" s="34"/>
      <c r="G205" s="34"/>
      <c r="H205" s="34">
        <v>123</v>
      </c>
    </row>
    <row r="206" spans="1:8" hidden="1" x14ac:dyDescent="0.2">
      <c r="A206" s="35"/>
      <c r="B206" s="34">
        <v>20200314</v>
      </c>
      <c r="C206" s="34" t="s">
        <v>56</v>
      </c>
      <c r="D206" s="34">
        <v>9</v>
      </c>
      <c r="E206" s="34">
        <v>182</v>
      </c>
      <c r="F206" s="34">
        <v>3</v>
      </c>
      <c r="G206" s="34"/>
      <c r="H206" s="34">
        <v>194</v>
      </c>
    </row>
    <row r="207" spans="1:8" hidden="1" x14ac:dyDescent="0.2">
      <c r="A207" s="35"/>
      <c r="B207" s="34">
        <v>20200314</v>
      </c>
      <c r="C207" s="34" t="s">
        <v>57</v>
      </c>
      <c r="D207" s="34">
        <v>32</v>
      </c>
      <c r="E207" s="34">
        <v>130</v>
      </c>
      <c r="F207" s="34"/>
      <c r="G207" s="34"/>
      <c r="H207" s="34">
        <v>162</v>
      </c>
    </row>
    <row r="208" spans="1:8" hidden="1" x14ac:dyDescent="0.2">
      <c r="A208" s="35"/>
      <c r="B208" s="34">
        <v>20200314</v>
      </c>
      <c r="C208" s="34" t="s">
        <v>58</v>
      </c>
      <c r="D208" s="34">
        <v>51</v>
      </c>
      <c r="E208" s="34"/>
      <c r="F208" s="34"/>
      <c r="G208" s="34"/>
      <c r="H208" s="34">
        <v>51</v>
      </c>
    </row>
    <row r="209" spans="1:8" hidden="1" x14ac:dyDescent="0.2">
      <c r="A209" s="35"/>
      <c r="B209" s="34">
        <v>20200314</v>
      </c>
      <c r="C209" s="34" t="s">
        <v>59</v>
      </c>
      <c r="D209" s="34">
        <v>6</v>
      </c>
      <c r="E209" s="34">
        <v>131</v>
      </c>
      <c r="F209" s="34"/>
      <c r="G209" s="34"/>
      <c r="H209" s="34">
        <v>137</v>
      </c>
    </row>
    <row r="210" spans="1:8" hidden="1" x14ac:dyDescent="0.2">
      <c r="A210" s="35"/>
      <c r="B210" s="34">
        <v>20200314</v>
      </c>
      <c r="C210" s="34" t="s">
        <v>60</v>
      </c>
      <c r="D210" s="34">
        <v>30</v>
      </c>
      <c r="E210" s="34">
        <v>117</v>
      </c>
      <c r="F210" s="34"/>
      <c r="G210" s="34"/>
      <c r="H210" s="34">
        <v>147</v>
      </c>
    </row>
    <row r="211" spans="1:8" hidden="1" x14ac:dyDescent="0.2">
      <c r="A211" s="35"/>
      <c r="B211" s="34">
        <v>20200314</v>
      </c>
      <c r="C211" s="34" t="s">
        <v>61</v>
      </c>
      <c r="D211" s="34">
        <v>4</v>
      </c>
      <c r="E211" s="34">
        <v>227</v>
      </c>
      <c r="F211" s="34"/>
      <c r="G211" s="34"/>
      <c r="H211" s="34">
        <v>231</v>
      </c>
    </row>
    <row r="212" spans="1:8" hidden="1" x14ac:dyDescent="0.2">
      <c r="A212" s="35"/>
      <c r="B212" s="34">
        <v>20200314</v>
      </c>
      <c r="C212" s="34" t="s">
        <v>62</v>
      </c>
      <c r="D212" s="34">
        <v>568</v>
      </c>
      <c r="E212" s="36">
        <v>6001</v>
      </c>
      <c r="F212" s="34"/>
      <c r="G212" s="34">
        <v>37</v>
      </c>
      <c r="H212" s="36">
        <v>6569</v>
      </c>
    </row>
    <row r="213" spans="1:8" hidden="1" x14ac:dyDescent="0.2">
      <c r="A213" s="35"/>
      <c r="B213" s="34">
        <v>20200314</v>
      </c>
      <c r="C213" s="34" t="s">
        <v>63</v>
      </c>
      <c r="D213" s="34">
        <v>19</v>
      </c>
      <c r="E213" s="34">
        <v>169</v>
      </c>
      <c r="F213" s="34"/>
      <c r="G213" s="34"/>
      <c r="H213" s="34">
        <v>188</v>
      </c>
    </row>
    <row r="214" spans="1:8" hidden="1" x14ac:dyDescent="0.2">
      <c r="A214" s="35"/>
      <c r="B214" s="34">
        <v>20200314</v>
      </c>
      <c r="C214" s="34" t="s">
        <v>64</v>
      </c>
      <c r="D214" s="34">
        <v>0</v>
      </c>
      <c r="E214" s="34">
        <v>26</v>
      </c>
      <c r="F214" s="34">
        <v>5</v>
      </c>
      <c r="G214" s="34"/>
      <c r="H214" s="34">
        <v>31</v>
      </c>
    </row>
    <row r="215" spans="1:8" hidden="1" x14ac:dyDescent="0.2">
      <c r="A215" s="35"/>
      <c r="B215" s="34">
        <v>20200314</v>
      </c>
      <c r="C215" s="34" t="s">
        <v>65</v>
      </c>
      <c r="D215" s="34">
        <v>2</v>
      </c>
      <c r="E215" s="34"/>
      <c r="F215" s="34"/>
      <c r="G215" s="34"/>
      <c r="H215" s="34">
        <v>2</v>
      </c>
    </row>
    <row r="216" spans="1:8" hidden="1" x14ac:dyDescent="0.2">
      <c r="A216" s="35"/>
      <c r="B216" s="34">
        <v>20200313</v>
      </c>
      <c r="C216" s="34" t="s">
        <v>15</v>
      </c>
      <c r="D216" s="34">
        <v>1</v>
      </c>
      <c r="E216" s="34">
        <v>59</v>
      </c>
      <c r="F216" s="34"/>
      <c r="G216" s="34"/>
      <c r="H216" s="34">
        <v>60</v>
      </c>
    </row>
    <row r="217" spans="1:8" hidden="1" x14ac:dyDescent="0.2">
      <c r="A217" s="35"/>
      <c r="B217" s="34">
        <v>20200313</v>
      </c>
      <c r="C217" s="34" t="s">
        <v>16</v>
      </c>
      <c r="D217" s="34">
        <v>1</v>
      </c>
      <c r="E217" s="34">
        <v>11</v>
      </c>
      <c r="F217" s="34"/>
      <c r="G217" s="34"/>
      <c r="H217" s="34">
        <v>12</v>
      </c>
    </row>
    <row r="218" spans="1:8" hidden="1" x14ac:dyDescent="0.2">
      <c r="A218" s="35"/>
      <c r="B218" s="34">
        <v>20200313</v>
      </c>
      <c r="C218" s="34" t="s">
        <v>17</v>
      </c>
      <c r="D218" s="34">
        <v>9</v>
      </c>
      <c r="E218" s="34">
        <v>30</v>
      </c>
      <c r="F218" s="34">
        <v>22</v>
      </c>
      <c r="G218" s="34"/>
      <c r="H218" s="34">
        <v>61</v>
      </c>
    </row>
    <row r="219" spans="1:8" hidden="1" x14ac:dyDescent="0.2">
      <c r="A219" s="35"/>
      <c r="B219" s="34">
        <v>20200313</v>
      </c>
      <c r="C219" s="34" t="s">
        <v>18</v>
      </c>
      <c r="D219" s="34">
        <v>9</v>
      </c>
      <c r="E219" s="34">
        <v>94</v>
      </c>
      <c r="F219" s="34">
        <v>40</v>
      </c>
      <c r="G219" s="34">
        <v>0</v>
      </c>
      <c r="H219" s="34">
        <v>143</v>
      </c>
    </row>
    <row r="220" spans="1:8" hidden="1" x14ac:dyDescent="0.2">
      <c r="A220" s="35"/>
      <c r="B220" s="34">
        <v>20200313</v>
      </c>
      <c r="C220" s="34" t="s">
        <v>19</v>
      </c>
      <c r="D220" s="34">
        <v>202</v>
      </c>
      <c r="E220" s="34">
        <v>916</v>
      </c>
      <c r="F220" s="34"/>
      <c r="G220" s="34">
        <v>4</v>
      </c>
      <c r="H220" s="36">
        <v>1118</v>
      </c>
    </row>
    <row r="221" spans="1:8" hidden="1" x14ac:dyDescent="0.2">
      <c r="A221" s="35"/>
      <c r="B221" s="34">
        <v>20200313</v>
      </c>
      <c r="C221" s="34" t="s">
        <v>20</v>
      </c>
      <c r="D221" s="34">
        <v>72</v>
      </c>
      <c r="E221" s="34">
        <v>524</v>
      </c>
      <c r="F221" s="34"/>
      <c r="G221" s="34"/>
      <c r="H221" s="34">
        <v>596</v>
      </c>
    </row>
    <row r="222" spans="1:8" hidden="1" x14ac:dyDescent="0.2">
      <c r="A222" s="35"/>
      <c r="B222" s="34">
        <v>20200313</v>
      </c>
      <c r="C222" s="34" t="s">
        <v>21</v>
      </c>
      <c r="D222" s="34">
        <v>6</v>
      </c>
      <c r="E222" s="34">
        <v>99</v>
      </c>
      <c r="F222" s="34"/>
      <c r="G222" s="34"/>
      <c r="H222" s="34">
        <v>105</v>
      </c>
    </row>
    <row r="223" spans="1:8" hidden="1" x14ac:dyDescent="0.2">
      <c r="A223" s="35"/>
      <c r="B223" s="34">
        <v>20200313</v>
      </c>
      <c r="C223" s="34" t="s">
        <v>22</v>
      </c>
      <c r="D223" s="34">
        <v>10</v>
      </c>
      <c r="E223" s="34">
        <v>20</v>
      </c>
      <c r="F223" s="34"/>
      <c r="G223" s="34"/>
      <c r="H223" s="34">
        <v>30</v>
      </c>
    </row>
    <row r="224" spans="1:8" hidden="1" x14ac:dyDescent="0.2">
      <c r="A224" s="35"/>
      <c r="B224" s="34">
        <v>20200313</v>
      </c>
      <c r="C224" s="34" t="s">
        <v>23</v>
      </c>
      <c r="D224" s="34">
        <v>4</v>
      </c>
      <c r="E224" s="34">
        <v>30</v>
      </c>
      <c r="F224" s="34">
        <v>10</v>
      </c>
      <c r="G224" s="34"/>
      <c r="H224" s="34">
        <v>44</v>
      </c>
    </row>
    <row r="225" spans="1:14" hidden="1" x14ac:dyDescent="0.2">
      <c r="A225" s="35"/>
      <c r="B225" s="34">
        <v>20200313</v>
      </c>
      <c r="C225" s="34" t="s">
        <v>24</v>
      </c>
      <c r="D225" s="34">
        <v>50</v>
      </c>
      <c r="E225" s="34">
        <v>478</v>
      </c>
      <c r="F225" s="34">
        <v>221</v>
      </c>
      <c r="G225" s="34">
        <v>2</v>
      </c>
      <c r="H225" s="34">
        <v>749</v>
      </c>
      <c r="M225" s="52">
        <f>M174/365</f>
        <v>13698.630136986301</v>
      </c>
      <c r="N225" s="52">
        <f>N174/365</f>
        <v>2739.7260273972602</v>
      </c>
    </row>
    <row r="226" spans="1:14" hidden="1" x14ac:dyDescent="0.2">
      <c r="A226" s="35"/>
      <c r="B226" s="34">
        <v>20200313</v>
      </c>
      <c r="C226" s="34" t="s">
        <v>25</v>
      </c>
      <c r="D226" s="34">
        <v>42</v>
      </c>
      <c r="E226" s="34"/>
      <c r="F226" s="34"/>
      <c r="G226" s="34">
        <v>1</v>
      </c>
      <c r="H226" s="34">
        <v>42</v>
      </c>
    </row>
    <row r="227" spans="1:14" hidden="1" x14ac:dyDescent="0.2">
      <c r="A227" s="35"/>
      <c r="B227" s="34">
        <v>20200313</v>
      </c>
      <c r="C227" s="34" t="s">
        <v>26</v>
      </c>
      <c r="D227" s="34">
        <v>2</v>
      </c>
      <c r="E227" s="34"/>
      <c r="F227" s="34"/>
      <c r="G227" s="34"/>
      <c r="H227" s="34">
        <v>2</v>
      </c>
    </row>
    <row r="228" spans="1:14" hidden="1" x14ac:dyDescent="0.2">
      <c r="A228" s="35"/>
      <c r="B228" s="34">
        <v>20200313</v>
      </c>
      <c r="C228" s="34" t="s">
        <v>27</v>
      </c>
      <c r="D228" s="34">
        <v>16</v>
      </c>
      <c r="E228" s="34">
        <v>83</v>
      </c>
      <c r="F228" s="34">
        <v>29</v>
      </c>
      <c r="G228" s="34"/>
      <c r="H228" s="34">
        <v>128</v>
      </c>
    </row>
    <row r="229" spans="1:14" hidden="1" x14ac:dyDescent="0.2">
      <c r="A229" s="35"/>
      <c r="B229" s="34">
        <v>20200313</v>
      </c>
      <c r="C229" s="34" t="s">
        <v>28</v>
      </c>
      <c r="D229" s="34">
        <v>0</v>
      </c>
      <c r="E229" s="34">
        <v>131</v>
      </c>
      <c r="F229" s="34"/>
      <c r="G229" s="34"/>
      <c r="H229" s="34">
        <v>131</v>
      </c>
    </row>
    <row r="230" spans="1:14" hidden="1" x14ac:dyDescent="0.2">
      <c r="A230" s="35"/>
      <c r="B230" s="34">
        <v>20200313</v>
      </c>
      <c r="C230" s="34" t="s">
        <v>29</v>
      </c>
      <c r="D230" s="34">
        <v>32</v>
      </c>
      <c r="E230" s="34">
        <v>294</v>
      </c>
      <c r="F230" s="34">
        <v>92</v>
      </c>
      <c r="G230" s="34"/>
      <c r="H230" s="34">
        <v>418</v>
      </c>
    </row>
    <row r="231" spans="1:14" hidden="1" x14ac:dyDescent="0.2">
      <c r="A231" s="35"/>
      <c r="B231" s="34">
        <v>20200313</v>
      </c>
      <c r="C231" s="34" t="s">
        <v>30</v>
      </c>
      <c r="D231" s="34">
        <v>12</v>
      </c>
      <c r="E231" s="34">
        <v>61</v>
      </c>
      <c r="F231" s="34"/>
      <c r="G231" s="34"/>
      <c r="H231" s="34">
        <v>73</v>
      </c>
    </row>
    <row r="232" spans="1:14" hidden="1" x14ac:dyDescent="0.2">
      <c r="A232" s="35"/>
      <c r="B232" s="34">
        <v>20200313</v>
      </c>
      <c r="C232" s="34" t="s">
        <v>31</v>
      </c>
      <c r="D232" s="34">
        <v>6</v>
      </c>
      <c r="E232" s="34">
        <v>93</v>
      </c>
      <c r="F232" s="34"/>
      <c r="G232" s="34"/>
      <c r="H232" s="34">
        <v>99</v>
      </c>
    </row>
    <row r="233" spans="1:14" hidden="1" x14ac:dyDescent="0.2">
      <c r="A233" s="35"/>
      <c r="B233" s="34">
        <v>20200313</v>
      </c>
      <c r="C233" s="34" t="s">
        <v>32</v>
      </c>
      <c r="D233" s="34">
        <v>11</v>
      </c>
      <c r="E233" s="34">
        <v>107</v>
      </c>
      <c r="F233" s="34"/>
      <c r="G233" s="34"/>
      <c r="H233" s="34">
        <v>118</v>
      </c>
    </row>
    <row r="234" spans="1:14" hidden="1" x14ac:dyDescent="0.2">
      <c r="A234" s="35"/>
      <c r="B234" s="34">
        <v>20200313</v>
      </c>
      <c r="C234" s="34" t="s">
        <v>33</v>
      </c>
      <c r="D234" s="34">
        <v>36</v>
      </c>
      <c r="E234" s="34">
        <v>37</v>
      </c>
      <c r="F234" s="34"/>
      <c r="G234" s="34"/>
      <c r="H234" s="34">
        <v>73</v>
      </c>
    </row>
    <row r="235" spans="1:14" hidden="1" x14ac:dyDescent="0.2">
      <c r="A235" s="35"/>
      <c r="B235" s="34">
        <v>20200313</v>
      </c>
      <c r="C235" s="34" t="s">
        <v>34</v>
      </c>
      <c r="D235" s="34">
        <v>123</v>
      </c>
      <c r="E235" s="34">
        <v>92</v>
      </c>
      <c r="F235" s="34"/>
      <c r="G235" s="34"/>
      <c r="H235" s="34">
        <v>215</v>
      </c>
    </row>
    <row r="236" spans="1:14" hidden="1" x14ac:dyDescent="0.2">
      <c r="A236" s="35"/>
      <c r="B236" s="34">
        <v>20200313</v>
      </c>
      <c r="C236" s="34" t="s">
        <v>35</v>
      </c>
      <c r="D236" s="34">
        <v>17</v>
      </c>
      <c r="E236" s="34">
        <v>94</v>
      </c>
      <c r="F236" s="34"/>
      <c r="G236" s="34"/>
      <c r="H236" s="34">
        <v>111</v>
      </c>
    </row>
    <row r="237" spans="1:14" hidden="1" x14ac:dyDescent="0.2">
      <c r="A237" s="35"/>
      <c r="B237" s="34">
        <v>20200313</v>
      </c>
      <c r="C237" s="34" t="s">
        <v>36</v>
      </c>
      <c r="D237" s="34">
        <v>3</v>
      </c>
      <c r="E237" s="34">
        <v>91</v>
      </c>
      <c r="F237" s="34">
        <v>17</v>
      </c>
      <c r="G237" s="34"/>
      <c r="H237" s="34">
        <v>111</v>
      </c>
    </row>
    <row r="238" spans="1:14" hidden="1" x14ac:dyDescent="0.2">
      <c r="A238" s="35"/>
      <c r="B238" s="34">
        <v>20200313</v>
      </c>
      <c r="C238" s="34" t="s">
        <v>37</v>
      </c>
      <c r="D238" s="34">
        <v>16</v>
      </c>
      <c r="E238" s="34">
        <v>133</v>
      </c>
      <c r="F238" s="34">
        <v>26</v>
      </c>
      <c r="G238" s="34"/>
      <c r="H238" s="34">
        <v>175</v>
      </c>
    </row>
    <row r="239" spans="1:14" hidden="1" x14ac:dyDescent="0.2">
      <c r="A239" s="35"/>
      <c r="B239" s="34">
        <v>20200313</v>
      </c>
      <c r="C239" s="34" t="s">
        <v>38</v>
      </c>
      <c r="D239" s="34">
        <v>14</v>
      </c>
      <c r="E239" s="34">
        <v>541</v>
      </c>
      <c r="F239" s="34"/>
      <c r="G239" s="34"/>
      <c r="H239" s="34">
        <v>555</v>
      </c>
    </row>
    <row r="240" spans="1:14" hidden="1" x14ac:dyDescent="0.2">
      <c r="A240" s="35"/>
      <c r="B240" s="34">
        <v>20200313</v>
      </c>
      <c r="C240" s="34" t="s">
        <v>39</v>
      </c>
      <c r="D240" s="34">
        <v>2</v>
      </c>
      <c r="E240" s="34">
        <v>71</v>
      </c>
      <c r="F240" s="34"/>
      <c r="G240" s="34"/>
      <c r="H240" s="34">
        <v>73</v>
      </c>
    </row>
    <row r="241" spans="1:8" hidden="1" x14ac:dyDescent="0.2">
      <c r="A241" s="35"/>
      <c r="B241" s="34">
        <v>20200313</v>
      </c>
      <c r="C241" s="34" t="s">
        <v>40</v>
      </c>
      <c r="D241" s="34">
        <v>4</v>
      </c>
      <c r="E241" s="34">
        <v>38</v>
      </c>
      <c r="F241" s="34"/>
      <c r="G241" s="34"/>
      <c r="H241" s="34">
        <v>42</v>
      </c>
    </row>
    <row r="242" spans="1:8" hidden="1" x14ac:dyDescent="0.2">
      <c r="A242" s="35"/>
      <c r="B242" s="34">
        <v>20200313</v>
      </c>
      <c r="C242" s="34" t="s">
        <v>41</v>
      </c>
      <c r="D242" s="34">
        <v>1</v>
      </c>
      <c r="E242" s="34">
        <v>55</v>
      </c>
      <c r="F242" s="34"/>
      <c r="G242" s="34"/>
      <c r="H242" s="34">
        <v>56</v>
      </c>
    </row>
    <row r="243" spans="1:8" hidden="1" x14ac:dyDescent="0.2">
      <c r="A243" s="35"/>
      <c r="B243" s="34">
        <v>20200313</v>
      </c>
      <c r="C243" s="34" t="s">
        <v>42</v>
      </c>
      <c r="D243" s="34">
        <v>15</v>
      </c>
      <c r="E243" s="34">
        <v>86</v>
      </c>
      <c r="F243" s="34"/>
      <c r="G243" s="34"/>
      <c r="H243" s="34">
        <v>101</v>
      </c>
    </row>
    <row r="244" spans="1:8" hidden="1" x14ac:dyDescent="0.2">
      <c r="A244" s="35"/>
      <c r="B244" s="34">
        <v>20200313</v>
      </c>
      <c r="C244" s="34" t="s">
        <v>43</v>
      </c>
      <c r="D244" s="34">
        <v>1</v>
      </c>
      <c r="E244" s="34">
        <v>39</v>
      </c>
      <c r="F244" s="34">
        <v>12</v>
      </c>
      <c r="G244" s="34">
        <v>0</v>
      </c>
      <c r="H244" s="34">
        <v>52</v>
      </c>
    </row>
    <row r="245" spans="1:8" hidden="1" x14ac:dyDescent="0.2">
      <c r="A245" s="35"/>
      <c r="B245" s="34">
        <v>20200313</v>
      </c>
      <c r="C245" s="34" t="s">
        <v>44</v>
      </c>
      <c r="D245" s="34">
        <v>13</v>
      </c>
      <c r="E245" s="34">
        <v>80</v>
      </c>
      <c r="F245" s="34">
        <v>33</v>
      </c>
      <c r="G245" s="34"/>
      <c r="H245" s="34">
        <v>126</v>
      </c>
    </row>
    <row r="246" spans="1:8" hidden="1" x14ac:dyDescent="0.2">
      <c r="A246" s="35"/>
      <c r="B246" s="34">
        <v>20200313</v>
      </c>
      <c r="C246" s="34" t="s">
        <v>45</v>
      </c>
      <c r="D246" s="34">
        <v>6</v>
      </c>
      <c r="E246" s="34">
        <v>94</v>
      </c>
      <c r="F246" s="34">
        <v>21</v>
      </c>
      <c r="G246" s="34"/>
      <c r="H246" s="34">
        <v>121</v>
      </c>
    </row>
    <row r="247" spans="1:8" hidden="1" x14ac:dyDescent="0.2">
      <c r="A247" s="35"/>
      <c r="B247" s="34">
        <v>20200313</v>
      </c>
      <c r="C247" s="34" t="s">
        <v>46</v>
      </c>
      <c r="D247" s="34">
        <v>50</v>
      </c>
      <c r="E247" s="34"/>
      <c r="F247" s="34">
        <v>80</v>
      </c>
      <c r="G247" s="34">
        <v>1</v>
      </c>
      <c r="H247" s="34">
        <v>130</v>
      </c>
    </row>
    <row r="248" spans="1:8" hidden="1" x14ac:dyDescent="0.2">
      <c r="A248" s="35"/>
      <c r="B248" s="34">
        <v>20200313</v>
      </c>
      <c r="C248" s="34" t="s">
        <v>47</v>
      </c>
      <c r="D248" s="34">
        <v>10</v>
      </c>
      <c r="E248" s="34">
        <v>190</v>
      </c>
      <c r="F248" s="34"/>
      <c r="G248" s="34"/>
      <c r="H248" s="34">
        <v>200</v>
      </c>
    </row>
    <row r="249" spans="1:8" hidden="1" x14ac:dyDescent="0.2">
      <c r="A249" s="35"/>
      <c r="B249" s="34">
        <v>20200313</v>
      </c>
      <c r="C249" s="34" t="s">
        <v>48</v>
      </c>
      <c r="D249" s="34">
        <v>11</v>
      </c>
      <c r="E249" s="34">
        <v>168</v>
      </c>
      <c r="F249" s="34"/>
      <c r="G249" s="34"/>
      <c r="H249" s="34">
        <v>179</v>
      </c>
    </row>
    <row r="250" spans="1:8" x14ac:dyDescent="0.2">
      <c r="A250" s="35"/>
      <c r="B250" s="34">
        <v>20200313</v>
      </c>
      <c r="C250" s="34" t="s">
        <v>49</v>
      </c>
      <c r="D250" s="34">
        <v>421</v>
      </c>
      <c r="E250" s="36">
        <v>2779</v>
      </c>
      <c r="F250" s="34"/>
      <c r="G250" s="34"/>
      <c r="H250" s="36">
        <v>3200</v>
      </c>
    </row>
    <row r="251" spans="1:8" hidden="1" x14ac:dyDescent="0.2">
      <c r="A251" s="35"/>
      <c r="B251" s="34">
        <v>20200313</v>
      </c>
      <c r="C251" s="34" t="s">
        <v>50</v>
      </c>
      <c r="D251" s="34">
        <v>13</v>
      </c>
      <c r="E251" s="34">
        <v>50</v>
      </c>
      <c r="F251" s="34">
        <v>159</v>
      </c>
      <c r="G251" s="34"/>
      <c r="H251" s="34">
        <v>222</v>
      </c>
    </row>
    <row r="252" spans="1:8" hidden="1" x14ac:dyDescent="0.2">
      <c r="A252" s="35"/>
      <c r="B252" s="34">
        <v>20200313</v>
      </c>
      <c r="C252" s="34" t="s">
        <v>51</v>
      </c>
      <c r="D252" s="34">
        <v>3</v>
      </c>
      <c r="E252" s="34">
        <v>36</v>
      </c>
      <c r="F252" s="34">
        <v>37</v>
      </c>
      <c r="G252" s="34"/>
      <c r="H252" s="34">
        <v>76</v>
      </c>
    </row>
    <row r="253" spans="1:8" hidden="1" x14ac:dyDescent="0.2">
      <c r="A253" s="35"/>
      <c r="B253" s="34">
        <v>20200313</v>
      </c>
      <c r="C253" s="34" t="s">
        <v>52</v>
      </c>
      <c r="D253" s="34">
        <v>30</v>
      </c>
      <c r="E253" s="34">
        <v>337</v>
      </c>
      <c r="F253" s="34">
        <v>157</v>
      </c>
      <c r="G253" s="34"/>
      <c r="H253" s="34">
        <v>524</v>
      </c>
    </row>
    <row r="254" spans="1:8" hidden="1" x14ac:dyDescent="0.2">
      <c r="A254" s="35"/>
      <c r="B254" s="34">
        <v>20200313</v>
      </c>
      <c r="C254" s="34" t="s">
        <v>53</v>
      </c>
      <c r="D254" s="34">
        <v>33</v>
      </c>
      <c r="E254" s="34">
        <v>140</v>
      </c>
      <c r="F254" s="34">
        <v>130</v>
      </c>
      <c r="G254" s="34"/>
      <c r="H254" s="34">
        <v>303</v>
      </c>
    </row>
    <row r="255" spans="1:8" hidden="1" x14ac:dyDescent="0.2">
      <c r="A255" s="35"/>
      <c r="B255" s="34">
        <v>20200313</v>
      </c>
      <c r="C255" s="34" t="s">
        <v>54</v>
      </c>
      <c r="D255" s="34">
        <v>14</v>
      </c>
      <c r="E255" s="34">
        <v>142</v>
      </c>
      <c r="F255" s="34">
        <v>29</v>
      </c>
      <c r="G255" s="34"/>
      <c r="H255" s="34">
        <v>185</v>
      </c>
    </row>
    <row r="256" spans="1:8" hidden="1" x14ac:dyDescent="0.2">
      <c r="A256" s="35"/>
      <c r="B256" s="34">
        <v>20200313</v>
      </c>
      <c r="C256" s="34" t="s">
        <v>55</v>
      </c>
      <c r="D256" s="34">
        <v>12</v>
      </c>
      <c r="E256" s="34">
        <v>75</v>
      </c>
      <c r="F256" s="34"/>
      <c r="G256" s="34"/>
      <c r="H256" s="34">
        <v>87</v>
      </c>
    </row>
    <row r="257" spans="1:8" hidden="1" x14ac:dyDescent="0.2">
      <c r="A257" s="35"/>
      <c r="B257" s="34">
        <v>20200313</v>
      </c>
      <c r="C257" s="34" t="s">
        <v>56</v>
      </c>
      <c r="D257" s="34">
        <v>9</v>
      </c>
      <c r="E257" s="34">
        <v>73</v>
      </c>
      <c r="F257" s="34">
        <v>11</v>
      </c>
      <c r="G257" s="34"/>
      <c r="H257" s="34">
        <v>93</v>
      </c>
    </row>
    <row r="258" spans="1:8" hidden="1" x14ac:dyDescent="0.2">
      <c r="A258" s="35"/>
      <c r="B258" s="34">
        <v>20200313</v>
      </c>
      <c r="C258" s="34" t="s">
        <v>57</v>
      </c>
      <c r="D258" s="34">
        <v>26</v>
      </c>
      <c r="E258" s="34">
        <v>116</v>
      </c>
      <c r="F258" s="34"/>
      <c r="G258" s="34"/>
      <c r="H258" s="34">
        <v>142</v>
      </c>
    </row>
    <row r="259" spans="1:8" hidden="1" x14ac:dyDescent="0.2">
      <c r="A259" s="35"/>
      <c r="B259" s="34">
        <v>20200313</v>
      </c>
      <c r="C259" s="34" t="s">
        <v>58</v>
      </c>
      <c r="D259" s="34">
        <v>39</v>
      </c>
      <c r="E259" s="34"/>
      <c r="F259" s="34"/>
      <c r="G259" s="34"/>
      <c r="H259" s="34">
        <v>39</v>
      </c>
    </row>
    <row r="260" spans="1:8" hidden="1" x14ac:dyDescent="0.2">
      <c r="A260" s="35"/>
      <c r="B260" s="34">
        <v>20200313</v>
      </c>
      <c r="C260" s="34" t="s">
        <v>59</v>
      </c>
      <c r="D260" s="34">
        <v>6</v>
      </c>
      <c r="E260" s="34">
        <v>131</v>
      </c>
      <c r="F260" s="34"/>
      <c r="G260" s="34"/>
      <c r="H260" s="34">
        <v>137</v>
      </c>
    </row>
    <row r="261" spans="1:8" hidden="1" x14ac:dyDescent="0.2">
      <c r="A261" s="35"/>
      <c r="B261" s="34">
        <v>20200313</v>
      </c>
      <c r="C261" s="34" t="s">
        <v>60</v>
      </c>
      <c r="D261" s="34">
        <v>30</v>
      </c>
      <c r="E261" s="34">
        <v>117</v>
      </c>
      <c r="F261" s="34"/>
      <c r="G261" s="34"/>
      <c r="H261" s="34">
        <v>147</v>
      </c>
    </row>
    <row r="262" spans="1:8" hidden="1" x14ac:dyDescent="0.2">
      <c r="A262" s="35"/>
      <c r="B262" s="34">
        <v>20200313</v>
      </c>
      <c r="C262" s="34" t="s">
        <v>61</v>
      </c>
      <c r="D262" s="34">
        <v>2</v>
      </c>
      <c r="E262" s="34">
        <v>142</v>
      </c>
      <c r="F262" s="34"/>
      <c r="G262" s="34"/>
      <c r="H262" s="34">
        <v>144</v>
      </c>
    </row>
    <row r="263" spans="1:8" hidden="1" x14ac:dyDescent="0.2">
      <c r="A263" s="35"/>
      <c r="B263" s="34">
        <v>20200313</v>
      </c>
      <c r="C263" s="34" t="s">
        <v>62</v>
      </c>
      <c r="D263" s="34">
        <v>457</v>
      </c>
      <c r="E263" s="36">
        <v>4350</v>
      </c>
      <c r="F263" s="34"/>
      <c r="G263" s="34">
        <v>31</v>
      </c>
      <c r="H263" s="36">
        <v>4807</v>
      </c>
    </row>
    <row r="264" spans="1:8" hidden="1" x14ac:dyDescent="0.2">
      <c r="A264" s="35"/>
      <c r="B264" s="34">
        <v>20200313</v>
      </c>
      <c r="C264" s="34" t="s">
        <v>63</v>
      </c>
      <c r="D264" s="34">
        <v>19</v>
      </c>
      <c r="E264" s="34">
        <v>169</v>
      </c>
      <c r="F264" s="34"/>
      <c r="G264" s="34"/>
      <c r="H264" s="34">
        <v>188</v>
      </c>
    </row>
    <row r="265" spans="1:8" hidden="1" x14ac:dyDescent="0.2">
      <c r="A265" s="35"/>
      <c r="B265" s="34">
        <v>20200313</v>
      </c>
      <c r="C265" s="34" t="s">
        <v>64</v>
      </c>
      <c r="D265" s="34">
        <v>0</v>
      </c>
      <c r="E265" s="34">
        <v>17</v>
      </c>
      <c r="F265" s="34">
        <v>4</v>
      </c>
      <c r="G265" s="34"/>
      <c r="H265" s="34">
        <v>21</v>
      </c>
    </row>
    <row r="266" spans="1:8" hidden="1" x14ac:dyDescent="0.2">
      <c r="A266" s="35"/>
      <c r="B266" s="34">
        <v>20200313</v>
      </c>
      <c r="C266" s="34" t="s">
        <v>65</v>
      </c>
      <c r="D266" s="34">
        <v>1</v>
      </c>
      <c r="E266" s="34"/>
      <c r="F266" s="34"/>
      <c r="G266" s="34"/>
      <c r="H266" s="34">
        <v>1</v>
      </c>
    </row>
    <row r="267" spans="1:8" hidden="1" x14ac:dyDescent="0.2">
      <c r="A267" s="35"/>
      <c r="B267" s="34">
        <v>20200312</v>
      </c>
      <c r="C267" s="34" t="s">
        <v>15</v>
      </c>
      <c r="D267" s="34">
        <v>0</v>
      </c>
      <c r="E267" s="34">
        <v>46</v>
      </c>
      <c r="F267" s="34">
        <v>14</v>
      </c>
      <c r="G267" s="34"/>
      <c r="H267" s="34">
        <v>60</v>
      </c>
    </row>
    <row r="268" spans="1:8" hidden="1" x14ac:dyDescent="0.2">
      <c r="A268" s="35"/>
      <c r="B268" s="34">
        <v>20200312</v>
      </c>
      <c r="C268" s="34" t="s">
        <v>16</v>
      </c>
      <c r="D268" s="34">
        <v>0</v>
      </c>
      <c r="E268" s="34">
        <v>10</v>
      </c>
      <c r="F268" s="34"/>
      <c r="G268" s="34"/>
      <c r="H268" s="34">
        <v>10</v>
      </c>
    </row>
    <row r="269" spans="1:8" hidden="1" x14ac:dyDescent="0.2">
      <c r="A269" s="35"/>
      <c r="B269" s="34">
        <v>20200312</v>
      </c>
      <c r="C269" s="34" t="s">
        <v>17</v>
      </c>
      <c r="D269" s="34">
        <v>6</v>
      </c>
      <c r="E269" s="34">
        <v>24</v>
      </c>
      <c r="F269" s="34">
        <v>20</v>
      </c>
      <c r="G269" s="34"/>
      <c r="H269" s="34">
        <v>50</v>
      </c>
    </row>
    <row r="270" spans="1:8" hidden="1" x14ac:dyDescent="0.2">
      <c r="A270" s="35"/>
      <c r="B270" s="34">
        <v>20200312</v>
      </c>
      <c r="C270" s="34" t="s">
        <v>18</v>
      </c>
      <c r="D270" s="34">
        <v>9</v>
      </c>
      <c r="E270" s="34">
        <v>82</v>
      </c>
      <c r="F270" s="34">
        <v>24</v>
      </c>
      <c r="G270" s="34"/>
      <c r="H270" s="34">
        <v>115</v>
      </c>
    </row>
    <row r="271" spans="1:8" hidden="1" x14ac:dyDescent="0.2">
      <c r="A271" s="35"/>
      <c r="B271" s="34">
        <v>20200312</v>
      </c>
      <c r="C271" s="34" t="s">
        <v>19</v>
      </c>
      <c r="D271" s="34">
        <v>202</v>
      </c>
      <c r="E271" s="34">
        <v>916</v>
      </c>
      <c r="F271" s="34"/>
      <c r="G271" s="34">
        <v>4</v>
      </c>
      <c r="H271" s="36">
        <v>1118</v>
      </c>
    </row>
    <row r="272" spans="1:8" hidden="1" x14ac:dyDescent="0.2">
      <c r="A272" s="35"/>
      <c r="B272" s="34">
        <v>20200312</v>
      </c>
      <c r="C272" s="34" t="s">
        <v>20</v>
      </c>
      <c r="D272" s="34">
        <v>45</v>
      </c>
      <c r="E272" s="34">
        <v>298</v>
      </c>
      <c r="F272" s="34"/>
      <c r="G272" s="34"/>
      <c r="H272" s="34">
        <v>343</v>
      </c>
    </row>
    <row r="273" spans="1:8" hidden="1" x14ac:dyDescent="0.2">
      <c r="A273" s="35"/>
      <c r="B273" s="34">
        <v>20200312</v>
      </c>
      <c r="C273" s="34" t="s">
        <v>21</v>
      </c>
      <c r="D273" s="34">
        <v>6</v>
      </c>
      <c r="E273" s="34">
        <v>89</v>
      </c>
      <c r="F273" s="34"/>
      <c r="G273" s="34"/>
      <c r="H273" s="34">
        <v>95</v>
      </c>
    </row>
    <row r="274" spans="1:8" hidden="1" x14ac:dyDescent="0.2">
      <c r="A274" s="35"/>
      <c r="B274" s="34">
        <v>20200312</v>
      </c>
      <c r="C274" s="34" t="s">
        <v>22</v>
      </c>
      <c r="D274" s="34">
        <v>10</v>
      </c>
      <c r="E274" s="34">
        <v>20</v>
      </c>
      <c r="F274" s="34"/>
      <c r="G274" s="34"/>
      <c r="H274" s="34">
        <v>30</v>
      </c>
    </row>
    <row r="275" spans="1:8" hidden="1" x14ac:dyDescent="0.2">
      <c r="A275" s="35"/>
      <c r="B275" s="34">
        <v>20200312</v>
      </c>
      <c r="C275" s="34" t="s">
        <v>23</v>
      </c>
      <c r="D275" s="34">
        <v>4</v>
      </c>
      <c r="E275" s="34">
        <v>23</v>
      </c>
      <c r="F275" s="34">
        <v>14</v>
      </c>
      <c r="G275" s="34"/>
      <c r="H275" s="34">
        <v>41</v>
      </c>
    </row>
    <row r="276" spans="1:8" hidden="1" x14ac:dyDescent="0.2">
      <c r="A276" s="35"/>
      <c r="B276" s="34">
        <v>20200312</v>
      </c>
      <c r="C276" s="34" t="s">
        <v>24</v>
      </c>
      <c r="D276" s="34">
        <v>32</v>
      </c>
      <c r="E276" s="34">
        <v>301</v>
      </c>
      <c r="F276" s="34">
        <v>147</v>
      </c>
      <c r="G276" s="34">
        <v>2</v>
      </c>
      <c r="H276" s="34">
        <v>480</v>
      </c>
    </row>
    <row r="277" spans="1:8" hidden="1" x14ac:dyDescent="0.2">
      <c r="A277" s="35"/>
      <c r="B277" s="34">
        <v>20200312</v>
      </c>
      <c r="C277" s="34" t="s">
        <v>25</v>
      </c>
      <c r="D277" s="34">
        <v>31</v>
      </c>
      <c r="E277" s="34"/>
      <c r="F277" s="34"/>
      <c r="G277" s="34"/>
      <c r="H277" s="34">
        <v>31</v>
      </c>
    </row>
    <row r="278" spans="1:8" hidden="1" x14ac:dyDescent="0.2">
      <c r="A278" s="35"/>
      <c r="B278" s="34">
        <v>20200312</v>
      </c>
      <c r="C278" s="34" t="s">
        <v>26</v>
      </c>
      <c r="D278" s="34">
        <v>2</v>
      </c>
      <c r="E278" s="34"/>
      <c r="F278" s="34"/>
      <c r="G278" s="34"/>
      <c r="H278" s="34">
        <v>2</v>
      </c>
    </row>
    <row r="279" spans="1:8" hidden="1" x14ac:dyDescent="0.2">
      <c r="A279" s="35"/>
      <c r="B279" s="34">
        <v>20200312</v>
      </c>
      <c r="C279" s="34" t="s">
        <v>27</v>
      </c>
      <c r="D279" s="34">
        <v>14</v>
      </c>
      <c r="E279" s="34">
        <v>67</v>
      </c>
      <c r="F279" s="34">
        <v>24</v>
      </c>
      <c r="G279" s="34"/>
      <c r="H279" s="34">
        <v>105</v>
      </c>
    </row>
    <row r="280" spans="1:8" hidden="1" x14ac:dyDescent="0.2">
      <c r="A280" s="35"/>
      <c r="B280" s="34">
        <v>20200312</v>
      </c>
      <c r="C280" s="34" t="s">
        <v>28</v>
      </c>
      <c r="D280" s="34">
        <v>0</v>
      </c>
      <c r="E280" s="34">
        <v>93</v>
      </c>
      <c r="F280" s="34"/>
      <c r="G280" s="34"/>
      <c r="H280" s="34">
        <v>93</v>
      </c>
    </row>
    <row r="281" spans="1:8" hidden="1" x14ac:dyDescent="0.2">
      <c r="A281" s="35"/>
      <c r="B281" s="34">
        <v>20200312</v>
      </c>
      <c r="C281" s="34" t="s">
        <v>29</v>
      </c>
      <c r="D281" s="34">
        <v>25</v>
      </c>
      <c r="E281" s="34">
        <v>266</v>
      </c>
      <c r="F281" s="34">
        <v>76</v>
      </c>
      <c r="G281" s="34"/>
      <c r="H281" s="34">
        <v>367</v>
      </c>
    </row>
    <row r="282" spans="1:8" hidden="1" x14ac:dyDescent="0.2">
      <c r="A282" s="35"/>
      <c r="B282" s="34">
        <v>20200312</v>
      </c>
      <c r="C282" s="34" t="s">
        <v>30</v>
      </c>
      <c r="D282" s="34">
        <v>12</v>
      </c>
      <c r="E282" s="34">
        <v>52</v>
      </c>
      <c r="F282" s="34"/>
      <c r="G282" s="34"/>
      <c r="H282" s="34">
        <v>64</v>
      </c>
    </row>
    <row r="283" spans="1:8" hidden="1" x14ac:dyDescent="0.2">
      <c r="A283" s="35"/>
      <c r="B283" s="34">
        <v>20200312</v>
      </c>
      <c r="C283" s="34" t="s">
        <v>31</v>
      </c>
      <c r="D283" s="34">
        <v>4</v>
      </c>
      <c r="E283" s="34">
        <v>41</v>
      </c>
      <c r="F283" s="34"/>
      <c r="G283" s="34"/>
      <c r="H283" s="34">
        <v>45</v>
      </c>
    </row>
    <row r="284" spans="1:8" hidden="1" x14ac:dyDescent="0.2">
      <c r="A284" s="35"/>
      <c r="B284" s="34">
        <v>20200312</v>
      </c>
      <c r="C284" s="34" t="s">
        <v>32</v>
      </c>
      <c r="D284" s="34">
        <v>8</v>
      </c>
      <c r="E284" s="34">
        <v>56</v>
      </c>
      <c r="F284" s="34"/>
      <c r="G284" s="34"/>
      <c r="H284" s="34">
        <v>64</v>
      </c>
    </row>
    <row r="285" spans="1:8" hidden="1" x14ac:dyDescent="0.2">
      <c r="A285" s="35"/>
      <c r="B285" s="34">
        <v>20200312</v>
      </c>
      <c r="C285" s="34" t="s">
        <v>33</v>
      </c>
      <c r="D285" s="34">
        <v>14</v>
      </c>
      <c r="E285" s="34">
        <v>37</v>
      </c>
      <c r="F285" s="34"/>
      <c r="G285" s="34"/>
      <c r="H285" s="34">
        <v>51</v>
      </c>
    </row>
    <row r="286" spans="1:8" hidden="1" x14ac:dyDescent="0.2">
      <c r="A286" s="35"/>
      <c r="B286" s="34">
        <v>20200312</v>
      </c>
      <c r="C286" s="34" t="s">
        <v>34</v>
      </c>
      <c r="D286" s="34">
        <v>95</v>
      </c>
      <c r="E286" s="34"/>
      <c r="F286" s="34"/>
      <c r="G286" s="34"/>
      <c r="H286" s="34">
        <v>95</v>
      </c>
    </row>
    <row r="287" spans="1:8" hidden="1" x14ac:dyDescent="0.2">
      <c r="A287" s="35"/>
      <c r="B287" s="34">
        <v>20200312</v>
      </c>
      <c r="C287" s="34" t="s">
        <v>35</v>
      </c>
      <c r="D287" s="34">
        <v>12</v>
      </c>
      <c r="E287" s="34">
        <v>94</v>
      </c>
      <c r="F287" s="34"/>
      <c r="G287" s="34"/>
      <c r="H287" s="34">
        <v>12</v>
      </c>
    </row>
    <row r="288" spans="1:8" hidden="1" x14ac:dyDescent="0.2">
      <c r="A288" s="35"/>
      <c r="B288" s="34">
        <v>20200312</v>
      </c>
      <c r="C288" s="34" t="s">
        <v>36</v>
      </c>
      <c r="D288" s="34">
        <v>1</v>
      </c>
      <c r="E288" s="34">
        <v>65</v>
      </c>
      <c r="F288" s="34">
        <v>20</v>
      </c>
      <c r="G288" s="34"/>
      <c r="H288" s="34">
        <v>86</v>
      </c>
    </row>
    <row r="289" spans="1:8" hidden="1" x14ac:dyDescent="0.2">
      <c r="A289" s="35"/>
      <c r="B289" s="34">
        <v>20200312</v>
      </c>
      <c r="C289" s="34" t="s">
        <v>37</v>
      </c>
      <c r="D289" s="34">
        <v>2</v>
      </c>
      <c r="E289" s="34">
        <v>91</v>
      </c>
      <c r="F289" s="34">
        <v>27</v>
      </c>
      <c r="G289" s="34"/>
      <c r="H289" s="34">
        <v>120</v>
      </c>
    </row>
    <row r="290" spans="1:8" hidden="1" x14ac:dyDescent="0.2">
      <c r="A290" s="35"/>
      <c r="B290" s="34">
        <v>20200312</v>
      </c>
      <c r="C290" s="34" t="s">
        <v>38</v>
      </c>
      <c r="D290" s="34">
        <v>9</v>
      </c>
      <c r="E290" s="34">
        <v>307</v>
      </c>
      <c r="F290" s="34"/>
      <c r="G290" s="34"/>
      <c r="H290" s="34">
        <v>316</v>
      </c>
    </row>
    <row r="291" spans="1:8" hidden="1" x14ac:dyDescent="0.2">
      <c r="A291" s="35"/>
      <c r="B291" s="34">
        <v>20200312</v>
      </c>
      <c r="C291" s="34" t="s">
        <v>39</v>
      </c>
      <c r="D291" s="34">
        <v>1</v>
      </c>
      <c r="E291" s="34">
        <v>64</v>
      </c>
      <c r="F291" s="34"/>
      <c r="G291" s="34"/>
      <c r="H291" s="34">
        <v>65</v>
      </c>
    </row>
    <row r="292" spans="1:8" hidden="1" x14ac:dyDescent="0.2">
      <c r="A292" s="35"/>
      <c r="B292" s="34">
        <v>20200312</v>
      </c>
      <c r="C292" s="34" t="s">
        <v>40</v>
      </c>
      <c r="D292" s="34">
        <v>1</v>
      </c>
      <c r="E292" s="34">
        <v>41</v>
      </c>
      <c r="F292" s="34"/>
      <c r="G292" s="34"/>
      <c r="H292" s="34">
        <v>42</v>
      </c>
    </row>
    <row r="293" spans="1:8" hidden="1" x14ac:dyDescent="0.2">
      <c r="A293" s="35"/>
      <c r="B293" s="34">
        <v>20200312</v>
      </c>
      <c r="C293" s="34" t="s">
        <v>41</v>
      </c>
      <c r="D293" s="34">
        <v>1</v>
      </c>
      <c r="E293" s="34">
        <v>34</v>
      </c>
      <c r="F293" s="34"/>
      <c r="G293" s="34"/>
      <c r="H293" s="34">
        <v>35</v>
      </c>
    </row>
    <row r="294" spans="1:8" hidden="1" x14ac:dyDescent="0.2">
      <c r="A294" s="35"/>
      <c r="B294" s="34">
        <v>20200312</v>
      </c>
      <c r="C294" s="34" t="s">
        <v>42</v>
      </c>
      <c r="D294" s="34">
        <v>12</v>
      </c>
      <c r="E294" s="34">
        <v>60</v>
      </c>
      <c r="F294" s="34"/>
      <c r="G294" s="34"/>
      <c r="H294" s="34">
        <v>72</v>
      </c>
    </row>
    <row r="295" spans="1:8" hidden="1" x14ac:dyDescent="0.2">
      <c r="A295" s="35"/>
      <c r="B295" s="34">
        <v>20200312</v>
      </c>
      <c r="C295" s="34" t="s">
        <v>43</v>
      </c>
      <c r="D295" s="34">
        <v>1</v>
      </c>
      <c r="E295" s="34">
        <v>12</v>
      </c>
      <c r="F295" s="34">
        <v>14</v>
      </c>
      <c r="G295" s="34"/>
      <c r="H295" s="34">
        <v>27</v>
      </c>
    </row>
    <row r="296" spans="1:8" hidden="1" x14ac:dyDescent="0.2">
      <c r="A296" s="35"/>
      <c r="B296" s="34">
        <v>20200312</v>
      </c>
      <c r="C296" s="34" t="s">
        <v>44</v>
      </c>
      <c r="D296" s="34">
        <v>10</v>
      </c>
      <c r="E296" s="34">
        <v>80</v>
      </c>
      <c r="F296" s="34">
        <v>33</v>
      </c>
      <c r="G296" s="34"/>
      <c r="H296" s="34">
        <v>123</v>
      </c>
    </row>
    <row r="297" spans="1:8" hidden="1" x14ac:dyDescent="0.2">
      <c r="A297" s="35"/>
      <c r="B297" s="34">
        <v>20200312</v>
      </c>
      <c r="C297" s="34" t="s">
        <v>45</v>
      </c>
      <c r="D297" s="34">
        <v>6</v>
      </c>
      <c r="E297" s="34">
        <v>94</v>
      </c>
      <c r="F297" s="34">
        <v>21</v>
      </c>
      <c r="G297" s="34"/>
      <c r="H297" s="34">
        <v>121</v>
      </c>
    </row>
    <row r="298" spans="1:8" hidden="1" x14ac:dyDescent="0.2">
      <c r="A298" s="35"/>
      <c r="B298" s="34">
        <v>20200312</v>
      </c>
      <c r="C298" s="34" t="s">
        <v>46</v>
      </c>
      <c r="D298" s="34">
        <v>30</v>
      </c>
      <c r="E298" s="34">
        <v>74</v>
      </c>
      <c r="F298" s="34">
        <v>20</v>
      </c>
      <c r="G298" s="34">
        <v>1</v>
      </c>
      <c r="H298" s="34">
        <v>124</v>
      </c>
    </row>
    <row r="299" spans="1:8" hidden="1" x14ac:dyDescent="0.2">
      <c r="A299" s="35"/>
      <c r="B299" s="34">
        <v>20200312</v>
      </c>
      <c r="C299" s="34" t="s">
        <v>47</v>
      </c>
      <c r="D299" s="34">
        <v>5</v>
      </c>
      <c r="E299" s="34">
        <v>155</v>
      </c>
      <c r="F299" s="34"/>
      <c r="G299" s="34"/>
      <c r="H299" s="34">
        <v>160</v>
      </c>
    </row>
    <row r="300" spans="1:8" hidden="1" x14ac:dyDescent="0.2">
      <c r="A300" s="35"/>
      <c r="B300" s="34">
        <v>20200312</v>
      </c>
      <c r="C300" s="34" t="s">
        <v>48</v>
      </c>
      <c r="D300" s="34">
        <v>7</v>
      </c>
      <c r="E300" s="34">
        <v>168</v>
      </c>
      <c r="F300" s="34"/>
      <c r="G300" s="34"/>
      <c r="H300" s="34">
        <v>175</v>
      </c>
    </row>
    <row r="301" spans="1:8" x14ac:dyDescent="0.2">
      <c r="A301" s="35"/>
      <c r="B301" s="34">
        <v>20200312</v>
      </c>
      <c r="C301" s="34" t="s">
        <v>49</v>
      </c>
      <c r="D301" s="34">
        <v>216</v>
      </c>
      <c r="E301" s="34"/>
      <c r="F301" s="34"/>
      <c r="G301" s="34"/>
      <c r="H301" s="34">
        <v>216</v>
      </c>
    </row>
    <row r="302" spans="1:8" hidden="1" x14ac:dyDescent="0.2">
      <c r="A302" s="35"/>
      <c r="B302" s="34">
        <v>20200312</v>
      </c>
      <c r="C302" s="34" t="s">
        <v>50</v>
      </c>
      <c r="D302" s="34">
        <v>5</v>
      </c>
      <c r="E302" s="34">
        <v>30</v>
      </c>
      <c r="F302" s="34">
        <v>52</v>
      </c>
      <c r="G302" s="34"/>
      <c r="H302" s="34">
        <v>87</v>
      </c>
    </row>
    <row r="303" spans="1:8" hidden="1" x14ac:dyDescent="0.2">
      <c r="A303" s="35"/>
      <c r="B303" s="34">
        <v>20200312</v>
      </c>
      <c r="C303" s="34" t="s">
        <v>51</v>
      </c>
      <c r="D303" s="34">
        <v>3</v>
      </c>
      <c r="E303" s="34">
        <v>36</v>
      </c>
      <c r="F303" s="34">
        <v>4</v>
      </c>
      <c r="G303" s="34"/>
      <c r="H303" s="34">
        <v>43</v>
      </c>
    </row>
    <row r="304" spans="1:8" hidden="1" x14ac:dyDescent="0.2">
      <c r="A304" s="35"/>
      <c r="B304" s="34">
        <v>20200312</v>
      </c>
      <c r="C304" s="34" t="s">
        <v>52</v>
      </c>
      <c r="D304" s="34">
        <v>19</v>
      </c>
      <c r="E304" s="34">
        <v>286</v>
      </c>
      <c r="F304" s="34">
        <v>62</v>
      </c>
      <c r="G304" s="34"/>
      <c r="H304" s="34">
        <v>367</v>
      </c>
    </row>
    <row r="305" spans="1:8" hidden="1" x14ac:dyDescent="0.2">
      <c r="A305" s="35"/>
      <c r="B305" s="34">
        <v>20200312</v>
      </c>
      <c r="C305" s="34" t="s">
        <v>53</v>
      </c>
      <c r="D305" s="34">
        <v>22</v>
      </c>
      <c r="E305" s="34">
        <v>116</v>
      </c>
      <c r="F305" s="34">
        <v>81</v>
      </c>
      <c r="G305" s="34"/>
      <c r="H305" s="34">
        <v>219</v>
      </c>
    </row>
    <row r="306" spans="1:8" hidden="1" x14ac:dyDescent="0.2">
      <c r="A306" s="35"/>
      <c r="B306" s="34">
        <v>20200312</v>
      </c>
      <c r="C306" s="34" t="s">
        <v>54</v>
      </c>
      <c r="D306" s="34">
        <v>5</v>
      </c>
      <c r="E306" s="34">
        <v>94</v>
      </c>
      <c r="F306" s="34">
        <v>8</v>
      </c>
      <c r="G306" s="34"/>
      <c r="H306" s="34">
        <v>107</v>
      </c>
    </row>
    <row r="307" spans="1:8" hidden="1" x14ac:dyDescent="0.2">
      <c r="A307" s="35"/>
      <c r="B307" s="34">
        <v>20200312</v>
      </c>
      <c r="C307" s="34" t="s">
        <v>55</v>
      </c>
      <c r="D307" s="34">
        <v>10</v>
      </c>
      <c r="E307" s="34">
        <v>48</v>
      </c>
      <c r="F307" s="34"/>
      <c r="G307" s="34"/>
      <c r="H307" s="34">
        <v>58</v>
      </c>
    </row>
    <row r="308" spans="1:8" hidden="1" x14ac:dyDescent="0.2">
      <c r="A308" s="35"/>
      <c r="B308" s="34">
        <v>20200312</v>
      </c>
      <c r="C308" s="34" t="s">
        <v>56</v>
      </c>
      <c r="D308" s="34">
        <v>8</v>
      </c>
      <c r="E308" s="34">
        <v>27</v>
      </c>
      <c r="F308" s="34">
        <v>11</v>
      </c>
      <c r="G308" s="34"/>
      <c r="H308" s="34">
        <v>46</v>
      </c>
    </row>
    <row r="309" spans="1:8" hidden="1" x14ac:dyDescent="0.2">
      <c r="A309" s="35"/>
      <c r="B309" s="34">
        <v>20200312</v>
      </c>
      <c r="C309" s="34" t="s">
        <v>57</v>
      </c>
      <c r="D309" s="34">
        <v>18</v>
      </c>
      <c r="E309" s="34">
        <v>79</v>
      </c>
      <c r="F309" s="34"/>
      <c r="G309" s="34"/>
      <c r="H309" s="34">
        <v>97</v>
      </c>
    </row>
    <row r="310" spans="1:8" hidden="1" x14ac:dyDescent="0.2">
      <c r="A310" s="35"/>
      <c r="B310" s="34">
        <v>20200312</v>
      </c>
      <c r="C310" s="34" t="s">
        <v>58</v>
      </c>
      <c r="D310" s="34">
        <v>23</v>
      </c>
      <c r="E310" s="34"/>
      <c r="F310" s="34"/>
      <c r="G310" s="34"/>
      <c r="H310" s="34">
        <v>23</v>
      </c>
    </row>
    <row r="311" spans="1:8" hidden="1" x14ac:dyDescent="0.2">
      <c r="A311" s="35"/>
      <c r="B311" s="34">
        <v>20200312</v>
      </c>
      <c r="C311" s="34" t="s">
        <v>59</v>
      </c>
      <c r="D311" s="34">
        <v>4</v>
      </c>
      <c r="E311" s="34">
        <v>132</v>
      </c>
      <c r="F311" s="34"/>
      <c r="G311" s="34"/>
      <c r="H311" s="34">
        <v>136</v>
      </c>
    </row>
    <row r="312" spans="1:8" hidden="1" x14ac:dyDescent="0.2">
      <c r="A312" s="35"/>
      <c r="B312" s="34">
        <v>20200312</v>
      </c>
      <c r="C312" s="34" t="s">
        <v>60</v>
      </c>
      <c r="D312" s="34">
        <v>17</v>
      </c>
      <c r="E312" s="34">
        <v>117</v>
      </c>
      <c r="F312" s="34"/>
      <c r="G312" s="34"/>
      <c r="H312" s="34">
        <v>134</v>
      </c>
    </row>
    <row r="313" spans="1:8" hidden="1" x14ac:dyDescent="0.2">
      <c r="A313" s="35"/>
      <c r="B313" s="34">
        <v>20200312</v>
      </c>
      <c r="C313" s="34" t="s">
        <v>61</v>
      </c>
      <c r="D313" s="34">
        <v>2</v>
      </c>
      <c r="E313" s="34">
        <v>97</v>
      </c>
      <c r="F313" s="34"/>
      <c r="G313" s="34"/>
      <c r="H313" s="34">
        <v>99</v>
      </c>
    </row>
    <row r="314" spans="1:8" hidden="1" x14ac:dyDescent="0.2">
      <c r="A314" s="35"/>
      <c r="B314" s="34">
        <v>20200312</v>
      </c>
      <c r="C314" s="34" t="s">
        <v>62</v>
      </c>
      <c r="D314" s="34">
        <v>337</v>
      </c>
      <c r="E314" s="36">
        <v>3037</v>
      </c>
      <c r="F314" s="34"/>
      <c r="G314" s="34">
        <v>29</v>
      </c>
      <c r="H314" s="36">
        <v>3403</v>
      </c>
    </row>
    <row r="315" spans="1:8" hidden="1" x14ac:dyDescent="0.2">
      <c r="A315" s="35"/>
      <c r="B315" s="34">
        <v>20200312</v>
      </c>
      <c r="C315" s="34" t="s">
        <v>63</v>
      </c>
      <c r="D315" s="34">
        <v>8</v>
      </c>
      <c r="E315" s="34">
        <v>84</v>
      </c>
      <c r="F315" s="34"/>
      <c r="G315" s="34"/>
      <c r="H315" s="34">
        <v>92</v>
      </c>
    </row>
    <row r="316" spans="1:8" hidden="1" x14ac:dyDescent="0.2">
      <c r="A316" s="35"/>
      <c r="B316" s="34">
        <v>20200312</v>
      </c>
      <c r="C316" s="34" t="s">
        <v>64</v>
      </c>
      <c r="D316" s="34">
        <v>0</v>
      </c>
      <c r="E316" s="34">
        <v>7</v>
      </c>
      <c r="F316" s="34">
        <v>1</v>
      </c>
      <c r="G316" s="34"/>
      <c r="H316" s="34">
        <v>8</v>
      </c>
    </row>
    <row r="317" spans="1:8" hidden="1" x14ac:dyDescent="0.2">
      <c r="A317" s="35"/>
      <c r="B317" s="34">
        <v>20200312</v>
      </c>
      <c r="C317" s="34" t="s">
        <v>65</v>
      </c>
      <c r="D317" s="34">
        <v>1</v>
      </c>
      <c r="E317" s="34"/>
      <c r="F317" s="34"/>
      <c r="G317" s="34"/>
      <c r="H317" s="34">
        <v>1</v>
      </c>
    </row>
    <row r="318" spans="1:8" hidden="1" x14ac:dyDescent="0.2">
      <c r="A318" s="35"/>
      <c r="B318" s="34">
        <v>20200311</v>
      </c>
      <c r="C318" s="34" t="s">
        <v>15</v>
      </c>
      <c r="D318" s="34">
        <v>0</v>
      </c>
      <c r="E318" s="34">
        <v>46</v>
      </c>
      <c r="F318" s="34">
        <v>14</v>
      </c>
      <c r="G318" s="34"/>
      <c r="H318" s="34">
        <v>60</v>
      </c>
    </row>
    <row r="319" spans="1:8" hidden="1" x14ac:dyDescent="0.2">
      <c r="A319" s="35"/>
      <c r="B319" s="34">
        <v>20200311</v>
      </c>
      <c r="C319" s="34" t="s">
        <v>16</v>
      </c>
      <c r="D319" s="34">
        <v>0</v>
      </c>
      <c r="E319" s="34">
        <v>10</v>
      </c>
      <c r="F319" s="34"/>
      <c r="G319" s="34"/>
      <c r="H319" s="34">
        <v>10</v>
      </c>
    </row>
    <row r="320" spans="1:8" hidden="1" x14ac:dyDescent="0.2">
      <c r="A320" s="35"/>
      <c r="B320" s="34">
        <v>20200311</v>
      </c>
      <c r="C320" s="34" t="s">
        <v>17</v>
      </c>
      <c r="D320" s="34">
        <v>0</v>
      </c>
      <c r="E320" s="34">
        <v>12</v>
      </c>
      <c r="F320" s="34">
        <v>14</v>
      </c>
      <c r="G320" s="34"/>
      <c r="H320" s="34">
        <v>26</v>
      </c>
    </row>
    <row r="321" spans="1:8" hidden="1" x14ac:dyDescent="0.2">
      <c r="A321" s="35"/>
      <c r="B321" s="34">
        <v>20200311</v>
      </c>
      <c r="C321" s="34" t="s">
        <v>18</v>
      </c>
      <c r="D321" s="34">
        <v>9</v>
      </c>
      <c r="E321" s="34">
        <v>59</v>
      </c>
      <c r="F321" s="34">
        <v>32</v>
      </c>
      <c r="G321" s="34"/>
      <c r="H321" s="34">
        <v>100</v>
      </c>
    </row>
    <row r="322" spans="1:8" hidden="1" x14ac:dyDescent="0.2">
      <c r="A322" s="35"/>
      <c r="B322" s="34">
        <v>20200311</v>
      </c>
      <c r="C322" s="34" t="s">
        <v>19</v>
      </c>
      <c r="D322" s="34">
        <v>157</v>
      </c>
      <c r="E322" s="34">
        <v>916</v>
      </c>
      <c r="F322" s="34"/>
      <c r="G322" s="34"/>
      <c r="H322" s="36">
        <v>1073</v>
      </c>
    </row>
    <row r="323" spans="1:8" hidden="1" x14ac:dyDescent="0.2">
      <c r="A323" s="35"/>
      <c r="B323" s="34">
        <v>20200311</v>
      </c>
      <c r="C323" s="34" t="s">
        <v>20</v>
      </c>
      <c r="D323" s="34">
        <v>28</v>
      </c>
      <c r="E323" s="34">
        <v>251</v>
      </c>
      <c r="F323" s="34"/>
      <c r="G323" s="34"/>
      <c r="H323" s="34">
        <v>279</v>
      </c>
    </row>
    <row r="324" spans="1:8" hidden="1" x14ac:dyDescent="0.2">
      <c r="A324" s="35"/>
      <c r="B324" s="34">
        <v>20200311</v>
      </c>
      <c r="C324" s="34" t="s">
        <v>21</v>
      </c>
      <c r="D324" s="34">
        <v>3</v>
      </c>
      <c r="E324" s="34">
        <v>71</v>
      </c>
      <c r="F324" s="34"/>
      <c r="G324" s="34"/>
      <c r="H324" s="34">
        <v>74</v>
      </c>
    </row>
    <row r="325" spans="1:8" hidden="1" x14ac:dyDescent="0.2">
      <c r="A325" s="35"/>
      <c r="B325" s="34">
        <v>20200311</v>
      </c>
      <c r="C325" s="34" t="s">
        <v>22</v>
      </c>
      <c r="D325" s="34">
        <v>4</v>
      </c>
      <c r="E325" s="34">
        <v>20</v>
      </c>
      <c r="F325" s="34">
        <v>15</v>
      </c>
      <c r="G325" s="34"/>
      <c r="H325" s="34">
        <v>39</v>
      </c>
    </row>
    <row r="326" spans="1:8" hidden="1" x14ac:dyDescent="0.2">
      <c r="A326" s="35"/>
      <c r="B326" s="34">
        <v>20200311</v>
      </c>
      <c r="C326" s="34" t="s">
        <v>23</v>
      </c>
      <c r="D326" s="34">
        <v>1</v>
      </c>
      <c r="E326" s="34">
        <v>17</v>
      </c>
      <c r="F326" s="34">
        <v>2</v>
      </c>
      <c r="G326" s="34"/>
      <c r="H326" s="34">
        <v>20</v>
      </c>
    </row>
    <row r="327" spans="1:8" hidden="1" x14ac:dyDescent="0.2">
      <c r="A327" s="35"/>
      <c r="B327" s="34">
        <v>20200311</v>
      </c>
      <c r="C327" s="34" t="s">
        <v>24</v>
      </c>
      <c r="D327" s="34">
        <v>28</v>
      </c>
      <c r="E327" s="34">
        <v>301</v>
      </c>
      <c r="F327" s="34">
        <v>147</v>
      </c>
      <c r="G327" s="34">
        <v>2</v>
      </c>
      <c r="H327" s="34">
        <v>476</v>
      </c>
    </row>
    <row r="328" spans="1:8" hidden="1" x14ac:dyDescent="0.2">
      <c r="A328" s="35"/>
      <c r="B328" s="34">
        <v>20200311</v>
      </c>
      <c r="C328" s="34" t="s">
        <v>25</v>
      </c>
      <c r="D328" s="34">
        <v>22</v>
      </c>
      <c r="E328" s="34"/>
      <c r="F328" s="34"/>
      <c r="G328" s="34"/>
      <c r="H328" s="34">
        <v>22</v>
      </c>
    </row>
    <row r="329" spans="1:8" hidden="1" x14ac:dyDescent="0.2">
      <c r="A329" s="35"/>
      <c r="B329" s="34">
        <v>20200311</v>
      </c>
      <c r="C329" s="34" t="s">
        <v>26</v>
      </c>
      <c r="D329" s="34">
        <v>2</v>
      </c>
      <c r="E329" s="34"/>
      <c r="F329" s="34"/>
      <c r="G329" s="34"/>
      <c r="H329" s="34">
        <v>2</v>
      </c>
    </row>
    <row r="330" spans="1:8" hidden="1" x14ac:dyDescent="0.2">
      <c r="A330" s="35"/>
      <c r="B330" s="34">
        <v>20200311</v>
      </c>
      <c r="C330" s="34" t="s">
        <v>27</v>
      </c>
      <c r="D330" s="34">
        <v>13</v>
      </c>
      <c r="E330" s="34">
        <v>46</v>
      </c>
      <c r="F330" s="34">
        <v>27</v>
      </c>
      <c r="G330" s="34"/>
      <c r="H330" s="34">
        <v>86</v>
      </c>
    </row>
    <row r="331" spans="1:8" hidden="1" x14ac:dyDescent="0.2">
      <c r="A331" s="35"/>
      <c r="B331" s="34">
        <v>20200311</v>
      </c>
      <c r="C331" s="34" t="s">
        <v>28</v>
      </c>
      <c r="D331" s="34">
        <v>0</v>
      </c>
      <c r="E331" s="34">
        <v>67</v>
      </c>
      <c r="F331" s="34"/>
      <c r="G331" s="34"/>
      <c r="H331" s="34">
        <v>67</v>
      </c>
    </row>
    <row r="332" spans="1:8" hidden="1" x14ac:dyDescent="0.2">
      <c r="A332" s="35"/>
      <c r="B332" s="34">
        <v>20200311</v>
      </c>
      <c r="C332" s="34" t="s">
        <v>29</v>
      </c>
      <c r="D332" s="34">
        <v>19</v>
      </c>
      <c r="E332" s="34">
        <v>244</v>
      </c>
      <c r="F332" s="34">
        <v>63</v>
      </c>
      <c r="G332" s="34"/>
      <c r="H332" s="34">
        <v>326</v>
      </c>
    </row>
    <row r="333" spans="1:8" hidden="1" x14ac:dyDescent="0.2">
      <c r="A333" s="35"/>
      <c r="B333" s="34">
        <v>20200311</v>
      </c>
      <c r="C333" s="34" t="s">
        <v>30</v>
      </c>
      <c r="D333" s="34">
        <v>10</v>
      </c>
      <c r="E333" s="34">
        <v>33</v>
      </c>
      <c r="F333" s="34"/>
      <c r="G333" s="34"/>
      <c r="H333" s="34">
        <v>43</v>
      </c>
    </row>
    <row r="334" spans="1:8" hidden="1" x14ac:dyDescent="0.2">
      <c r="A334" s="35"/>
      <c r="B334" s="34">
        <v>20200311</v>
      </c>
      <c r="C334" s="34" t="s">
        <v>31</v>
      </c>
      <c r="D334" s="34">
        <v>1</v>
      </c>
      <c r="E334" s="34">
        <v>41</v>
      </c>
      <c r="F334" s="34"/>
      <c r="G334" s="34"/>
      <c r="H334" s="34">
        <v>42</v>
      </c>
    </row>
    <row r="335" spans="1:8" hidden="1" x14ac:dyDescent="0.2">
      <c r="A335" s="35"/>
      <c r="B335" s="34">
        <v>20200311</v>
      </c>
      <c r="C335" s="34" t="s">
        <v>32</v>
      </c>
      <c r="D335" s="34">
        <v>8</v>
      </c>
      <c r="E335" s="34">
        <v>46</v>
      </c>
      <c r="F335" s="34"/>
      <c r="G335" s="34"/>
      <c r="H335" s="34">
        <v>54</v>
      </c>
    </row>
    <row r="336" spans="1:8" hidden="1" x14ac:dyDescent="0.2">
      <c r="A336" s="35"/>
      <c r="B336" s="34">
        <v>20200311</v>
      </c>
      <c r="C336" s="34" t="s">
        <v>33</v>
      </c>
      <c r="D336" s="34">
        <v>6</v>
      </c>
      <c r="E336" s="34">
        <v>37</v>
      </c>
      <c r="F336" s="34"/>
      <c r="G336" s="34"/>
      <c r="H336" s="34">
        <v>43</v>
      </c>
    </row>
    <row r="337" spans="1:8" hidden="1" x14ac:dyDescent="0.2">
      <c r="A337" s="35"/>
      <c r="B337" s="34">
        <v>20200311</v>
      </c>
      <c r="C337" s="34" t="s">
        <v>34</v>
      </c>
      <c r="D337" s="34">
        <v>92</v>
      </c>
      <c r="E337" s="34"/>
      <c r="F337" s="34"/>
      <c r="G337" s="34"/>
      <c r="H337" s="34">
        <v>92</v>
      </c>
    </row>
    <row r="338" spans="1:8" hidden="1" x14ac:dyDescent="0.2">
      <c r="A338" s="35"/>
      <c r="B338" s="34">
        <v>20200311</v>
      </c>
      <c r="C338" s="34" t="s">
        <v>35</v>
      </c>
      <c r="D338" s="34">
        <v>9</v>
      </c>
      <c r="E338" s="34">
        <v>94</v>
      </c>
      <c r="F338" s="34"/>
      <c r="G338" s="34"/>
      <c r="H338" s="34">
        <v>103</v>
      </c>
    </row>
    <row r="339" spans="1:8" hidden="1" x14ac:dyDescent="0.2">
      <c r="A339" s="35"/>
      <c r="B339" s="34">
        <v>20200311</v>
      </c>
      <c r="C339" s="34" t="s">
        <v>36</v>
      </c>
      <c r="D339" s="34">
        <v>0</v>
      </c>
      <c r="E339" s="34">
        <v>42</v>
      </c>
      <c r="F339" s="34">
        <v>5</v>
      </c>
      <c r="G339" s="34"/>
      <c r="H339" s="34">
        <v>47</v>
      </c>
    </row>
    <row r="340" spans="1:8" hidden="1" x14ac:dyDescent="0.2">
      <c r="A340" s="35"/>
      <c r="B340" s="34">
        <v>20200311</v>
      </c>
      <c r="C340" s="34" t="s">
        <v>37</v>
      </c>
      <c r="D340" s="34">
        <v>2</v>
      </c>
      <c r="E340" s="34">
        <v>57</v>
      </c>
      <c r="F340" s="34">
        <v>18</v>
      </c>
      <c r="G340" s="34"/>
      <c r="H340" s="34">
        <v>77</v>
      </c>
    </row>
    <row r="341" spans="1:8" hidden="1" x14ac:dyDescent="0.2">
      <c r="A341" s="35"/>
      <c r="B341" s="34">
        <v>20200311</v>
      </c>
      <c r="C341" s="34" t="s">
        <v>38</v>
      </c>
      <c r="D341" s="34">
        <v>5</v>
      </c>
      <c r="E341" s="34">
        <v>217</v>
      </c>
      <c r="F341" s="34"/>
      <c r="G341" s="34"/>
      <c r="H341" s="34">
        <v>222</v>
      </c>
    </row>
    <row r="342" spans="1:8" hidden="1" x14ac:dyDescent="0.2">
      <c r="A342" s="35"/>
      <c r="B342" s="34">
        <v>20200311</v>
      </c>
      <c r="C342" s="34" t="s">
        <v>39</v>
      </c>
      <c r="D342" s="34">
        <v>1</v>
      </c>
      <c r="E342" s="34"/>
      <c r="F342" s="34"/>
      <c r="G342" s="34"/>
      <c r="H342" s="34">
        <v>1</v>
      </c>
    </row>
    <row r="343" spans="1:8" hidden="1" x14ac:dyDescent="0.2">
      <c r="A343" s="35"/>
      <c r="B343" s="34">
        <v>20200311</v>
      </c>
      <c r="C343" s="34" t="s">
        <v>40</v>
      </c>
      <c r="D343" s="34">
        <v>0</v>
      </c>
      <c r="E343" s="34">
        <v>20</v>
      </c>
      <c r="F343" s="34"/>
      <c r="G343" s="34"/>
      <c r="H343" s="34">
        <v>20</v>
      </c>
    </row>
    <row r="344" spans="1:8" hidden="1" x14ac:dyDescent="0.2">
      <c r="A344" s="35"/>
      <c r="B344" s="34">
        <v>20200311</v>
      </c>
      <c r="C344" s="34" t="s">
        <v>41</v>
      </c>
      <c r="D344" s="34">
        <v>0</v>
      </c>
      <c r="E344" s="34">
        <v>21</v>
      </c>
      <c r="F344" s="34"/>
      <c r="G344" s="34"/>
      <c r="H344" s="34">
        <v>21</v>
      </c>
    </row>
    <row r="345" spans="1:8" hidden="1" x14ac:dyDescent="0.2">
      <c r="A345" s="35"/>
      <c r="B345" s="34">
        <v>20200311</v>
      </c>
      <c r="C345" s="34" t="s">
        <v>42</v>
      </c>
      <c r="D345" s="34">
        <v>7</v>
      </c>
      <c r="E345" s="34"/>
      <c r="F345" s="34"/>
      <c r="G345" s="34"/>
      <c r="H345" s="34">
        <v>7</v>
      </c>
    </row>
    <row r="346" spans="1:8" hidden="1" x14ac:dyDescent="0.2">
      <c r="A346" s="35"/>
      <c r="B346" s="34">
        <v>20200311</v>
      </c>
      <c r="C346" s="34" t="s">
        <v>43</v>
      </c>
      <c r="D346" s="34"/>
      <c r="E346" s="34">
        <v>7</v>
      </c>
      <c r="F346" s="34">
        <v>6</v>
      </c>
      <c r="G346" s="34"/>
      <c r="H346" s="34">
        <v>13</v>
      </c>
    </row>
    <row r="347" spans="1:8" hidden="1" x14ac:dyDescent="0.2">
      <c r="A347" s="35"/>
      <c r="B347" s="34">
        <v>20200311</v>
      </c>
      <c r="C347" s="34" t="s">
        <v>44</v>
      </c>
      <c r="D347" s="34">
        <v>5</v>
      </c>
      <c r="E347" s="34">
        <v>47</v>
      </c>
      <c r="F347" s="34">
        <v>16</v>
      </c>
      <c r="G347" s="34"/>
      <c r="H347" s="34">
        <v>68</v>
      </c>
    </row>
    <row r="348" spans="1:8" hidden="1" x14ac:dyDescent="0.2">
      <c r="A348" s="35"/>
      <c r="B348" s="34">
        <v>20200311</v>
      </c>
      <c r="C348" s="34" t="s">
        <v>45</v>
      </c>
      <c r="D348" s="34">
        <v>4</v>
      </c>
      <c r="E348" s="34">
        <v>38</v>
      </c>
      <c r="F348" s="34">
        <v>5</v>
      </c>
      <c r="G348" s="34"/>
      <c r="H348" s="34">
        <v>47</v>
      </c>
    </row>
    <row r="349" spans="1:8" hidden="1" x14ac:dyDescent="0.2">
      <c r="A349" s="35"/>
      <c r="B349" s="34">
        <v>20200311</v>
      </c>
      <c r="C349" s="34" t="s">
        <v>46</v>
      </c>
      <c r="D349" s="34">
        <v>24</v>
      </c>
      <c r="E349" s="34">
        <v>57</v>
      </c>
      <c r="F349" s="34">
        <v>20</v>
      </c>
      <c r="G349" s="34">
        <v>1</v>
      </c>
      <c r="H349" s="34">
        <v>100</v>
      </c>
    </row>
    <row r="350" spans="1:8" hidden="1" x14ac:dyDescent="0.2">
      <c r="A350" s="35"/>
      <c r="B350" s="34">
        <v>20200311</v>
      </c>
      <c r="C350" s="34" t="s">
        <v>47</v>
      </c>
      <c r="D350" s="34">
        <v>3</v>
      </c>
      <c r="E350" s="34">
        <v>87</v>
      </c>
      <c r="F350" s="34"/>
      <c r="G350" s="34"/>
      <c r="H350" s="34">
        <v>90</v>
      </c>
    </row>
    <row r="351" spans="1:8" hidden="1" x14ac:dyDescent="0.2">
      <c r="A351" s="35"/>
      <c r="B351" s="34">
        <v>20200311</v>
      </c>
      <c r="C351" s="34" t="s">
        <v>48</v>
      </c>
      <c r="D351" s="34">
        <v>5</v>
      </c>
      <c r="E351" s="34">
        <v>168</v>
      </c>
      <c r="F351" s="34"/>
      <c r="G351" s="34"/>
      <c r="H351" s="34">
        <v>173</v>
      </c>
    </row>
    <row r="352" spans="1:8" x14ac:dyDescent="0.2">
      <c r="A352" s="35"/>
      <c r="B352" s="34">
        <v>20200311</v>
      </c>
      <c r="C352" s="34" t="s">
        <v>49</v>
      </c>
      <c r="D352" s="34">
        <v>216</v>
      </c>
      <c r="E352" s="34"/>
      <c r="F352" s="34"/>
      <c r="G352" s="34"/>
      <c r="H352" s="34">
        <v>216</v>
      </c>
    </row>
    <row r="353" spans="1:8" hidden="1" x14ac:dyDescent="0.2">
      <c r="A353" s="35"/>
      <c r="B353" s="34">
        <v>20200311</v>
      </c>
      <c r="C353" s="34" t="s">
        <v>50</v>
      </c>
      <c r="D353" s="34">
        <v>4</v>
      </c>
      <c r="E353" s="34">
        <v>21</v>
      </c>
      <c r="F353" s="34">
        <v>24</v>
      </c>
      <c r="G353" s="34"/>
      <c r="H353" s="34">
        <v>49</v>
      </c>
    </row>
    <row r="354" spans="1:8" hidden="1" x14ac:dyDescent="0.2">
      <c r="A354" s="35"/>
      <c r="B354" s="34">
        <v>20200311</v>
      </c>
      <c r="C354" s="34" t="s">
        <v>51</v>
      </c>
      <c r="D354" s="34">
        <v>2</v>
      </c>
      <c r="E354" s="34">
        <v>15</v>
      </c>
      <c r="F354" s="34">
        <v>11</v>
      </c>
      <c r="G354" s="34"/>
      <c r="H354" s="34">
        <v>28</v>
      </c>
    </row>
    <row r="355" spans="1:8" hidden="1" x14ac:dyDescent="0.2">
      <c r="A355" s="35"/>
      <c r="B355" s="34">
        <v>20200311</v>
      </c>
      <c r="C355" s="34" t="s">
        <v>52</v>
      </c>
      <c r="D355" s="34">
        <v>19</v>
      </c>
      <c r="E355" s="34">
        <v>286</v>
      </c>
      <c r="F355" s="34">
        <v>62</v>
      </c>
      <c r="G355" s="34"/>
      <c r="H355" s="34">
        <v>367</v>
      </c>
    </row>
    <row r="356" spans="1:8" hidden="1" x14ac:dyDescent="0.2">
      <c r="A356" s="35"/>
      <c r="B356" s="34">
        <v>20200311</v>
      </c>
      <c r="C356" s="34" t="s">
        <v>53</v>
      </c>
      <c r="D356" s="34">
        <v>15</v>
      </c>
      <c r="E356" s="34">
        <v>88</v>
      </c>
      <c r="F356" s="34">
        <v>54</v>
      </c>
      <c r="G356" s="34"/>
      <c r="H356" s="34">
        <v>157</v>
      </c>
    </row>
    <row r="357" spans="1:8" hidden="1" x14ac:dyDescent="0.2">
      <c r="A357" s="35"/>
      <c r="B357" s="34">
        <v>20200311</v>
      </c>
      <c r="C357" s="34" t="s">
        <v>54</v>
      </c>
      <c r="D357" s="34">
        <v>5</v>
      </c>
      <c r="E357" s="34">
        <v>58</v>
      </c>
      <c r="F357" s="34">
        <v>24</v>
      </c>
      <c r="G357" s="34"/>
      <c r="H357" s="34">
        <v>87</v>
      </c>
    </row>
    <row r="358" spans="1:8" hidden="1" x14ac:dyDescent="0.2">
      <c r="A358" s="35"/>
      <c r="B358" s="34">
        <v>20200311</v>
      </c>
      <c r="C358" s="34" t="s">
        <v>55</v>
      </c>
      <c r="D358" s="34">
        <v>9</v>
      </c>
      <c r="E358" s="34">
        <v>32</v>
      </c>
      <c r="F358" s="34"/>
      <c r="G358" s="34"/>
      <c r="H358" s="34">
        <v>41</v>
      </c>
    </row>
    <row r="359" spans="1:8" hidden="1" x14ac:dyDescent="0.2">
      <c r="A359" s="35"/>
      <c r="B359" s="34">
        <v>20200311</v>
      </c>
      <c r="C359" s="34" t="s">
        <v>56</v>
      </c>
      <c r="D359" s="34">
        <v>5</v>
      </c>
      <c r="E359" s="34">
        <v>13</v>
      </c>
      <c r="F359" s="34">
        <v>2</v>
      </c>
      <c r="G359" s="34"/>
      <c r="H359" s="34">
        <v>20</v>
      </c>
    </row>
    <row r="360" spans="1:8" hidden="1" x14ac:dyDescent="0.2">
      <c r="A360" s="35"/>
      <c r="B360" s="34">
        <v>20200311</v>
      </c>
      <c r="C360" s="34" t="s">
        <v>57</v>
      </c>
      <c r="D360" s="34">
        <v>7</v>
      </c>
      <c r="E360" s="34">
        <v>50</v>
      </c>
      <c r="F360" s="34"/>
      <c r="G360" s="34"/>
      <c r="H360" s="34">
        <v>57</v>
      </c>
    </row>
    <row r="361" spans="1:8" hidden="1" x14ac:dyDescent="0.2">
      <c r="A361" s="35"/>
      <c r="B361" s="34">
        <v>20200311</v>
      </c>
      <c r="C361" s="34" t="s">
        <v>58</v>
      </c>
      <c r="D361" s="34">
        <v>21</v>
      </c>
      <c r="E361" s="34"/>
      <c r="F361" s="34"/>
      <c r="G361" s="34"/>
      <c r="H361" s="34">
        <v>21</v>
      </c>
    </row>
    <row r="362" spans="1:8" hidden="1" x14ac:dyDescent="0.2">
      <c r="A362" s="35"/>
      <c r="B362" s="34">
        <v>20200311</v>
      </c>
      <c r="C362" s="34" t="s">
        <v>59</v>
      </c>
      <c r="D362" s="34">
        <v>2</v>
      </c>
      <c r="E362" s="34"/>
      <c r="F362" s="34"/>
      <c r="G362" s="34"/>
      <c r="H362" s="34">
        <v>2</v>
      </c>
    </row>
    <row r="363" spans="1:8" hidden="1" x14ac:dyDescent="0.2">
      <c r="A363" s="35"/>
      <c r="B363" s="34">
        <v>20200311</v>
      </c>
      <c r="C363" s="34" t="s">
        <v>60</v>
      </c>
      <c r="D363" s="34">
        <v>9</v>
      </c>
      <c r="E363" s="34">
        <v>60</v>
      </c>
      <c r="F363" s="34"/>
      <c r="G363" s="34"/>
      <c r="H363" s="34">
        <v>69</v>
      </c>
    </row>
    <row r="364" spans="1:8" hidden="1" x14ac:dyDescent="0.2">
      <c r="A364" s="35"/>
      <c r="B364" s="34">
        <v>20200311</v>
      </c>
      <c r="C364" s="34" t="s">
        <v>61</v>
      </c>
      <c r="D364" s="34">
        <v>1</v>
      </c>
      <c r="E364" s="34">
        <v>62</v>
      </c>
      <c r="F364" s="34"/>
      <c r="G364" s="34"/>
      <c r="H364" s="34">
        <v>63</v>
      </c>
    </row>
    <row r="365" spans="1:8" hidden="1" x14ac:dyDescent="0.2">
      <c r="A365" s="35"/>
      <c r="B365" s="34">
        <v>20200311</v>
      </c>
      <c r="C365" s="34" t="s">
        <v>62</v>
      </c>
      <c r="D365" s="34">
        <v>267</v>
      </c>
      <c r="E365" s="36">
        <v>2175</v>
      </c>
      <c r="F365" s="34"/>
      <c r="G365" s="34">
        <v>24</v>
      </c>
      <c r="H365" s="36">
        <v>2466</v>
      </c>
    </row>
    <row r="366" spans="1:8" hidden="1" x14ac:dyDescent="0.2">
      <c r="A366" s="35"/>
      <c r="B366" s="34">
        <v>20200311</v>
      </c>
      <c r="C366" s="34" t="s">
        <v>63</v>
      </c>
      <c r="D366" s="34">
        <v>3</v>
      </c>
      <c r="E366" s="34">
        <v>43</v>
      </c>
      <c r="F366" s="34"/>
      <c r="G366" s="34"/>
      <c r="H366" s="34">
        <v>46</v>
      </c>
    </row>
    <row r="367" spans="1:8" hidden="1" x14ac:dyDescent="0.2">
      <c r="A367" s="35"/>
      <c r="B367" s="34">
        <v>20200311</v>
      </c>
      <c r="C367" s="34" t="s">
        <v>64</v>
      </c>
      <c r="D367" s="34"/>
      <c r="E367" s="34">
        <v>3</v>
      </c>
      <c r="F367" s="34">
        <v>2</v>
      </c>
      <c r="G367" s="34"/>
      <c r="H367" s="34">
        <v>5</v>
      </c>
    </row>
    <row r="368" spans="1:8" hidden="1" x14ac:dyDescent="0.2">
      <c r="A368" s="35"/>
      <c r="B368" s="34">
        <v>20200311</v>
      </c>
      <c r="C368" s="34" t="s">
        <v>65</v>
      </c>
      <c r="D368" s="34">
        <v>0</v>
      </c>
      <c r="E368" s="34"/>
      <c r="F368" s="34"/>
      <c r="G368" s="34"/>
      <c r="H368" s="34">
        <v>0</v>
      </c>
    </row>
    <row r="369" spans="1:8" hidden="1" x14ac:dyDescent="0.2">
      <c r="A369" s="35"/>
      <c r="B369" s="34">
        <v>20200310</v>
      </c>
      <c r="C369" s="34" t="s">
        <v>15</v>
      </c>
      <c r="D369" s="34">
        <v>0</v>
      </c>
      <c r="E369" s="34">
        <v>23</v>
      </c>
      <c r="F369" s="34">
        <v>9</v>
      </c>
      <c r="G369" s="34"/>
      <c r="H369" s="34">
        <v>32</v>
      </c>
    </row>
    <row r="370" spans="1:8" hidden="1" x14ac:dyDescent="0.2">
      <c r="A370" s="35"/>
      <c r="B370" s="34">
        <v>20200310</v>
      </c>
      <c r="C370" s="34" t="s">
        <v>16</v>
      </c>
      <c r="D370" s="34">
        <v>0</v>
      </c>
      <c r="E370" s="34">
        <v>0</v>
      </c>
      <c r="F370" s="34">
        <v>0</v>
      </c>
      <c r="G370" s="34"/>
      <c r="H370" s="34">
        <v>0</v>
      </c>
    </row>
    <row r="371" spans="1:8" hidden="1" x14ac:dyDescent="0.2">
      <c r="A371" s="35"/>
      <c r="B371" s="34">
        <v>20200310</v>
      </c>
      <c r="C371" s="34" t="s">
        <v>17</v>
      </c>
      <c r="D371" s="34">
        <v>0</v>
      </c>
      <c r="E371" s="34">
        <v>12</v>
      </c>
      <c r="F371" s="34">
        <v>3</v>
      </c>
      <c r="G371" s="34"/>
      <c r="H371" s="34">
        <v>15</v>
      </c>
    </row>
    <row r="372" spans="1:8" hidden="1" x14ac:dyDescent="0.2">
      <c r="A372" s="35"/>
      <c r="B372" s="34">
        <v>20200310</v>
      </c>
      <c r="C372" s="34" t="s">
        <v>18</v>
      </c>
      <c r="D372" s="34">
        <v>6</v>
      </c>
      <c r="E372" s="34">
        <v>51</v>
      </c>
      <c r="F372" s="34">
        <v>27</v>
      </c>
      <c r="G372" s="34"/>
      <c r="H372" s="34">
        <v>84</v>
      </c>
    </row>
    <row r="373" spans="1:8" hidden="1" x14ac:dyDescent="0.2">
      <c r="A373" s="35"/>
      <c r="B373" s="34">
        <v>20200310</v>
      </c>
      <c r="C373" s="34" t="s">
        <v>19</v>
      </c>
      <c r="D373" s="34">
        <v>133</v>
      </c>
      <c r="E373" s="34">
        <v>690</v>
      </c>
      <c r="F373" s="34"/>
      <c r="G373" s="34"/>
      <c r="H373" s="34">
        <v>823</v>
      </c>
    </row>
    <row r="374" spans="1:8" hidden="1" x14ac:dyDescent="0.2">
      <c r="A374" s="35"/>
      <c r="B374" s="34">
        <v>20200310</v>
      </c>
      <c r="C374" s="34" t="s">
        <v>20</v>
      </c>
      <c r="D374" s="34">
        <v>12</v>
      </c>
      <c r="E374" s="34">
        <v>142</v>
      </c>
      <c r="F374" s="34">
        <v>1</v>
      </c>
      <c r="G374" s="34"/>
      <c r="H374" s="34">
        <v>155</v>
      </c>
    </row>
    <row r="375" spans="1:8" hidden="1" x14ac:dyDescent="0.2">
      <c r="A375" s="35"/>
      <c r="B375" s="34">
        <v>20200310</v>
      </c>
      <c r="C375" s="34" t="s">
        <v>21</v>
      </c>
      <c r="D375" s="34">
        <v>2</v>
      </c>
      <c r="E375" s="34">
        <v>54</v>
      </c>
      <c r="F375" s="34"/>
      <c r="G375" s="34"/>
      <c r="H375" s="34">
        <v>56</v>
      </c>
    </row>
    <row r="376" spans="1:8" hidden="1" x14ac:dyDescent="0.2">
      <c r="A376" s="35"/>
      <c r="B376" s="34">
        <v>20200310</v>
      </c>
      <c r="C376" s="34" t="s">
        <v>22</v>
      </c>
      <c r="D376" s="34">
        <v>5</v>
      </c>
      <c r="E376" s="34">
        <v>17</v>
      </c>
      <c r="F376" s="34">
        <v>2</v>
      </c>
      <c r="G376" s="34"/>
      <c r="H376" s="34">
        <v>24</v>
      </c>
    </row>
    <row r="377" spans="1:8" hidden="1" x14ac:dyDescent="0.2">
      <c r="A377" s="35"/>
      <c r="B377" s="34">
        <v>20200310</v>
      </c>
      <c r="C377" s="34" t="s">
        <v>23</v>
      </c>
      <c r="D377" s="34">
        <v>0</v>
      </c>
      <c r="E377" s="34">
        <v>17</v>
      </c>
      <c r="F377" s="34">
        <v>3</v>
      </c>
      <c r="G377" s="34"/>
      <c r="H377" s="34">
        <v>20</v>
      </c>
    </row>
    <row r="378" spans="1:8" hidden="1" x14ac:dyDescent="0.2">
      <c r="A378" s="35"/>
      <c r="B378" s="34">
        <v>20200310</v>
      </c>
      <c r="C378" s="34" t="s">
        <v>24</v>
      </c>
      <c r="D378" s="34">
        <v>19</v>
      </c>
      <c r="E378" s="34">
        <v>222</v>
      </c>
      <c r="F378" s="34">
        <v>155</v>
      </c>
      <c r="G378" s="34"/>
      <c r="H378" s="34">
        <v>396</v>
      </c>
    </row>
    <row r="379" spans="1:8" hidden="1" x14ac:dyDescent="0.2">
      <c r="A379" s="35"/>
      <c r="B379" s="34">
        <v>20200310</v>
      </c>
      <c r="C379" s="34" t="s">
        <v>25</v>
      </c>
      <c r="D379" s="34">
        <v>17</v>
      </c>
      <c r="E379" s="34"/>
      <c r="F379" s="34"/>
      <c r="G379" s="34"/>
      <c r="H379" s="34">
        <v>17</v>
      </c>
    </row>
    <row r="380" spans="1:8" hidden="1" x14ac:dyDescent="0.2">
      <c r="A380" s="35"/>
      <c r="B380" s="34">
        <v>20200310</v>
      </c>
      <c r="C380" s="34" t="s">
        <v>26</v>
      </c>
      <c r="D380" s="34">
        <v>2</v>
      </c>
      <c r="E380" s="34"/>
      <c r="F380" s="34"/>
      <c r="G380" s="34"/>
      <c r="H380" s="34">
        <v>2</v>
      </c>
    </row>
    <row r="381" spans="1:8" hidden="1" x14ac:dyDescent="0.2">
      <c r="A381" s="35"/>
      <c r="B381" s="34">
        <v>20200310</v>
      </c>
      <c r="C381" s="34" t="s">
        <v>27</v>
      </c>
      <c r="D381" s="34">
        <v>8</v>
      </c>
      <c r="E381" s="34">
        <v>32</v>
      </c>
      <c r="F381" s="34">
        <v>11</v>
      </c>
      <c r="G381" s="34"/>
      <c r="H381" s="34">
        <v>51</v>
      </c>
    </row>
    <row r="382" spans="1:8" hidden="1" x14ac:dyDescent="0.2">
      <c r="A382" s="35"/>
      <c r="B382" s="34">
        <v>20200310</v>
      </c>
      <c r="C382" s="34" t="s">
        <v>28</v>
      </c>
      <c r="D382" s="34">
        <v>0</v>
      </c>
      <c r="E382" s="34">
        <v>41</v>
      </c>
      <c r="F382" s="34"/>
      <c r="G382" s="34"/>
      <c r="H382" s="34">
        <v>41</v>
      </c>
    </row>
    <row r="383" spans="1:8" hidden="1" x14ac:dyDescent="0.2">
      <c r="A383" s="35"/>
      <c r="B383" s="34">
        <v>20200310</v>
      </c>
      <c r="C383" s="34" t="s">
        <v>29</v>
      </c>
      <c r="D383" s="34">
        <v>19</v>
      </c>
      <c r="E383" s="34">
        <v>244</v>
      </c>
      <c r="F383" s="34">
        <v>63</v>
      </c>
      <c r="G383" s="34"/>
      <c r="H383" s="34">
        <v>326</v>
      </c>
    </row>
    <row r="384" spans="1:8" hidden="1" x14ac:dyDescent="0.2">
      <c r="A384" s="35"/>
      <c r="B384" s="34">
        <v>20200310</v>
      </c>
      <c r="C384" s="34" t="s">
        <v>30</v>
      </c>
      <c r="D384" s="34">
        <v>6</v>
      </c>
      <c r="E384" s="34">
        <v>30</v>
      </c>
      <c r="F384" s="34"/>
      <c r="G384" s="34"/>
      <c r="H384" s="34">
        <v>36</v>
      </c>
    </row>
    <row r="385" spans="1:8" hidden="1" x14ac:dyDescent="0.2">
      <c r="A385" s="35"/>
      <c r="B385" s="34">
        <v>20200310</v>
      </c>
      <c r="C385" s="34" t="s">
        <v>31</v>
      </c>
      <c r="D385" s="34">
        <v>1</v>
      </c>
      <c r="E385" s="34">
        <v>17</v>
      </c>
      <c r="F385" s="34">
        <v>21</v>
      </c>
      <c r="G385" s="34"/>
      <c r="H385" s="34">
        <v>39</v>
      </c>
    </row>
    <row r="386" spans="1:8" hidden="1" x14ac:dyDescent="0.2">
      <c r="A386" s="35"/>
      <c r="B386" s="34">
        <v>20200310</v>
      </c>
      <c r="C386" s="34" t="s">
        <v>32</v>
      </c>
      <c r="D386" s="34">
        <v>6</v>
      </c>
      <c r="E386" s="34">
        <v>28</v>
      </c>
      <c r="F386" s="34"/>
      <c r="G386" s="34"/>
      <c r="H386" s="34">
        <v>34</v>
      </c>
    </row>
    <row r="387" spans="1:8" hidden="1" x14ac:dyDescent="0.2">
      <c r="A387" s="35"/>
      <c r="B387" s="34">
        <v>20200310</v>
      </c>
      <c r="C387" s="34" t="s">
        <v>33</v>
      </c>
      <c r="D387" s="34">
        <v>1</v>
      </c>
      <c r="E387" s="34">
        <v>11</v>
      </c>
      <c r="F387" s="34"/>
      <c r="G387" s="34"/>
      <c r="H387" s="34">
        <v>12</v>
      </c>
    </row>
    <row r="388" spans="1:8" hidden="1" x14ac:dyDescent="0.2">
      <c r="A388" s="35"/>
      <c r="B388" s="34">
        <v>20200310</v>
      </c>
      <c r="C388" s="34" t="s">
        <v>34</v>
      </c>
      <c r="D388" s="34">
        <v>92</v>
      </c>
      <c r="E388" s="34"/>
      <c r="F388" s="34"/>
      <c r="G388" s="34"/>
      <c r="H388" s="34"/>
    </row>
    <row r="389" spans="1:8" hidden="1" x14ac:dyDescent="0.2">
      <c r="A389" s="35"/>
      <c r="B389" s="34">
        <v>20200310</v>
      </c>
      <c r="C389" s="34" t="s">
        <v>35</v>
      </c>
      <c r="D389" s="34">
        <v>6</v>
      </c>
      <c r="E389" s="34">
        <v>89</v>
      </c>
      <c r="F389" s="34"/>
      <c r="G389" s="34"/>
      <c r="H389" s="34">
        <v>95</v>
      </c>
    </row>
    <row r="390" spans="1:8" hidden="1" x14ac:dyDescent="0.2">
      <c r="A390" s="35"/>
      <c r="B390" s="34">
        <v>20200310</v>
      </c>
      <c r="C390" s="34" t="s">
        <v>36</v>
      </c>
      <c r="D390" s="34">
        <v>0</v>
      </c>
      <c r="E390" s="34">
        <v>20</v>
      </c>
      <c r="F390" s="34">
        <v>5</v>
      </c>
      <c r="G390" s="34"/>
      <c r="H390" s="34">
        <v>25</v>
      </c>
    </row>
    <row r="391" spans="1:8" hidden="1" x14ac:dyDescent="0.2">
      <c r="A391" s="35"/>
      <c r="B391" s="34">
        <v>20200310</v>
      </c>
      <c r="C391" s="34" t="s">
        <v>37</v>
      </c>
      <c r="D391" s="34">
        <v>0</v>
      </c>
      <c r="E391" s="34">
        <v>39</v>
      </c>
      <c r="F391" s="34">
        <v>24</v>
      </c>
      <c r="G391" s="34"/>
      <c r="H391" s="34">
        <v>63</v>
      </c>
    </row>
    <row r="392" spans="1:8" hidden="1" x14ac:dyDescent="0.2">
      <c r="A392" s="35"/>
      <c r="B392" s="34">
        <v>20200310</v>
      </c>
      <c r="C392" s="34" t="s">
        <v>38</v>
      </c>
      <c r="D392" s="34">
        <v>3</v>
      </c>
      <c r="E392" s="34">
        <v>132</v>
      </c>
      <c r="F392" s="34"/>
      <c r="G392" s="34"/>
      <c r="H392" s="34">
        <v>135</v>
      </c>
    </row>
    <row r="393" spans="1:8" hidden="1" x14ac:dyDescent="0.2">
      <c r="A393" s="35"/>
      <c r="B393" s="34">
        <v>20200310</v>
      </c>
      <c r="C393" s="34" t="s">
        <v>39</v>
      </c>
      <c r="D393" s="34">
        <v>1</v>
      </c>
      <c r="E393" s="34"/>
      <c r="F393" s="34"/>
      <c r="G393" s="34"/>
      <c r="H393" s="34">
        <v>1</v>
      </c>
    </row>
    <row r="394" spans="1:8" hidden="1" x14ac:dyDescent="0.2">
      <c r="A394" s="35"/>
      <c r="B394" s="34">
        <v>20200310</v>
      </c>
      <c r="C394" s="34" t="s">
        <v>40</v>
      </c>
      <c r="D394" s="34">
        <v>0</v>
      </c>
      <c r="E394" s="34"/>
      <c r="F394" s="34"/>
      <c r="G394" s="34"/>
      <c r="H394" s="34">
        <v>0</v>
      </c>
    </row>
    <row r="395" spans="1:8" hidden="1" x14ac:dyDescent="0.2">
      <c r="A395" s="35"/>
      <c r="B395" s="34">
        <v>20200310</v>
      </c>
      <c r="C395" s="34" t="s">
        <v>41</v>
      </c>
      <c r="D395" s="34">
        <v>0</v>
      </c>
      <c r="E395" s="34">
        <v>15</v>
      </c>
      <c r="F395" s="34"/>
      <c r="G395" s="34"/>
      <c r="H395" s="34">
        <v>15</v>
      </c>
    </row>
    <row r="396" spans="1:8" hidden="1" x14ac:dyDescent="0.2">
      <c r="A396" s="35"/>
      <c r="B396" s="34">
        <v>20200310</v>
      </c>
      <c r="C396" s="34" t="s">
        <v>42</v>
      </c>
      <c r="D396" s="34">
        <v>7</v>
      </c>
      <c r="E396" s="34"/>
      <c r="F396" s="34"/>
      <c r="G396" s="34"/>
      <c r="H396" s="34">
        <v>7</v>
      </c>
    </row>
    <row r="397" spans="1:8" hidden="1" x14ac:dyDescent="0.2">
      <c r="A397" s="35"/>
      <c r="B397" s="34">
        <v>20200310</v>
      </c>
      <c r="C397" s="34" t="s">
        <v>43</v>
      </c>
      <c r="D397" s="34">
        <v>0</v>
      </c>
      <c r="E397" s="34">
        <v>6</v>
      </c>
      <c r="F397" s="34">
        <v>2</v>
      </c>
      <c r="G397" s="34"/>
      <c r="H397" s="34">
        <v>8</v>
      </c>
    </row>
    <row r="398" spans="1:8" hidden="1" x14ac:dyDescent="0.2">
      <c r="A398" s="35"/>
      <c r="B398" s="34">
        <v>20200310</v>
      </c>
      <c r="C398" s="34" t="s">
        <v>44</v>
      </c>
      <c r="D398" s="34">
        <v>3</v>
      </c>
      <c r="E398" s="34">
        <v>47</v>
      </c>
      <c r="F398" s="34">
        <v>16</v>
      </c>
      <c r="G398" s="34"/>
      <c r="H398" s="34">
        <v>66</v>
      </c>
    </row>
    <row r="399" spans="1:8" hidden="1" x14ac:dyDescent="0.2">
      <c r="A399" s="35"/>
      <c r="B399" s="34">
        <v>20200310</v>
      </c>
      <c r="C399" s="34" t="s">
        <v>45</v>
      </c>
      <c r="D399" s="34">
        <v>4</v>
      </c>
      <c r="E399" s="34">
        <v>38</v>
      </c>
      <c r="F399" s="34">
        <v>5</v>
      </c>
      <c r="G399" s="34"/>
      <c r="H399" s="34">
        <v>47</v>
      </c>
    </row>
    <row r="400" spans="1:8" hidden="1" x14ac:dyDescent="0.2">
      <c r="A400" s="35"/>
      <c r="B400" s="34">
        <v>20200310</v>
      </c>
      <c r="C400" s="34" t="s">
        <v>46</v>
      </c>
      <c r="D400" s="34">
        <v>15</v>
      </c>
      <c r="E400" s="34">
        <v>44</v>
      </c>
      <c r="F400" s="34">
        <v>20</v>
      </c>
      <c r="G400" s="34"/>
      <c r="H400" s="34">
        <v>79</v>
      </c>
    </row>
    <row r="401" spans="1:8" hidden="1" x14ac:dyDescent="0.2">
      <c r="A401" s="35"/>
      <c r="B401" s="34">
        <v>20200310</v>
      </c>
      <c r="C401" s="34" t="s">
        <v>47</v>
      </c>
      <c r="D401" s="34">
        <v>0</v>
      </c>
      <c r="E401" s="34">
        <v>69</v>
      </c>
      <c r="F401" s="34"/>
      <c r="G401" s="34"/>
      <c r="H401" s="34">
        <v>69</v>
      </c>
    </row>
    <row r="402" spans="1:8" hidden="1" x14ac:dyDescent="0.2">
      <c r="A402" s="35"/>
      <c r="B402" s="34">
        <v>20200310</v>
      </c>
      <c r="C402" s="34" t="s">
        <v>48</v>
      </c>
      <c r="D402" s="34">
        <v>0</v>
      </c>
      <c r="E402" s="34">
        <v>14</v>
      </c>
      <c r="F402" s="34"/>
      <c r="G402" s="34"/>
      <c r="H402" s="34">
        <v>14</v>
      </c>
    </row>
    <row r="403" spans="1:8" x14ac:dyDescent="0.2">
      <c r="A403" s="35"/>
      <c r="B403" s="34">
        <v>20200310</v>
      </c>
      <c r="C403" s="34" t="s">
        <v>49</v>
      </c>
      <c r="D403" s="34">
        <v>173</v>
      </c>
      <c r="E403" s="34">
        <v>92</v>
      </c>
      <c r="F403" s="34"/>
      <c r="G403" s="34"/>
      <c r="H403" s="34">
        <v>265</v>
      </c>
    </row>
    <row r="404" spans="1:8" hidden="1" x14ac:dyDescent="0.2">
      <c r="A404" s="35"/>
      <c r="B404" s="34">
        <v>20200310</v>
      </c>
      <c r="C404" s="34" t="s">
        <v>50</v>
      </c>
      <c r="D404" s="34">
        <v>3</v>
      </c>
      <c r="E404" s="34">
        <v>14</v>
      </c>
      <c r="F404" s="34">
        <v>15</v>
      </c>
      <c r="G404" s="34"/>
      <c r="H404" s="34">
        <v>32</v>
      </c>
    </row>
    <row r="405" spans="1:8" hidden="1" x14ac:dyDescent="0.2">
      <c r="A405" s="35"/>
      <c r="B405" s="34">
        <v>20200310</v>
      </c>
      <c r="C405" s="34" t="s">
        <v>51</v>
      </c>
      <c r="D405" s="34">
        <v>2</v>
      </c>
      <c r="E405" s="34">
        <v>15</v>
      </c>
      <c r="F405" s="34">
        <v>11</v>
      </c>
      <c r="G405" s="34"/>
      <c r="H405" s="34">
        <v>28</v>
      </c>
    </row>
    <row r="406" spans="1:8" hidden="1" x14ac:dyDescent="0.2">
      <c r="A406" s="35"/>
      <c r="B406" s="34">
        <v>20200310</v>
      </c>
      <c r="C406" s="34" t="s">
        <v>52</v>
      </c>
      <c r="D406" s="34">
        <v>15</v>
      </c>
      <c r="E406" s="34">
        <v>213</v>
      </c>
      <c r="F406" s="34">
        <v>67</v>
      </c>
      <c r="G406" s="34"/>
      <c r="H406" s="34">
        <v>295</v>
      </c>
    </row>
    <row r="407" spans="1:8" hidden="1" x14ac:dyDescent="0.2">
      <c r="A407" s="35"/>
      <c r="B407" s="34">
        <v>20200310</v>
      </c>
      <c r="C407" s="34" t="s">
        <v>53</v>
      </c>
      <c r="D407" s="34">
        <v>12</v>
      </c>
      <c r="E407" s="34"/>
      <c r="F407" s="34"/>
      <c r="G407" s="34"/>
      <c r="H407" s="34"/>
    </row>
    <row r="408" spans="1:8" hidden="1" x14ac:dyDescent="0.2">
      <c r="A408" s="35"/>
      <c r="B408" s="34">
        <v>20200310</v>
      </c>
      <c r="C408" s="34" t="s">
        <v>54</v>
      </c>
      <c r="D408" s="34">
        <v>3</v>
      </c>
      <c r="E408" s="34">
        <v>53</v>
      </c>
      <c r="F408" s="34">
        <v>6</v>
      </c>
      <c r="G408" s="34"/>
      <c r="H408" s="34">
        <v>62</v>
      </c>
    </row>
    <row r="409" spans="1:8" hidden="1" x14ac:dyDescent="0.2">
      <c r="A409" s="35"/>
      <c r="B409" s="34">
        <v>20200310</v>
      </c>
      <c r="C409" s="34" t="s">
        <v>55</v>
      </c>
      <c r="D409" s="34">
        <v>7</v>
      </c>
      <c r="E409" s="34">
        <v>24</v>
      </c>
      <c r="F409" s="34"/>
      <c r="G409" s="34"/>
      <c r="H409" s="34">
        <v>31</v>
      </c>
    </row>
    <row r="410" spans="1:8" hidden="1" x14ac:dyDescent="0.2">
      <c r="A410" s="35"/>
      <c r="B410" s="34">
        <v>20200310</v>
      </c>
      <c r="C410" s="34" t="s">
        <v>56</v>
      </c>
      <c r="D410" s="34">
        <v>0</v>
      </c>
      <c r="E410" s="34">
        <v>11</v>
      </c>
      <c r="F410" s="34">
        <v>0</v>
      </c>
      <c r="G410" s="34"/>
      <c r="H410" s="34">
        <v>11</v>
      </c>
    </row>
    <row r="411" spans="1:8" hidden="1" x14ac:dyDescent="0.2">
      <c r="A411" s="35"/>
      <c r="B411" s="34">
        <v>20200310</v>
      </c>
      <c r="C411" s="34" t="s">
        <v>57</v>
      </c>
      <c r="D411" s="34">
        <v>7</v>
      </c>
      <c r="E411" s="34"/>
      <c r="F411" s="34"/>
      <c r="G411" s="34"/>
      <c r="H411" s="34">
        <v>7</v>
      </c>
    </row>
    <row r="412" spans="1:8" hidden="1" x14ac:dyDescent="0.2">
      <c r="A412" s="35"/>
      <c r="B412" s="34">
        <v>20200310</v>
      </c>
      <c r="C412" s="34" t="s">
        <v>58</v>
      </c>
      <c r="D412" s="34">
        <v>13</v>
      </c>
      <c r="E412" s="34"/>
      <c r="F412" s="34"/>
      <c r="G412" s="34"/>
      <c r="H412" s="34">
        <v>13</v>
      </c>
    </row>
    <row r="413" spans="1:8" hidden="1" x14ac:dyDescent="0.2">
      <c r="A413" s="35"/>
      <c r="B413" s="34">
        <v>20200310</v>
      </c>
      <c r="C413" s="34" t="s">
        <v>59</v>
      </c>
      <c r="D413" s="34">
        <v>2</v>
      </c>
      <c r="E413" s="34"/>
      <c r="F413" s="34"/>
      <c r="G413" s="34"/>
      <c r="H413" s="34">
        <v>2</v>
      </c>
    </row>
    <row r="414" spans="1:8" hidden="1" x14ac:dyDescent="0.2">
      <c r="A414" s="35"/>
      <c r="B414" s="34">
        <v>20200310</v>
      </c>
      <c r="C414" s="34" t="s">
        <v>60</v>
      </c>
      <c r="D414" s="34">
        <v>8</v>
      </c>
      <c r="E414" s="34">
        <v>53</v>
      </c>
      <c r="F414" s="34"/>
      <c r="G414" s="34"/>
      <c r="H414" s="34"/>
    </row>
    <row r="415" spans="1:8" hidden="1" x14ac:dyDescent="0.2">
      <c r="A415" s="35"/>
      <c r="B415" s="34">
        <v>20200310</v>
      </c>
      <c r="C415" s="34" t="s">
        <v>61</v>
      </c>
      <c r="D415" s="34">
        <v>1</v>
      </c>
      <c r="E415" s="34">
        <v>40</v>
      </c>
      <c r="F415" s="34"/>
      <c r="G415" s="34"/>
      <c r="H415" s="34">
        <v>41</v>
      </c>
    </row>
    <row r="416" spans="1:8" hidden="1" x14ac:dyDescent="0.2">
      <c r="A416" s="35"/>
      <c r="B416" s="34">
        <v>20200310</v>
      </c>
      <c r="C416" s="34" t="s">
        <v>62</v>
      </c>
      <c r="D416" s="34">
        <v>162</v>
      </c>
      <c r="E416" s="36">
        <v>1110</v>
      </c>
      <c r="F416" s="34"/>
      <c r="G416" s="34"/>
      <c r="H416" s="36">
        <v>1272</v>
      </c>
    </row>
    <row r="417" spans="1:8" hidden="1" x14ac:dyDescent="0.2">
      <c r="A417" s="35"/>
      <c r="B417" s="34">
        <v>20200310</v>
      </c>
      <c r="C417" s="34" t="s">
        <v>63</v>
      </c>
      <c r="D417" s="34">
        <v>2</v>
      </c>
      <c r="E417" s="34">
        <v>36</v>
      </c>
      <c r="F417" s="34"/>
      <c r="G417" s="34"/>
      <c r="H417" s="34">
        <v>38</v>
      </c>
    </row>
    <row r="418" spans="1:8" hidden="1" x14ac:dyDescent="0.2">
      <c r="A418" s="35"/>
      <c r="B418" s="34">
        <v>20200310</v>
      </c>
      <c r="C418" s="34" t="s">
        <v>64</v>
      </c>
      <c r="D418" s="34">
        <v>0</v>
      </c>
      <c r="E418" s="34">
        <v>2</v>
      </c>
      <c r="F418" s="34">
        <v>3</v>
      </c>
      <c r="G418" s="34"/>
      <c r="H418" s="34">
        <v>5</v>
      </c>
    </row>
    <row r="419" spans="1:8" hidden="1" x14ac:dyDescent="0.2">
      <c r="A419" s="35"/>
      <c r="B419" s="34">
        <v>20200310</v>
      </c>
      <c r="C419" s="34" t="s">
        <v>65</v>
      </c>
      <c r="D419" s="34">
        <v>0</v>
      </c>
      <c r="E419" s="34">
        <v>0</v>
      </c>
      <c r="F419" s="34">
        <v>0</v>
      </c>
      <c r="G419" s="34"/>
      <c r="H419" s="34">
        <v>0</v>
      </c>
    </row>
    <row r="420" spans="1:8" hidden="1" x14ac:dyDescent="0.2">
      <c r="A420" s="35"/>
      <c r="B420" s="34">
        <v>20200309</v>
      </c>
      <c r="C420" s="34" t="s">
        <v>15</v>
      </c>
      <c r="D420" s="34">
        <v>0</v>
      </c>
      <c r="E420" s="34">
        <v>23</v>
      </c>
      <c r="F420" s="34">
        <v>9</v>
      </c>
      <c r="G420" s="34"/>
      <c r="H420" s="34">
        <v>32</v>
      </c>
    </row>
    <row r="421" spans="1:8" hidden="1" x14ac:dyDescent="0.2">
      <c r="A421" s="35"/>
      <c r="B421" s="34">
        <v>20200309</v>
      </c>
      <c r="C421" s="34" t="s">
        <v>16</v>
      </c>
      <c r="D421" s="34">
        <v>0</v>
      </c>
      <c r="E421" s="34"/>
      <c r="F421" s="34"/>
      <c r="G421" s="34"/>
      <c r="H421" s="34">
        <v>0</v>
      </c>
    </row>
    <row r="422" spans="1:8" hidden="1" x14ac:dyDescent="0.2">
      <c r="A422" s="35"/>
      <c r="B422" s="34">
        <v>20200309</v>
      </c>
      <c r="C422" s="34" t="s">
        <v>17</v>
      </c>
      <c r="D422" s="34">
        <v>0</v>
      </c>
      <c r="E422" s="34">
        <v>12</v>
      </c>
      <c r="F422" s="34">
        <v>0</v>
      </c>
      <c r="G422" s="34"/>
      <c r="H422" s="34">
        <v>12</v>
      </c>
    </row>
    <row r="423" spans="1:8" hidden="1" x14ac:dyDescent="0.2">
      <c r="A423" s="35"/>
      <c r="B423" s="34">
        <v>20200309</v>
      </c>
      <c r="C423" s="34" t="s">
        <v>18</v>
      </c>
      <c r="D423" s="34">
        <v>5</v>
      </c>
      <c r="E423" s="34">
        <v>44</v>
      </c>
      <c r="F423" s="34">
        <v>7</v>
      </c>
      <c r="G423" s="34"/>
      <c r="H423" s="34">
        <v>56</v>
      </c>
    </row>
    <row r="424" spans="1:8" hidden="1" x14ac:dyDescent="0.2">
      <c r="A424" s="35"/>
      <c r="B424" s="34">
        <v>20200309</v>
      </c>
      <c r="C424" s="34" t="s">
        <v>19</v>
      </c>
      <c r="D424" s="34">
        <v>114</v>
      </c>
      <c r="E424" s="34">
        <v>690</v>
      </c>
      <c r="F424" s="34"/>
      <c r="G424" s="34"/>
      <c r="H424" s="34">
        <v>804</v>
      </c>
    </row>
    <row r="425" spans="1:8" hidden="1" x14ac:dyDescent="0.2">
      <c r="A425" s="35"/>
      <c r="B425" s="34">
        <v>20200309</v>
      </c>
      <c r="C425" s="34" t="s">
        <v>20</v>
      </c>
      <c r="D425" s="34">
        <v>9</v>
      </c>
      <c r="E425" s="34">
        <v>266</v>
      </c>
      <c r="F425" s="34"/>
      <c r="G425" s="34"/>
      <c r="H425" s="34">
        <v>275</v>
      </c>
    </row>
    <row r="426" spans="1:8" hidden="1" x14ac:dyDescent="0.2">
      <c r="A426" s="35"/>
      <c r="B426" s="34">
        <v>20200309</v>
      </c>
      <c r="C426" s="34" t="s">
        <v>21</v>
      </c>
      <c r="D426" s="34">
        <v>1</v>
      </c>
      <c r="E426" s="34">
        <v>46</v>
      </c>
      <c r="F426" s="34"/>
      <c r="G426" s="34"/>
      <c r="H426" s="34">
        <v>47</v>
      </c>
    </row>
    <row r="427" spans="1:8" hidden="1" x14ac:dyDescent="0.2">
      <c r="A427" s="35"/>
      <c r="B427" s="34">
        <v>20200309</v>
      </c>
      <c r="C427" s="34" t="s">
        <v>22</v>
      </c>
      <c r="D427" s="34">
        <v>1</v>
      </c>
      <c r="E427" s="34">
        <v>14</v>
      </c>
      <c r="F427" s="34">
        <v>3</v>
      </c>
      <c r="G427" s="34"/>
      <c r="H427" s="34">
        <v>18</v>
      </c>
    </row>
    <row r="428" spans="1:8" hidden="1" x14ac:dyDescent="0.2">
      <c r="A428" s="35"/>
      <c r="B428" s="34">
        <v>20200309</v>
      </c>
      <c r="C428" s="34" t="s">
        <v>23</v>
      </c>
      <c r="D428" s="34">
        <v>0</v>
      </c>
      <c r="E428" s="34">
        <v>15</v>
      </c>
      <c r="F428" s="34">
        <v>3</v>
      </c>
      <c r="G428" s="34"/>
      <c r="H428" s="34">
        <v>18</v>
      </c>
    </row>
    <row r="429" spans="1:8" hidden="1" x14ac:dyDescent="0.2">
      <c r="A429" s="35"/>
      <c r="B429" s="34">
        <v>20200309</v>
      </c>
      <c r="C429" s="34" t="s">
        <v>24</v>
      </c>
      <c r="D429" s="34">
        <v>18</v>
      </c>
      <c r="E429" s="34">
        <v>140</v>
      </c>
      <c r="F429" s="34">
        <v>115</v>
      </c>
      <c r="G429" s="34"/>
      <c r="H429" s="34">
        <v>273</v>
      </c>
    </row>
    <row r="430" spans="1:8" hidden="1" x14ac:dyDescent="0.2">
      <c r="A430" s="35"/>
      <c r="B430" s="34">
        <v>20200309</v>
      </c>
      <c r="C430" s="34" t="s">
        <v>25</v>
      </c>
      <c r="D430" s="34">
        <v>12</v>
      </c>
      <c r="E430" s="34"/>
      <c r="F430" s="34"/>
      <c r="G430" s="34"/>
      <c r="H430" s="34">
        <v>12</v>
      </c>
    </row>
    <row r="431" spans="1:8" hidden="1" x14ac:dyDescent="0.2">
      <c r="A431" s="35"/>
      <c r="B431" s="34">
        <v>20200309</v>
      </c>
      <c r="C431" s="34" t="s">
        <v>26</v>
      </c>
      <c r="D431" s="34">
        <v>2</v>
      </c>
      <c r="E431" s="34"/>
      <c r="F431" s="34"/>
      <c r="G431" s="34"/>
      <c r="H431" s="34">
        <v>2</v>
      </c>
    </row>
    <row r="432" spans="1:8" hidden="1" x14ac:dyDescent="0.2">
      <c r="A432" s="35"/>
      <c r="B432" s="34">
        <v>20200309</v>
      </c>
      <c r="C432" s="34" t="s">
        <v>27</v>
      </c>
      <c r="D432" s="34">
        <v>3</v>
      </c>
      <c r="E432" s="34">
        <v>26</v>
      </c>
      <c r="F432" s="34">
        <v>8</v>
      </c>
      <c r="G432" s="34"/>
      <c r="H432" s="34">
        <v>37</v>
      </c>
    </row>
    <row r="433" spans="1:8" hidden="1" x14ac:dyDescent="0.2">
      <c r="A433" s="35"/>
      <c r="B433" s="34">
        <v>20200309</v>
      </c>
      <c r="C433" s="34" t="s">
        <v>28</v>
      </c>
      <c r="D433" s="34">
        <v>0</v>
      </c>
      <c r="E433" s="34">
        <v>41</v>
      </c>
      <c r="F433" s="34"/>
      <c r="G433" s="34"/>
      <c r="H433" s="34">
        <v>41</v>
      </c>
    </row>
    <row r="434" spans="1:8" hidden="1" x14ac:dyDescent="0.2">
      <c r="A434" s="35"/>
      <c r="B434" s="34">
        <v>20200309</v>
      </c>
      <c r="C434" s="34" t="s">
        <v>29</v>
      </c>
      <c r="D434" s="34">
        <v>7</v>
      </c>
      <c r="E434" s="34">
        <v>191</v>
      </c>
      <c r="F434" s="34">
        <v>44</v>
      </c>
      <c r="G434" s="34"/>
      <c r="H434" s="34">
        <v>242</v>
      </c>
    </row>
    <row r="435" spans="1:8" hidden="1" x14ac:dyDescent="0.2">
      <c r="A435" s="35"/>
      <c r="B435" s="34">
        <v>20200309</v>
      </c>
      <c r="C435" s="34" t="s">
        <v>30</v>
      </c>
      <c r="D435" s="34">
        <v>2</v>
      </c>
      <c r="E435" s="34"/>
      <c r="F435" s="34"/>
      <c r="G435" s="34"/>
      <c r="H435" s="34">
        <v>2</v>
      </c>
    </row>
    <row r="436" spans="1:8" hidden="1" x14ac:dyDescent="0.2">
      <c r="A436" s="35"/>
      <c r="B436" s="34">
        <v>20200309</v>
      </c>
      <c r="C436" s="34" t="s">
        <v>31</v>
      </c>
      <c r="D436" s="34">
        <v>1</v>
      </c>
      <c r="E436" s="34">
        <v>11</v>
      </c>
      <c r="F436" s="34">
        <v>0</v>
      </c>
      <c r="G436" s="34"/>
      <c r="H436" s="34">
        <v>12</v>
      </c>
    </row>
    <row r="437" spans="1:8" hidden="1" x14ac:dyDescent="0.2">
      <c r="A437" s="35"/>
      <c r="B437" s="34">
        <v>20200309</v>
      </c>
      <c r="C437" s="34" t="s">
        <v>32</v>
      </c>
      <c r="D437" s="34">
        <v>4</v>
      </c>
      <c r="E437" s="34">
        <v>17</v>
      </c>
      <c r="F437" s="34"/>
      <c r="G437" s="34"/>
      <c r="H437" s="34">
        <v>21</v>
      </c>
    </row>
    <row r="438" spans="1:8" hidden="1" x14ac:dyDescent="0.2">
      <c r="A438" s="35"/>
      <c r="B438" s="34">
        <v>20200309</v>
      </c>
      <c r="C438" s="34" t="s">
        <v>33</v>
      </c>
      <c r="D438" s="34">
        <v>1</v>
      </c>
      <c r="E438" s="34">
        <v>5</v>
      </c>
      <c r="F438" s="34"/>
      <c r="G438" s="34"/>
      <c r="H438" s="34">
        <v>6</v>
      </c>
    </row>
    <row r="439" spans="1:8" hidden="1" x14ac:dyDescent="0.2">
      <c r="A439" s="35"/>
      <c r="B439" s="34">
        <v>20200309</v>
      </c>
      <c r="C439" s="34" t="s">
        <v>34</v>
      </c>
      <c r="D439" s="34">
        <v>41</v>
      </c>
      <c r="E439" s="34"/>
      <c r="F439" s="34"/>
      <c r="G439" s="34"/>
      <c r="H439" s="34">
        <v>41</v>
      </c>
    </row>
    <row r="440" spans="1:8" hidden="1" x14ac:dyDescent="0.2">
      <c r="A440" s="35"/>
      <c r="B440" s="34">
        <v>20200309</v>
      </c>
      <c r="C440" s="34" t="s">
        <v>35</v>
      </c>
      <c r="D440" s="34">
        <v>5</v>
      </c>
      <c r="E440" s="34">
        <v>73</v>
      </c>
      <c r="F440" s="34"/>
      <c r="G440" s="34"/>
      <c r="H440" s="34">
        <v>78</v>
      </c>
    </row>
    <row r="441" spans="1:8" hidden="1" x14ac:dyDescent="0.2">
      <c r="A441" s="35"/>
      <c r="B441" s="34">
        <v>20200309</v>
      </c>
      <c r="C441" s="34" t="s">
        <v>36</v>
      </c>
      <c r="D441" s="34">
        <v>0</v>
      </c>
      <c r="E441" s="34">
        <v>1</v>
      </c>
      <c r="F441" s="34"/>
      <c r="G441" s="34"/>
      <c r="H441" s="34">
        <v>1</v>
      </c>
    </row>
    <row r="442" spans="1:8" hidden="1" x14ac:dyDescent="0.2">
      <c r="A442" s="35"/>
      <c r="B442" s="34">
        <v>20200309</v>
      </c>
      <c r="C442" s="34" t="s">
        <v>37</v>
      </c>
      <c r="D442" s="34">
        <v>0</v>
      </c>
      <c r="E442" s="34">
        <v>36</v>
      </c>
      <c r="F442" s="34">
        <v>11</v>
      </c>
      <c r="G442" s="34"/>
      <c r="H442" s="34">
        <v>47</v>
      </c>
    </row>
    <row r="443" spans="1:8" hidden="1" x14ac:dyDescent="0.2">
      <c r="A443" s="35"/>
      <c r="B443" s="34">
        <v>20200309</v>
      </c>
      <c r="C443" s="34" t="s">
        <v>38</v>
      </c>
      <c r="D443" s="34">
        <v>2</v>
      </c>
      <c r="E443" s="34">
        <v>80</v>
      </c>
      <c r="F443" s="34"/>
      <c r="G443" s="34"/>
      <c r="H443" s="34">
        <v>82</v>
      </c>
    </row>
    <row r="444" spans="1:8" hidden="1" x14ac:dyDescent="0.2">
      <c r="A444" s="35"/>
      <c r="B444" s="34">
        <v>20200309</v>
      </c>
      <c r="C444" s="34" t="s">
        <v>39</v>
      </c>
      <c r="D444" s="34">
        <v>1</v>
      </c>
      <c r="E444" s="34"/>
      <c r="F444" s="34"/>
      <c r="G444" s="34"/>
      <c r="H444" s="34">
        <v>1</v>
      </c>
    </row>
    <row r="445" spans="1:8" hidden="1" x14ac:dyDescent="0.2">
      <c r="A445" s="35"/>
      <c r="B445" s="34">
        <v>20200309</v>
      </c>
      <c r="C445" s="34" t="s">
        <v>40</v>
      </c>
      <c r="D445" s="34">
        <v>0</v>
      </c>
      <c r="E445" s="34"/>
      <c r="F445" s="34"/>
      <c r="G445" s="34"/>
      <c r="H445" s="34">
        <v>0</v>
      </c>
    </row>
    <row r="446" spans="1:8" hidden="1" x14ac:dyDescent="0.2">
      <c r="A446" s="35"/>
      <c r="B446" s="34">
        <v>20200309</v>
      </c>
      <c r="C446" s="34" t="s">
        <v>41</v>
      </c>
      <c r="D446" s="34">
        <v>0</v>
      </c>
      <c r="E446" s="34">
        <v>11</v>
      </c>
      <c r="F446" s="34">
        <v>0</v>
      </c>
      <c r="G446" s="34"/>
      <c r="H446" s="34">
        <v>11</v>
      </c>
    </row>
    <row r="447" spans="1:8" hidden="1" x14ac:dyDescent="0.2">
      <c r="A447" s="35"/>
      <c r="B447" s="34">
        <v>20200309</v>
      </c>
      <c r="C447" s="34" t="s">
        <v>42</v>
      </c>
      <c r="D447" s="34">
        <v>2</v>
      </c>
      <c r="E447" s="34"/>
      <c r="F447" s="34"/>
      <c r="G447" s="34"/>
      <c r="H447" s="34">
        <v>2</v>
      </c>
    </row>
    <row r="448" spans="1:8" hidden="1" x14ac:dyDescent="0.2">
      <c r="A448" s="35"/>
      <c r="B448" s="34">
        <v>20200309</v>
      </c>
      <c r="C448" s="34" t="s">
        <v>43</v>
      </c>
      <c r="D448" s="34">
        <v>0</v>
      </c>
      <c r="E448" s="34">
        <v>0</v>
      </c>
      <c r="F448" s="34"/>
      <c r="G448" s="34"/>
      <c r="H448" s="34">
        <v>0</v>
      </c>
    </row>
    <row r="449" spans="1:8" hidden="1" x14ac:dyDescent="0.2">
      <c r="A449" s="35"/>
      <c r="B449" s="34">
        <v>20200309</v>
      </c>
      <c r="C449" s="34" t="s">
        <v>44</v>
      </c>
      <c r="D449" s="34">
        <v>3</v>
      </c>
      <c r="E449" s="34">
        <v>36</v>
      </c>
      <c r="F449" s="34">
        <v>9</v>
      </c>
      <c r="G449" s="34"/>
      <c r="H449" s="34">
        <v>48</v>
      </c>
    </row>
    <row r="450" spans="1:8" hidden="1" x14ac:dyDescent="0.2">
      <c r="A450" s="35"/>
      <c r="B450" s="34">
        <v>20200309</v>
      </c>
      <c r="C450" s="34" t="s">
        <v>45</v>
      </c>
      <c r="D450" s="34">
        <v>4</v>
      </c>
      <c r="E450" s="34">
        <v>38</v>
      </c>
      <c r="F450" s="34">
        <v>5</v>
      </c>
      <c r="G450" s="34"/>
      <c r="H450" s="34">
        <v>47</v>
      </c>
    </row>
    <row r="451" spans="1:8" hidden="1" x14ac:dyDescent="0.2">
      <c r="A451" s="35"/>
      <c r="B451" s="34">
        <v>20200309</v>
      </c>
      <c r="C451" s="34" t="s">
        <v>46</v>
      </c>
      <c r="D451" s="34">
        <v>11</v>
      </c>
      <c r="E451" s="34">
        <v>35</v>
      </c>
      <c r="F451" s="34">
        <v>14</v>
      </c>
      <c r="G451" s="34"/>
      <c r="H451" s="34">
        <v>60</v>
      </c>
    </row>
    <row r="452" spans="1:8" hidden="1" x14ac:dyDescent="0.2">
      <c r="A452" s="35"/>
      <c r="B452" s="34">
        <v>20200309</v>
      </c>
      <c r="C452" s="34" t="s">
        <v>47</v>
      </c>
      <c r="D452" s="34">
        <v>0</v>
      </c>
      <c r="E452" s="34">
        <v>57</v>
      </c>
      <c r="F452" s="34">
        <v>0</v>
      </c>
      <c r="G452" s="34"/>
      <c r="H452" s="34">
        <v>57</v>
      </c>
    </row>
    <row r="453" spans="1:8" hidden="1" x14ac:dyDescent="0.2">
      <c r="A453" s="35"/>
      <c r="B453" s="34">
        <v>20200309</v>
      </c>
      <c r="C453" s="34" t="s">
        <v>48</v>
      </c>
      <c r="D453" s="34">
        <v>1</v>
      </c>
      <c r="E453" s="34">
        <v>14</v>
      </c>
      <c r="F453" s="34"/>
      <c r="G453" s="34"/>
      <c r="H453" s="34">
        <v>15</v>
      </c>
    </row>
    <row r="454" spans="1:8" x14ac:dyDescent="0.2">
      <c r="A454" s="35"/>
      <c r="B454" s="34">
        <v>20200309</v>
      </c>
      <c r="C454" s="34" t="s">
        <v>49</v>
      </c>
      <c r="D454" s="34">
        <v>142</v>
      </c>
      <c r="E454" s="34">
        <v>92</v>
      </c>
      <c r="F454" s="34"/>
      <c r="G454" s="34"/>
      <c r="H454" s="34">
        <v>234</v>
      </c>
    </row>
    <row r="455" spans="1:8" hidden="1" x14ac:dyDescent="0.2">
      <c r="A455" s="35"/>
      <c r="B455" s="34">
        <v>20200309</v>
      </c>
      <c r="C455" s="34" t="s">
        <v>50</v>
      </c>
      <c r="D455" s="34">
        <v>3</v>
      </c>
      <c r="E455" s="34">
        <v>11</v>
      </c>
      <c r="F455" s="34">
        <v>5</v>
      </c>
      <c r="G455" s="34"/>
      <c r="H455" s="34">
        <v>19</v>
      </c>
    </row>
    <row r="456" spans="1:8" hidden="1" x14ac:dyDescent="0.2">
      <c r="A456" s="35"/>
      <c r="B456" s="34">
        <v>20200309</v>
      </c>
      <c r="C456" s="34" t="s">
        <v>51</v>
      </c>
      <c r="D456" s="34">
        <v>1</v>
      </c>
      <c r="E456" s="34">
        <v>8</v>
      </c>
      <c r="F456" s="34">
        <v>10</v>
      </c>
      <c r="G456" s="34"/>
      <c r="H456" s="34">
        <v>19</v>
      </c>
    </row>
    <row r="457" spans="1:8" hidden="1" x14ac:dyDescent="0.2">
      <c r="A457" s="35"/>
      <c r="B457" s="34">
        <v>20200309</v>
      </c>
      <c r="C457" s="34" t="s">
        <v>52</v>
      </c>
      <c r="D457" s="34">
        <v>14</v>
      </c>
      <c r="E457" s="34">
        <v>165</v>
      </c>
      <c r="F457" s="34">
        <v>52</v>
      </c>
      <c r="G457" s="34"/>
      <c r="H457" s="34">
        <v>231</v>
      </c>
    </row>
    <row r="458" spans="1:8" hidden="1" x14ac:dyDescent="0.2">
      <c r="A458" s="35"/>
      <c r="B458" s="34">
        <v>20200309</v>
      </c>
      <c r="C458" s="34" t="s">
        <v>53</v>
      </c>
      <c r="D458" s="34">
        <v>7</v>
      </c>
      <c r="E458" s="34"/>
      <c r="F458" s="34"/>
      <c r="G458" s="34"/>
      <c r="H458" s="34">
        <v>7</v>
      </c>
    </row>
    <row r="459" spans="1:8" hidden="1" x14ac:dyDescent="0.2">
      <c r="A459" s="35"/>
      <c r="B459" s="34">
        <v>20200309</v>
      </c>
      <c r="C459" s="34" t="s">
        <v>54</v>
      </c>
      <c r="D459" s="34">
        <v>3</v>
      </c>
      <c r="E459" s="34">
        <v>53</v>
      </c>
      <c r="F459" s="34">
        <v>6</v>
      </c>
      <c r="G459" s="34"/>
      <c r="H459" s="34">
        <v>62</v>
      </c>
    </row>
    <row r="460" spans="1:8" hidden="1" x14ac:dyDescent="0.2">
      <c r="A460" s="35"/>
      <c r="B460" s="34">
        <v>20200309</v>
      </c>
      <c r="C460" s="34" t="s">
        <v>55</v>
      </c>
      <c r="D460" s="34">
        <v>7</v>
      </c>
      <c r="E460" s="34">
        <v>24</v>
      </c>
      <c r="F460" s="34"/>
      <c r="G460" s="34"/>
      <c r="H460" s="34">
        <v>31</v>
      </c>
    </row>
    <row r="461" spans="1:8" hidden="1" x14ac:dyDescent="0.2">
      <c r="A461" s="35"/>
      <c r="B461" s="34">
        <v>20200309</v>
      </c>
      <c r="C461" s="34" t="s">
        <v>56</v>
      </c>
      <c r="D461" s="34">
        <v>0</v>
      </c>
      <c r="E461" s="34">
        <v>5</v>
      </c>
      <c r="F461" s="34">
        <v>0</v>
      </c>
      <c r="G461" s="34"/>
      <c r="H461" s="34">
        <v>5</v>
      </c>
    </row>
    <row r="462" spans="1:8" hidden="1" x14ac:dyDescent="0.2">
      <c r="A462" s="35"/>
      <c r="B462" s="34">
        <v>20200309</v>
      </c>
      <c r="C462" s="34" t="s">
        <v>57</v>
      </c>
      <c r="D462" s="34">
        <v>3</v>
      </c>
      <c r="E462" s="34"/>
      <c r="F462" s="34"/>
      <c r="G462" s="34"/>
      <c r="H462" s="34">
        <v>3</v>
      </c>
    </row>
    <row r="463" spans="1:8" hidden="1" x14ac:dyDescent="0.2">
      <c r="A463" s="35"/>
      <c r="B463" s="34">
        <v>20200309</v>
      </c>
      <c r="C463" s="34" t="s">
        <v>58</v>
      </c>
      <c r="D463" s="34">
        <v>12</v>
      </c>
      <c r="E463" s="34"/>
      <c r="F463" s="34"/>
      <c r="G463" s="34"/>
      <c r="H463" s="34">
        <v>12</v>
      </c>
    </row>
    <row r="464" spans="1:8" hidden="1" x14ac:dyDescent="0.2">
      <c r="A464" s="35"/>
      <c r="B464" s="34">
        <v>20200309</v>
      </c>
      <c r="C464" s="34" t="s">
        <v>59</v>
      </c>
      <c r="D464" s="34">
        <v>1</v>
      </c>
      <c r="E464" s="34"/>
      <c r="F464" s="34"/>
      <c r="G464" s="34"/>
      <c r="H464" s="34">
        <v>1</v>
      </c>
    </row>
    <row r="465" spans="1:8" hidden="1" x14ac:dyDescent="0.2">
      <c r="A465" s="35"/>
      <c r="B465" s="34">
        <v>20200309</v>
      </c>
      <c r="C465" s="34" t="s">
        <v>60</v>
      </c>
      <c r="D465" s="34">
        <v>3</v>
      </c>
      <c r="E465" s="34">
        <v>38</v>
      </c>
      <c r="F465" s="34">
        <v>9</v>
      </c>
      <c r="G465" s="34"/>
      <c r="H465" s="34">
        <v>50</v>
      </c>
    </row>
    <row r="466" spans="1:8" hidden="1" x14ac:dyDescent="0.2">
      <c r="A466" s="35"/>
      <c r="B466" s="34">
        <v>20200309</v>
      </c>
      <c r="C466" s="34" t="s">
        <v>61</v>
      </c>
      <c r="D466" s="34">
        <v>1</v>
      </c>
      <c r="E466" s="34">
        <v>34</v>
      </c>
      <c r="F466" s="34"/>
      <c r="G466" s="34"/>
      <c r="H466" s="34">
        <v>35</v>
      </c>
    </row>
    <row r="467" spans="1:8" hidden="1" x14ac:dyDescent="0.2">
      <c r="A467" s="35"/>
      <c r="B467" s="34">
        <v>20200309</v>
      </c>
      <c r="C467" s="34" t="s">
        <v>62</v>
      </c>
      <c r="D467" s="34">
        <v>136</v>
      </c>
      <c r="E467" s="36">
        <v>1110</v>
      </c>
      <c r="F467" s="34"/>
      <c r="G467" s="34"/>
      <c r="H467" s="36">
        <v>1246</v>
      </c>
    </row>
    <row r="468" spans="1:8" hidden="1" x14ac:dyDescent="0.2">
      <c r="A468" s="35"/>
      <c r="B468" s="34">
        <v>20200309</v>
      </c>
      <c r="C468" s="34" t="s">
        <v>63</v>
      </c>
      <c r="D468" s="34">
        <v>1</v>
      </c>
      <c r="E468" s="34">
        <v>36</v>
      </c>
      <c r="F468" s="34"/>
      <c r="G468" s="34"/>
      <c r="H468" s="34">
        <v>37</v>
      </c>
    </row>
    <row r="469" spans="1:8" hidden="1" x14ac:dyDescent="0.2">
      <c r="A469" s="35"/>
      <c r="B469" s="34">
        <v>20200309</v>
      </c>
      <c r="C469" s="34" t="s">
        <v>64</v>
      </c>
      <c r="D469" s="34">
        <v>0</v>
      </c>
      <c r="E469" s="34">
        <v>2</v>
      </c>
      <c r="F469" s="34">
        <v>3</v>
      </c>
      <c r="G469" s="34"/>
      <c r="H469" s="34">
        <v>5</v>
      </c>
    </row>
    <row r="470" spans="1:8" hidden="1" x14ac:dyDescent="0.2">
      <c r="A470" s="35"/>
      <c r="B470" s="34">
        <v>20200309</v>
      </c>
      <c r="C470" s="34" t="s">
        <v>65</v>
      </c>
      <c r="D470" s="34">
        <v>0</v>
      </c>
      <c r="E470" s="34"/>
      <c r="F470" s="34"/>
      <c r="G470" s="34"/>
      <c r="H470" s="34">
        <v>0</v>
      </c>
    </row>
    <row r="471" spans="1:8" x14ac:dyDescent="0.2">
      <c r="A471" s="35"/>
      <c r="B471" s="34">
        <v>20200308</v>
      </c>
      <c r="C471" s="34" t="s">
        <v>49</v>
      </c>
      <c r="D471" s="34">
        <v>105</v>
      </c>
      <c r="E471" s="34">
        <v>92</v>
      </c>
      <c r="F471" s="34"/>
      <c r="G471" s="34"/>
      <c r="H471" s="34">
        <v>197</v>
      </c>
    </row>
    <row r="472" spans="1:8" hidden="1" x14ac:dyDescent="0.2">
      <c r="A472" s="35"/>
      <c r="B472" s="34">
        <v>20200308</v>
      </c>
      <c r="C472" s="34" t="s">
        <v>62</v>
      </c>
      <c r="D472" s="34">
        <v>102</v>
      </c>
      <c r="E472" s="34">
        <v>640</v>
      </c>
      <c r="F472" s="34">
        <v>60</v>
      </c>
      <c r="G472" s="34"/>
      <c r="H472" s="34">
        <v>802</v>
      </c>
    </row>
    <row r="473" spans="1:8" hidden="1" x14ac:dyDescent="0.2">
      <c r="A473" s="35"/>
      <c r="B473" s="34">
        <v>20200308</v>
      </c>
      <c r="C473" s="34" t="s">
        <v>19</v>
      </c>
      <c r="D473" s="34">
        <v>88</v>
      </c>
      <c r="E473" s="34">
        <v>462</v>
      </c>
      <c r="F473" s="34"/>
      <c r="G473" s="34"/>
      <c r="H473" s="34">
        <v>550</v>
      </c>
    </row>
    <row r="474" spans="1:8" hidden="1" x14ac:dyDescent="0.2">
      <c r="A474" s="35"/>
      <c r="B474" s="34">
        <v>20200308</v>
      </c>
      <c r="C474" s="34" t="s">
        <v>24</v>
      </c>
      <c r="D474" s="34">
        <v>17</v>
      </c>
      <c r="E474" s="34">
        <v>118</v>
      </c>
      <c r="F474" s="34">
        <v>108</v>
      </c>
      <c r="G474" s="34"/>
      <c r="H474" s="34">
        <v>243</v>
      </c>
    </row>
    <row r="475" spans="1:8" hidden="1" x14ac:dyDescent="0.2">
      <c r="A475" s="35"/>
      <c r="B475" s="34">
        <v>20200308</v>
      </c>
      <c r="C475" s="34" t="s">
        <v>52</v>
      </c>
      <c r="D475" s="34">
        <v>14</v>
      </c>
      <c r="E475" s="34">
        <v>100</v>
      </c>
      <c r="F475" s="34">
        <v>53</v>
      </c>
      <c r="G475" s="34"/>
      <c r="H475" s="34">
        <v>167</v>
      </c>
    </row>
    <row r="476" spans="1:8" hidden="1" x14ac:dyDescent="0.2">
      <c r="A476" s="35"/>
      <c r="B476" s="34">
        <v>20200308</v>
      </c>
      <c r="C476" s="34" t="s">
        <v>34</v>
      </c>
      <c r="D476" s="34">
        <v>13</v>
      </c>
      <c r="E476" s="34"/>
      <c r="F476" s="34"/>
      <c r="G476" s="34"/>
      <c r="H476" s="34">
        <v>13</v>
      </c>
    </row>
    <row r="477" spans="1:8" hidden="1" x14ac:dyDescent="0.2">
      <c r="A477" s="35"/>
      <c r="B477" s="34">
        <v>20200308</v>
      </c>
      <c r="C477" s="34" t="s">
        <v>20</v>
      </c>
      <c r="D477" s="34">
        <v>8</v>
      </c>
      <c r="E477" s="34">
        <v>208</v>
      </c>
      <c r="F477" s="34"/>
      <c r="G477" s="34"/>
      <c r="H477" s="34">
        <v>216</v>
      </c>
    </row>
    <row r="478" spans="1:8" hidden="1" x14ac:dyDescent="0.2">
      <c r="A478" s="35"/>
      <c r="B478" s="34">
        <v>20200308</v>
      </c>
      <c r="C478" s="34" t="s">
        <v>58</v>
      </c>
      <c r="D478" s="34">
        <v>8</v>
      </c>
      <c r="E478" s="34"/>
      <c r="F478" s="34"/>
      <c r="G478" s="34"/>
      <c r="H478" s="34">
        <v>8</v>
      </c>
    </row>
    <row r="479" spans="1:8" hidden="1" x14ac:dyDescent="0.2">
      <c r="A479" s="35"/>
      <c r="B479" s="34">
        <v>20200308</v>
      </c>
      <c r="C479" s="34" t="s">
        <v>25</v>
      </c>
      <c r="D479" s="34">
        <v>7</v>
      </c>
      <c r="E479" s="34"/>
      <c r="F479" s="34"/>
      <c r="G479" s="34"/>
      <c r="H479" s="34">
        <v>7</v>
      </c>
    </row>
    <row r="480" spans="1:8" hidden="1" x14ac:dyDescent="0.2">
      <c r="A480" s="35"/>
      <c r="B480" s="34">
        <v>20200308</v>
      </c>
      <c r="C480" s="34" t="s">
        <v>29</v>
      </c>
      <c r="D480" s="34">
        <v>6</v>
      </c>
      <c r="E480" s="34">
        <v>191</v>
      </c>
      <c r="F480" s="34">
        <v>44</v>
      </c>
      <c r="G480" s="34"/>
      <c r="H480" s="34">
        <v>241</v>
      </c>
    </row>
    <row r="481" spans="1:8" hidden="1" x14ac:dyDescent="0.2">
      <c r="A481" s="35"/>
      <c r="B481" s="34">
        <v>20200308</v>
      </c>
      <c r="C481" s="34" t="s">
        <v>46</v>
      </c>
      <c r="D481" s="34">
        <v>6</v>
      </c>
      <c r="E481" s="34">
        <v>31</v>
      </c>
      <c r="F481" s="34">
        <v>0</v>
      </c>
      <c r="G481" s="34"/>
      <c r="H481" s="34">
        <v>37</v>
      </c>
    </row>
    <row r="482" spans="1:8" hidden="1" x14ac:dyDescent="0.2">
      <c r="A482" s="35"/>
      <c r="B482" s="34">
        <v>20200308</v>
      </c>
      <c r="C482" s="34" t="s">
        <v>18</v>
      </c>
      <c r="D482" s="34">
        <v>5</v>
      </c>
      <c r="E482" s="34">
        <v>44</v>
      </c>
      <c r="F482" s="34">
        <v>7</v>
      </c>
      <c r="G482" s="34"/>
      <c r="H482" s="34">
        <v>56</v>
      </c>
    </row>
    <row r="483" spans="1:8" hidden="1" x14ac:dyDescent="0.2">
      <c r="A483" s="35"/>
      <c r="B483" s="34">
        <v>20200308</v>
      </c>
      <c r="C483" s="34" t="s">
        <v>45</v>
      </c>
      <c r="D483" s="34">
        <v>4</v>
      </c>
      <c r="E483" s="34">
        <v>38</v>
      </c>
      <c r="F483" s="34">
        <v>5</v>
      </c>
      <c r="G483" s="34"/>
      <c r="H483" s="34">
        <v>47</v>
      </c>
    </row>
    <row r="484" spans="1:8" hidden="1" x14ac:dyDescent="0.2">
      <c r="A484" s="35"/>
      <c r="B484" s="34">
        <v>20200308</v>
      </c>
      <c r="C484" s="34" t="s">
        <v>53</v>
      </c>
      <c r="D484" s="34">
        <v>4</v>
      </c>
      <c r="E484" s="34"/>
      <c r="F484" s="34"/>
      <c r="G484" s="34"/>
      <c r="H484" s="34">
        <v>4</v>
      </c>
    </row>
    <row r="485" spans="1:8" hidden="1" x14ac:dyDescent="0.2">
      <c r="A485" s="35"/>
      <c r="B485" s="34">
        <v>20200308</v>
      </c>
      <c r="C485" s="34" t="s">
        <v>35</v>
      </c>
      <c r="D485" s="34">
        <v>3</v>
      </c>
      <c r="E485" s="34">
        <v>52</v>
      </c>
      <c r="F485" s="34"/>
      <c r="G485" s="34"/>
      <c r="H485" s="34">
        <v>55</v>
      </c>
    </row>
    <row r="486" spans="1:8" hidden="1" x14ac:dyDescent="0.2">
      <c r="A486" s="35"/>
      <c r="B486" s="34">
        <v>20200308</v>
      </c>
      <c r="C486" s="34" t="s">
        <v>54</v>
      </c>
      <c r="D486" s="34">
        <v>3</v>
      </c>
      <c r="E486" s="34">
        <v>30</v>
      </c>
      <c r="F486" s="34">
        <v>12</v>
      </c>
      <c r="G486" s="34"/>
      <c r="H486" s="34">
        <v>45</v>
      </c>
    </row>
    <row r="487" spans="1:8" hidden="1" x14ac:dyDescent="0.2">
      <c r="A487" s="35"/>
      <c r="B487" s="34">
        <v>20200308</v>
      </c>
      <c r="C487" s="34" t="s">
        <v>57</v>
      </c>
      <c r="D487" s="34">
        <v>3</v>
      </c>
      <c r="E487" s="34"/>
      <c r="F487" s="34"/>
      <c r="G487" s="34"/>
      <c r="H487" s="34">
        <v>3</v>
      </c>
    </row>
    <row r="488" spans="1:8" hidden="1" x14ac:dyDescent="0.2">
      <c r="A488" s="35"/>
      <c r="B488" s="34">
        <v>20200308</v>
      </c>
      <c r="C488" s="34" t="s">
        <v>60</v>
      </c>
      <c r="D488" s="34">
        <v>2</v>
      </c>
      <c r="E488" s="34">
        <v>36</v>
      </c>
      <c r="F488" s="34">
        <v>6</v>
      </c>
      <c r="G488" s="34"/>
      <c r="H488" s="34">
        <v>44</v>
      </c>
    </row>
    <row r="489" spans="1:8" hidden="1" x14ac:dyDescent="0.2">
      <c r="A489" s="35"/>
      <c r="B489" s="34">
        <v>20200308</v>
      </c>
      <c r="C489" s="34" t="s">
        <v>55</v>
      </c>
      <c r="D489" s="34">
        <v>2</v>
      </c>
      <c r="E489" s="34">
        <v>8</v>
      </c>
      <c r="F489" s="34"/>
      <c r="G489" s="34"/>
      <c r="H489" s="34">
        <v>10</v>
      </c>
    </row>
    <row r="490" spans="1:8" hidden="1" x14ac:dyDescent="0.2">
      <c r="A490" s="35"/>
      <c r="B490" s="34">
        <v>20200308</v>
      </c>
      <c r="C490" s="34" t="s">
        <v>30</v>
      </c>
      <c r="D490" s="34">
        <v>2</v>
      </c>
      <c r="E490" s="34"/>
      <c r="F490" s="34"/>
      <c r="G490" s="34"/>
      <c r="H490" s="34">
        <v>2</v>
      </c>
    </row>
    <row r="491" spans="1:8" hidden="1" x14ac:dyDescent="0.2">
      <c r="A491" s="35"/>
      <c r="B491" s="34">
        <v>20200308</v>
      </c>
      <c r="C491" s="34" t="s">
        <v>42</v>
      </c>
      <c r="D491" s="34">
        <v>2</v>
      </c>
      <c r="E491" s="34"/>
      <c r="F491" s="34"/>
      <c r="G491" s="34"/>
      <c r="H491" s="34">
        <v>2</v>
      </c>
    </row>
    <row r="492" spans="1:8" hidden="1" x14ac:dyDescent="0.2">
      <c r="A492" s="35"/>
      <c r="B492" s="34">
        <v>20200308</v>
      </c>
      <c r="C492" s="34" t="s">
        <v>38</v>
      </c>
      <c r="D492" s="34">
        <v>1</v>
      </c>
      <c r="E492" s="34">
        <v>48</v>
      </c>
      <c r="F492" s="34"/>
      <c r="G492" s="34"/>
      <c r="H492" s="34">
        <v>49</v>
      </c>
    </row>
    <row r="493" spans="1:8" hidden="1" x14ac:dyDescent="0.2">
      <c r="A493" s="35"/>
      <c r="B493" s="34">
        <v>20200308</v>
      </c>
      <c r="C493" s="34" t="s">
        <v>63</v>
      </c>
      <c r="D493" s="34">
        <v>1</v>
      </c>
      <c r="E493" s="34">
        <v>31</v>
      </c>
      <c r="F493" s="34">
        <v>12</v>
      </c>
      <c r="G493" s="34"/>
      <c r="H493" s="34">
        <v>44</v>
      </c>
    </row>
    <row r="494" spans="1:8" hidden="1" x14ac:dyDescent="0.2">
      <c r="A494" s="35"/>
      <c r="B494" s="34">
        <v>20200308</v>
      </c>
      <c r="C494" s="34" t="s">
        <v>21</v>
      </c>
      <c r="D494" s="34">
        <v>1</v>
      </c>
      <c r="E494" s="34">
        <v>29</v>
      </c>
      <c r="F494" s="34">
        <v>8</v>
      </c>
      <c r="G494" s="34"/>
      <c r="H494" s="34">
        <v>38</v>
      </c>
    </row>
    <row r="495" spans="1:8" hidden="1" x14ac:dyDescent="0.2">
      <c r="A495" s="35"/>
      <c r="B495" s="34">
        <v>20200308</v>
      </c>
      <c r="C495" s="34" t="s">
        <v>61</v>
      </c>
      <c r="D495" s="34">
        <v>1</v>
      </c>
      <c r="E495" s="34">
        <v>28</v>
      </c>
      <c r="F495" s="34"/>
      <c r="G495" s="34"/>
      <c r="H495" s="34">
        <v>29</v>
      </c>
    </row>
    <row r="496" spans="1:8" hidden="1" x14ac:dyDescent="0.2">
      <c r="A496" s="35"/>
      <c r="B496" s="34">
        <v>20200308</v>
      </c>
      <c r="C496" s="34" t="s">
        <v>44</v>
      </c>
      <c r="D496" s="34">
        <v>1</v>
      </c>
      <c r="E496" s="34">
        <v>17</v>
      </c>
      <c r="F496" s="34">
        <v>5</v>
      </c>
      <c r="G496" s="34"/>
      <c r="H496" s="34">
        <v>23</v>
      </c>
    </row>
    <row r="497" spans="1:8" hidden="1" x14ac:dyDescent="0.2">
      <c r="A497" s="35"/>
      <c r="B497" s="34">
        <v>20200308</v>
      </c>
      <c r="C497" s="34" t="s">
        <v>48</v>
      </c>
      <c r="D497" s="34">
        <v>1</v>
      </c>
      <c r="E497" s="34">
        <v>14</v>
      </c>
      <c r="F497" s="34"/>
      <c r="G497" s="34"/>
      <c r="H497" s="34">
        <v>15</v>
      </c>
    </row>
    <row r="498" spans="1:8" hidden="1" x14ac:dyDescent="0.2">
      <c r="A498" s="35"/>
      <c r="B498" s="34">
        <v>20200308</v>
      </c>
      <c r="C498" s="34" t="s">
        <v>32</v>
      </c>
      <c r="D498" s="34">
        <v>1</v>
      </c>
      <c r="E498" s="34">
        <v>13</v>
      </c>
      <c r="F498" s="34"/>
      <c r="G498" s="34"/>
      <c r="H498" s="34">
        <v>14</v>
      </c>
    </row>
    <row r="499" spans="1:8" hidden="1" x14ac:dyDescent="0.2">
      <c r="A499" s="35"/>
      <c r="B499" s="34">
        <v>20200308</v>
      </c>
      <c r="C499" s="34" t="s">
        <v>31</v>
      </c>
      <c r="D499" s="34">
        <v>1</v>
      </c>
      <c r="E499" s="34">
        <v>11</v>
      </c>
      <c r="F499" s="34">
        <v>0</v>
      </c>
      <c r="G499" s="34"/>
      <c r="H499" s="34">
        <v>12</v>
      </c>
    </row>
    <row r="500" spans="1:8" hidden="1" x14ac:dyDescent="0.2">
      <c r="A500" s="35"/>
      <c r="B500" s="34">
        <v>20200308</v>
      </c>
      <c r="C500" s="34" t="s">
        <v>22</v>
      </c>
      <c r="D500" s="34">
        <v>1</v>
      </c>
      <c r="E500" s="34">
        <v>10</v>
      </c>
      <c r="F500" s="34">
        <v>0</v>
      </c>
      <c r="G500" s="34"/>
      <c r="H500" s="34">
        <v>11</v>
      </c>
    </row>
    <row r="501" spans="1:8" hidden="1" x14ac:dyDescent="0.2">
      <c r="A501" s="35"/>
      <c r="B501" s="34">
        <v>20200308</v>
      </c>
      <c r="C501" s="34" t="s">
        <v>51</v>
      </c>
      <c r="D501" s="34">
        <v>1</v>
      </c>
      <c r="E501" s="34">
        <v>8</v>
      </c>
      <c r="F501" s="34">
        <v>2</v>
      </c>
      <c r="G501" s="34"/>
      <c r="H501" s="34">
        <v>11</v>
      </c>
    </row>
    <row r="502" spans="1:8" hidden="1" x14ac:dyDescent="0.2">
      <c r="A502" s="35"/>
      <c r="B502" s="34">
        <v>20200308</v>
      </c>
      <c r="C502" s="34" t="s">
        <v>26</v>
      </c>
      <c r="D502" s="34">
        <v>1</v>
      </c>
      <c r="E502" s="34"/>
      <c r="F502" s="34"/>
      <c r="G502" s="34"/>
      <c r="H502" s="34">
        <v>1</v>
      </c>
    </row>
    <row r="503" spans="1:8" hidden="1" x14ac:dyDescent="0.2">
      <c r="A503" s="35"/>
      <c r="B503" s="34">
        <v>20200308</v>
      </c>
      <c r="C503" s="34" t="s">
        <v>39</v>
      </c>
      <c r="D503" s="34">
        <v>1</v>
      </c>
      <c r="E503" s="34"/>
      <c r="F503" s="34"/>
      <c r="G503" s="34"/>
      <c r="H503" s="34">
        <v>1</v>
      </c>
    </row>
    <row r="504" spans="1:8" hidden="1" x14ac:dyDescent="0.2">
      <c r="A504" s="35"/>
      <c r="B504" s="34">
        <v>20200308</v>
      </c>
      <c r="C504" s="34" t="s">
        <v>59</v>
      </c>
      <c r="D504" s="34">
        <v>1</v>
      </c>
      <c r="E504" s="34"/>
      <c r="F504" s="34"/>
      <c r="G504" s="34"/>
      <c r="H504" s="34">
        <v>1</v>
      </c>
    </row>
    <row r="505" spans="1:8" hidden="1" x14ac:dyDescent="0.2">
      <c r="A505" s="35"/>
      <c r="B505" s="34">
        <v>20200308</v>
      </c>
      <c r="C505" s="34" t="s">
        <v>47</v>
      </c>
      <c r="D505" s="34">
        <v>0</v>
      </c>
      <c r="E505" s="34">
        <v>46</v>
      </c>
      <c r="F505" s="34">
        <v>0</v>
      </c>
      <c r="G505" s="34"/>
      <c r="H505" s="34">
        <v>46</v>
      </c>
    </row>
    <row r="506" spans="1:8" hidden="1" x14ac:dyDescent="0.2">
      <c r="A506" s="35"/>
      <c r="B506" s="34">
        <v>20200308</v>
      </c>
      <c r="C506" s="34" t="s">
        <v>37</v>
      </c>
      <c r="D506" s="34">
        <v>0</v>
      </c>
      <c r="E506" s="34">
        <v>26</v>
      </c>
      <c r="F506" s="34">
        <v>10</v>
      </c>
      <c r="G506" s="34"/>
      <c r="H506" s="34">
        <v>36</v>
      </c>
    </row>
    <row r="507" spans="1:8" hidden="1" x14ac:dyDescent="0.2">
      <c r="A507" s="35"/>
      <c r="B507" s="34">
        <v>20200308</v>
      </c>
      <c r="C507" s="34" t="s">
        <v>28</v>
      </c>
      <c r="D507" s="34">
        <v>0</v>
      </c>
      <c r="E507" s="34">
        <v>27</v>
      </c>
      <c r="F507" s="34"/>
      <c r="G507" s="34"/>
      <c r="H507" s="34">
        <v>27</v>
      </c>
    </row>
    <row r="508" spans="1:8" hidden="1" x14ac:dyDescent="0.2">
      <c r="A508" s="35"/>
      <c r="B508" s="34">
        <v>20200308</v>
      </c>
      <c r="C508" s="34" t="s">
        <v>15</v>
      </c>
      <c r="D508" s="34">
        <v>0</v>
      </c>
      <c r="E508" s="34">
        <v>14</v>
      </c>
      <c r="F508" s="34">
        <v>6</v>
      </c>
      <c r="G508" s="34"/>
      <c r="H508" s="34">
        <v>20</v>
      </c>
    </row>
    <row r="509" spans="1:8" hidden="1" x14ac:dyDescent="0.2">
      <c r="A509" s="35"/>
      <c r="B509" s="34">
        <v>20200308</v>
      </c>
      <c r="C509" s="34" t="s">
        <v>27</v>
      </c>
      <c r="D509" s="34">
        <v>0</v>
      </c>
      <c r="E509" s="34">
        <v>15</v>
      </c>
      <c r="F509" s="34">
        <v>2</v>
      </c>
      <c r="G509" s="34"/>
      <c r="H509" s="34">
        <v>17</v>
      </c>
    </row>
    <row r="510" spans="1:8" hidden="1" x14ac:dyDescent="0.2">
      <c r="A510" s="35"/>
      <c r="B510" s="34">
        <v>20200308</v>
      </c>
      <c r="C510" s="34" t="s">
        <v>50</v>
      </c>
      <c r="D510" s="34">
        <v>0</v>
      </c>
      <c r="E510" s="34">
        <v>10</v>
      </c>
      <c r="F510" s="34">
        <v>4</v>
      </c>
      <c r="G510" s="34"/>
      <c r="H510" s="34">
        <v>14</v>
      </c>
    </row>
    <row r="511" spans="1:8" hidden="1" x14ac:dyDescent="0.2">
      <c r="A511" s="35"/>
      <c r="B511" s="34">
        <v>20200308</v>
      </c>
      <c r="C511" s="34" t="s">
        <v>41</v>
      </c>
      <c r="D511" s="34">
        <v>0</v>
      </c>
      <c r="E511" s="34">
        <v>11</v>
      </c>
      <c r="F511" s="34"/>
      <c r="G511" s="34"/>
      <c r="H511" s="34">
        <v>11</v>
      </c>
    </row>
    <row r="512" spans="1:8" hidden="1" x14ac:dyDescent="0.2">
      <c r="A512" s="35"/>
      <c r="B512" s="34">
        <v>20200308</v>
      </c>
      <c r="C512" s="34" t="s">
        <v>23</v>
      </c>
      <c r="D512" s="34">
        <v>0</v>
      </c>
      <c r="E512" s="34">
        <v>10</v>
      </c>
      <c r="F512" s="34">
        <v>0</v>
      </c>
      <c r="G512" s="34"/>
      <c r="H512" s="34">
        <v>10</v>
      </c>
    </row>
    <row r="513" spans="1:8" hidden="1" x14ac:dyDescent="0.2">
      <c r="A513" s="35"/>
      <c r="B513" s="34">
        <v>20200308</v>
      </c>
      <c r="C513" s="34" t="s">
        <v>17</v>
      </c>
      <c r="D513" s="34">
        <v>0</v>
      </c>
      <c r="E513" s="34">
        <v>6</v>
      </c>
      <c r="F513" s="34">
        <v>0</v>
      </c>
      <c r="G513" s="34"/>
      <c r="H513" s="34">
        <v>6</v>
      </c>
    </row>
    <row r="514" spans="1:8" hidden="1" x14ac:dyDescent="0.2">
      <c r="A514" s="35"/>
      <c r="B514" s="34">
        <v>20200308</v>
      </c>
      <c r="C514" s="34" t="s">
        <v>33</v>
      </c>
      <c r="D514" s="34">
        <v>0</v>
      </c>
      <c r="E514" s="34">
        <v>5</v>
      </c>
      <c r="F514" s="34"/>
      <c r="G514" s="34"/>
      <c r="H514" s="34">
        <v>5</v>
      </c>
    </row>
    <row r="515" spans="1:8" hidden="1" x14ac:dyDescent="0.2">
      <c r="A515" s="35"/>
      <c r="B515" s="34">
        <v>20200308</v>
      </c>
      <c r="C515" s="34" t="s">
        <v>56</v>
      </c>
      <c r="D515" s="34">
        <v>0</v>
      </c>
      <c r="E515" s="34">
        <v>5</v>
      </c>
      <c r="F515" s="34">
        <v>0</v>
      </c>
      <c r="G515" s="34"/>
      <c r="H515" s="34">
        <v>5</v>
      </c>
    </row>
    <row r="516" spans="1:8" hidden="1" x14ac:dyDescent="0.2">
      <c r="A516" s="35"/>
      <c r="B516" s="34">
        <v>20200308</v>
      </c>
      <c r="C516" s="34" t="s">
        <v>64</v>
      </c>
      <c r="D516" s="34">
        <v>0</v>
      </c>
      <c r="E516" s="34">
        <v>2</v>
      </c>
      <c r="F516" s="34">
        <v>3</v>
      </c>
      <c r="G516" s="34"/>
      <c r="H516" s="34">
        <v>5</v>
      </c>
    </row>
    <row r="517" spans="1:8" hidden="1" x14ac:dyDescent="0.2">
      <c r="A517" s="35"/>
      <c r="B517" s="34">
        <v>20200308</v>
      </c>
      <c r="C517" s="34" t="s">
        <v>36</v>
      </c>
      <c r="D517" s="34">
        <v>0</v>
      </c>
      <c r="E517" s="34">
        <v>1</v>
      </c>
      <c r="F517" s="34"/>
      <c r="G517" s="34"/>
      <c r="H517" s="34">
        <v>1</v>
      </c>
    </row>
    <row r="518" spans="1:8" hidden="1" x14ac:dyDescent="0.2">
      <c r="A518" s="35"/>
      <c r="B518" s="34">
        <v>20200308</v>
      </c>
      <c r="C518" s="34" t="s">
        <v>16</v>
      </c>
      <c r="D518" s="34">
        <v>0</v>
      </c>
      <c r="E518" s="34"/>
      <c r="F518" s="34"/>
      <c r="G518" s="34"/>
      <c r="H518" s="34">
        <v>0</v>
      </c>
    </row>
    <row r="519" spans="1:8" hidden="1" x14ac:dyDescent="0.2">
      <c r="A519" s="35"/>
      <c r="B519" s="34">
        <v>20200308</v>
      </c>
      <c r="C519" s="34" t="s">
        <v>40</v>
      </c>
      <c r="D519" s="34">
        <v>0</v>
      </c>
      <c r="E519" s="34"/>
      <c r="F519" s="34"/>
      <c r="G519" s="34"/>
      <c r="H519" s="34">
        <v>0</v>
      </c>
    </row>
    <row r="520" spans="1:8" hidden="1" x14ac:dyDescent="0.2">
      <c r="A520" s="35"/>
      <c r="B520" s="34">
        <v>20200308</v>
      </c>
      <c r="C520" s="34" t="s">
        <v>43</v>
      </c>
      <c r="D520" s="34">
        <v>0</v>
      </c>
      <c r="E520" s="34">
        <v>0</v>
      </c>
      <c r="F520" s="34"/>
      <c r="G520" s="34"/>
      <c r="H520" s="34">
        <v>0</v>
      </c>
    </row>
    <row r="521" spans="1:8" hidden="1" x14ac:dyDescent="0.2">
      <c r="A521" s="35"/>
      <c r="B521" s="34">
        <v>20200308</v>
      </c>
      <c r="C521" s="34" t="s">
        <v>65</v>
      </c>
      <c r="D521" s="34">
        <v>0</v>
      </c>
      <c r="E521" s="34"/>
      <c r="F521" s="34"/>
      <c r="G521" s="34"/>
      <c r="H521" s="34">
        <v>0</v>
      </c>
    </row>
    <row r="522" spans="1:8" hidden="1" x14ac:dyDescent="0.2">
      <c r="A522" s="35"/>
      <c r="B522" s="34">
        <v>20200307</v>
      </c>
      <c r="C522" s="34" t="s">
        <v>62</v>
      </c>
      <c r="D522" s="34">
        <v>102</v>
      </c>
      <c r="E522" s="34">
        <v>370</v>
      </c>
      <c r="F522" s="34">
        <v>66</v>
      </c>
      <c r="G522" s="34"/>
      <c r="H522" s="34">
        <v>538</v>
      </c>
    </row>
    <row r="523" spans="1:8" x14ac:dyDescent="0.2">
      <c r="A523" s="35"/>
      <c r="B523" s="34">
        <v>20200307</v>
      </c>
      <c r="C523" s="34" t="s">
        <v>49</v>
      </c>
      <c r="D523" s="34">
        <v>76</v>
      </c>
      <c r="E523" s="34">
        <v>92</v>
      </c>
      <c r="F523" s="34">
        <v>236</v>
      </c>
      <c r="G523" s="34"/>
      <c r="H523" s="34">
        <v>404</v>
      </c>
    </row>
    <row r="524" spans="1:8" hidden="1" x14ac:dyDescent="0.2">
      <c r="A524" s="35"/>
      <c r="B524" s="34">
        <v>20200307</v>
      </c>
      <c r="C524" s="34" t="s">
        <v>19</v>
      </c>
      <c r="D524" s="34">
        <v>69</v>
      </c>
      <c r="E524" s="34">
        <v>462</v>
      </c>
      <c r="F524" s="34"/>
      <c r="G524" s="34"/>
      <c r="H524" s="34">
        <v>531</v>
      </c>
    </row>
    <row r="525" spans="1:8" hidden="1" x14ac:dyDescent="0.2">
      <c r="A525" s="35"/>
      <c r="B525" s="34">
        <v>20200307</v>
      </c>
      <c r="C525" s="34" t="s">
        <v>24</v>
      </c>
      <c r="D525" s="34">
        <v>14</v>
      </c>
      <c r="E525" s="34">
        <v>100</v>
      </c>
      <c r="F525" s="34">
        <v>88</v>
      </c>
      <c r="G525" s="34"/>
      <c r="H525" s="34">
        <v>202</v>
      </c>
    </row>
    <row r="526" spans="1:8" hidden="1" x14ac:dyDescent="0.2">
      <c r="A526" s="35"/>
      <c r="B526" s="34">
        <v>20200307</v>
      </c>
      <c r="C526" s="34" t="s">
        <v>34</v>
      </c>
      <c r="D526" s="34">
        <v>13</v>
      </c>
      <c r="E526" s="34"/>
      <c r="F526" s="34"/>
      <c r="G526" s="34"/>
      <c r="H526" s="34">
        <v>13</v>
      </c>
    </row>
    <row r="527" spans="1:8" hidden="1" x14ac:dyDescent="0.2">
      <c r="A527" s="35"/>
      <c r="B527" s="34">
        <v>20200307</v>
      </c>
      <c r="C527" s="34" t="s">
        <v>20</v>
      </c>
      <c r="D527" s="34">
        <v>8</v>
      </c>
      <c r="E527" s="34">
        <v>109</v>
      </c>
      <c r="F527" s="34">
        <v>69</v>
      </c>
      <c r="G527" s="34"/>
      <c r="H527" s="34">
        <v>186</v>
      </c>
    </row>
    <row r="528" spans="1:8" hidden="1" x14ac:dyDescent="0.2">
      <c r="A528" s="35"/>
      <c r="B528" s="34">
        <v>20200307</v>
      </c>
      <c r="C528" s="34" t="s">
        <v>58</v>
      </c>
      <c r="D528" s="34">
        <v>8</v>
      </c>
      <c r="E528" s="34"/>
      <c r="F528" s="34"/>
      <c r="G528" s="34"/>
      <c r="H528" s="34">
        <v>8</v>
      </c>
    </row>
    <row r="529" spans="1:8" hidden="1" x14ac:dyDescent="0.2">
      <c r="A529" s="35"/>
      <c r="B529" s="34">
        <v>20200307</v>
      </c>
      <c r="C529" s="34" t="s">
        <v>52</v>
      </c>
      <c r="D529" s="34">
        <v>7</v>
      </c>
      <c r="E529" s="34">
        <v>77</v>
      </c>
      <c r="F529" s="34">
        <v>40</v>
      </c>
      <c r="G529" s="34"/>
      <c r="H529" s="34">
        <v>124</v>
      </c>
    </row>
    <row r="530" spans="1:8" hidden="1" x14ac:dyDescent="0.2">
      <c r="A530" s="35"/>
      <c r="B530" s="34">
        <v>20200307</v>
      </c>
      <c r="C530" s="34" t="s">
        <v>29</v>
      </c>
      <c r="D530" s="34">
        <v>6</v>
      </c>
      <c r="E530" s="34">
        <v>191</v>
      </c>
      <c r="F530" s="34">
        <v>44</v>
      </c>
      <c r="G530" s="34"/>
      <c r="H530" s="34">
        <v>241</v>
      </c>
    </row>
    <row r="531" spans="1:8" hidden="1" x14ac:dyDescent="0.2">
      <c r="A531" s="35"/>
      <c r="B531" s="34">
        <v>20200307</v>
      </c>
      <c r="C531" s="34" t="s">
        <v>25</v>
      </c>
      <c r="D531" s="34">
        <v>6</v>
      </c>
      <c r="E531" s="34"/>
      <c r="F531" s="34"/>
      <c r="G531" s="34"/>
      <c r="H531" s="34">
        <v>6</v>
      </c>
    </row>
    <row r="532" spans="1:8" hidden="1" x14ac:dyDescent="0.2">
      <c r="A532" s="35"/>
      <c r="B532" s="34">
        <v>20200307</v>
      </c>
      <c r="C532" s="34" t="s">
        <v>18</v>
      </c>
      <c r="D532" s="34">
        <v>5</v>
      </c>
      <c r="E532" s="34">
        <v>44</v>
      </c>
      <c r="F532" s="34">
        <v>7</v>
      </c>
      <c r="G532" s="34"/>
      <c r="H532" s="34">
        <v>56</v>
      </c>
    </row>
    <row r="533" spans="1:8" hidden="1" x14ac:dyDescent="0.2">
      <c r="A533" s="35"/>
      <c r="B533" s="34">
        <v>20200307</v>
      </c>
      <c r="C533" s="34" t="s">
        <v>46</v>
      </c>
      <c r="D533" s="34">
        <v>4</v>
      </c>
      <c r="E533" s="34"/>
      <c r="F533" s="34">
        <v>1</v>
      </c>
      <c r="G533" s="34"/>
      <c r="H533" s="34">
        <v>5</v>
      </c>
    </row>
    <row r="534" spans="1:8" hidden="1" x14ac:dyDescent="0.2">
      <c r="A534" s="35"/>
      <c r="B534" s="34">
        <v>20200307</v>
      </c>
      <c r="C534" s="34" t="s">
        <v>35</v>
      </c>
      <c r="D534" s="34">
        <v>3</v>
      </c>
      <c r="E534" s="34">
        <v>41</v>
      </c>
      <c r="F534" s="34"/>
      <c r="G534" s="34"/>
      <c r="H534" s="34">
        <v>44</v>
      </c>
    </row>
    <row r="535" spans="1:8" hidden="1" x14ac:dyDescent="0.2">
      <c r="A535" s="35"/>
      <c r="B535" s="34">
        <v>20200307</v>
      </c>
      <c r="C535" s="34" t="s">
        <v>45</v>
      </c>
      <c r="D535" s="34">
        <v>2</v>
      </c>
      <c r="E535" s="34">
        <v>20</v>
      </c>
      <c r="F535" s="34">
        <v>3</v>
      </c>
      <c r="G535" s="34"/>
      <c r="H535" s="34">
        <v>25</v>
      </c>
    </row>
    <row r="536" spans="1:8" hidden="1" x14ac:dyDescent="0.2">
      <c r="A536" s="35"/>
      <c r="B536" s="34">
        <v>20200307</v>
      </c>
      <c r="C536" s="34" t="s">
        <v>55</v>
      </c>
      <c r="D536" s="34">
        <v>2</v>
      </c>
      <c r="E536" s="34">
        <v>8</v>
      </c>
      <c r="F536" s="34"/>
      <c r="G536" s="34"/>
      <c r="H536" s="34">
        <v>10</v>
      </c>
    </row>
    <row r="537" spans="1:8" hidden="1" x14ac:dyDescent="0.2">
      <c r="A537" s="35"/>
      <c r="B537" s="34">
        <v>20200307</v>
      </c>
      <c r="C537" s="34" t="s">
        <v>42</v>
      </c>
      <c r="D537" s="34">
        <v>2</v>
      </c>
      <c r="E537" s="34"/>
      <c r="F537" s="34"/>
      <c r="G537" s="34"/>
      <c r="H537" s="34">
        <v>2</v>
      </c>
    </row>
    <row r="538" spans="1:8" hidden="1" x14ac:dyDescent="0.2">
      <c r="A538" s="35"/>
      <c r="B538" s="34">
        <v>20200307</v>
      </c>
      <c r="C538" s="34" t="s">
        <v>53</v>
      </c>
      <c r="D538" s="34">
        <v>2</v>
      </c>
      <c r="E538" s="34"/>
      <c r="F538" s="34"/>
      <c r="G538" s="34"/>
      <c r="H538" s="34">
        <v>2</v>
      </c>
    </row>
    <row r="539" spans="1:8" hidden="1" x14ac:dyDescent="0.2">
      <c r="A539" s="35"/>
      <c r="B539" s="34">
        <v>20200307</v>
      </c>
      <c r="C539" s="34" t="s">
        <v>54</v>
      </c>
      <c r="D539" s="34">
        <v>2</v>
      </c>
      <c r="E539" s="34"/>
      <c r="F539" s="34"/>
      <c r="G539" s="34"/>
      <c r="H539" s="34">
        <v>2</v>
      </c>
    </row>
    <row r="540" spans="1:8" hidden="1" x14ac:dyDescent="0.2">
      <c r="A540" s="35"/>
      <c r="B540" s="34">
        <v>20200307</v>
      </c>
      <c r="C540" s="34" t="s">
        <v>38</v>
      </c>
      <c r="D540" s="34">
        <v>1</v>
      </c>
      <c r="E540" s="34">
        <v>48</v>
      </c>
      <c r="F540" s="34"/>
      <c r="G540" s="34"/>
      <c r="H540" s="34">
        <v>49</v>
      </c>
    </row>
    <row r="541" spans="1:8" hidden="1" x14ac:dyDescent="0.2">
      <c r="A541" s="35"/>
      <c r="B541" s="34">
        <v>20200307</v>
      </c>
      <c r="C541" s="34" t="s">
        <v>63</v>
      </c>
      <c r="D541" s="34">
        <v>1</v>
      </c>
      <c r="E541" s="34">
        <v>31</v>
      </c>
      <c r="F541" s="34">
        <v>12</v>
      </c>
      <c r="G541" s="34"/>
      <c r="H541" s="34">
        <v>44</v>
      </c>
    </row>
    <row r="542" spans="1:8" hidden="1" x14ac:dyDescent="0.2">
      <c r="A542" s="35"/>
      <c r="B542" s="34">
        <v>20200307</v>
      </c>
      <c r="C542" s="34" t="s">
        <v>44</v>
      </c>
      <c r="D542" s="34">
        <v>1</v>
      </c>
      <c r="E542" s="34">
        <v>17</v>
      </c>
      <c r="F542" s="34">
        <v>5</v>
      </c>
      <c r="G542" s="34"/>
      <c r="H542" s="34">
        <v>23</v>
      </c>
    </row>
    <row r="543" spans="1:8" hidden="1" x14ac:dyDescent="0.2">
      <c r="A543" s="35"/>
      <c r="B543" s="34">
        <v>20200307</v>
      </c>
      <c r="C543" s="34" t="s">
        <v>48</v>
      </c>
      <c r="D543" s="34">
        <v>1</v>
      </c>
      <c r="E543" s="34">
        <v>14</v>
      </c>
      <c r="F543" s="34"/>
      <c r="G543" s="34"/>
      <c r="H543" s="34">
        <v>15</v>
      </c>
    </row>
    <row r="544" spans="1:8" hidden="1" x14ac:dyDescent="0.2">
      <c r="A544" s="35"/>
      <c r="B544" s="34">
        <v>20200307</v>
      </c>
      <c r="C544" s="34" t="s">
        <v>32</v>
      </c>
      <c r="D544" s="34">
        <v>1</v>
      </c>
      <c r="E544" s="34">
        <v>9</v>
      </c>
      <c r="F544" s="34"/>
      <c r="G544" s="34"/>
      <c r="H544" s="34">
        <v>10</v>
      </c>
    </row>
    <row r="545" spans="1:8" hidden="1" x14ac:dyDescent="0.2">
      <c r="A545" s="35"/>
      <c r="B545" s="34">
        <v>20200307</v>
      </c>
      <c r="C545" s="34" t="s">
        <v>26</v>
      </c>
      <c r="D545" s="34">
        <v>1</v>
      </c>
      <c r="E545" s="34"/>
      <c r="F545" s="34"/>
      <c r="G545" s="34"/>
      <c r="H545" s="34">
        <v>1</v>
      </c>
    </row>
    <row r="546" spans="1:8" hidden="1" x14ac:dyDescent="0.2">
      <c r="A546" s="35"/>
      <c r="B546" s="34">
        <v>20200307</v>
      </c>
      <c r="C546" s="34" t="s">
        <v>30</v>
      </c>
      <c r="D546" s="34">
        <v>1</v>
      </c>
      <c r="E546" s="34"/>
      <c r="F546" s="34"/>
      <c r="G546" s="34"/>
      <c r="H546" s="34">
        <v>1</v>
      </c>
    </row>
    <row r="547" spans="1:8" hidden="1" x14ac:dyDescent="0.2">
      <c r="A547" s="35"/>
      <c r="B547" s="34">
        <v>20200307</v>
      </c>
      <c r="C547" s="34" t="s">
        <v>51</v>
      </c>
      <c r="D547" s="34">
        <v>1</v>
      </c>
      <c r="E547" s="34"/>
      <c r="F547" s="34"/>
      <c r="G547" s="34"/>
      <c r="H547" s="34">
        <v>1</v>
      </c>
    </row>
    <row r="548" spans="1:8" hidden="1" x14ac:dyDescent="0.2">
      <c r="A548" s="35"/>
      <c r="B548" s="34">
        <v>20200307</v>
      </c>
      <c r="C548" s="34" t="s">
        <v>57</v>
      </c>
      <c r="D548" s="34">
        <v>1</v>
      </c>
      <c r="E548" s="34"/>
      <c r="F548" s="34"/>
      <c r="G548" s="34"/>
      <c r="H548" s="34">
        <v>1</v>
      </c>
    </row>
    <row r="549" spans="1:8" hidden="1" x14ac:dyDescent="0.2">
      <c r="A549" s="35"/>
      <c r="B549" s="34">
        <v>20200307</v>
      </c>
      <c r="C549" s="34" t="s">
        <v>59</v>
      </c>
      <c r="D549" s="34">
        <v>1</v>
      </c>
      <c r="E549" s="34"/>
      <c r="F549" s="34"/>
      <c r="G549" s="34"/>
      <c r="H549" s="34">
        <v>1</v>
      </c>
    </row>
    <row r="550" spans="1:8" hidden="1" x14ac:dyDescent="0.2">
      <c r="A550" s="35"/>
      <c r="B550" s="34">
        <v>20200307</v>
      </c>
      <c r="C550" s="34" t="s">
        <v>47</v>
      </c>
      <c r="D550" s="34">
        <v>0</v>
      </c>
      <c r="E550" s="34">
        <v>48</v>
      </c>
      <c r="F550" s="34">
        <v>0</v>
      </c>
      <c r="G550" s="34"/>
      <c r="H550" s="34">
        <v>48</v>
      </c>
    </row>
    <row r="551" spans="1:8" hidden="1" x14ac:dyDescent="0.2">
      <c r="A551" s="35"/>
      <c r="B551" s="34">
        <v>20200307</v>
      </c>
      <c r="C551" s="34" t="s">
        <v>60</v>
      </c>
      <c r="D551" s="34">
        <v>0</v>
      </c>
      <c r="E551" s="34">
        <v>31</v>
      </c>
      <c r="F551" s="34">
        <v>7</v>
      </c>
      <c r="G551" s="34"/>
      <c r="H551" s="34">
        <v>38</v>
      </c>
    </row>
    <row r="552" spans="1:8" hidden="1" x14ac:dyDescent="0.2">
      <c r="A552" s="35"/>
      <c r="B552" s="34">
        <v>20200307</v>
      </c>
      <c r="C552" s="34" t="s">
        <v>28</v>
      </c>
      <c r="D552" s="34">
        <v>0</v>
      </c>
      <c r="E552" s="34">
        <v>27</v>
      </c>
      <c r="F552" s="34"/>
      <c r="G552" s="34"/>
      <c r="H552" s="34">
        <v>27</v>
      </c>
    </row>
    <row r="553" spans="1:8" hidden="1" x14ac:dyDescent="0.2">
      <c r="A553" s="35"/>
      <c r="B553" s="34">
        <v>20200307</v>
      </c>
      <c r="C553" s="34" t="s">
        <v>37</v>
      </c>
      <c r="D553" s="34">
        <v>0</v>
      </c>
      <c r="E553" s="34">
        <v>18</v>
      </c>
      <c r="F553" s="34">
        <v>9</v>
      </c>
      <c r="G553" s="34"/>
      <c r="H553" s="34">
        <v>27</v>
      </c>
    </row>
    <row r="554" spans="1:8" hidden="1" x14ac:dyDescent="0.2">
      <c r="A554" s="35"/>
      <c r="B554" s="34">
        <v>20200307</v>
      </c>
      <c r="C554" s="34" t="s">
        <v>27</v>
      </c>
      <c r="D554" s="34">
        <v>0</v>
      </c>
      <c r="E554" s="34">
        <v>15</v>
      </c>
      <c r="F554" s="34">
        <v>2</v>
      </c>
      <c r="G554" s="34"/>
      <c r="H554" s="34">
        <v>17</v>
      </c>
    </row>
    <row r="555" spans="1:8" hidden="1" x14ac:dyDescent="0.2">
      <c r="A555" s="35"/>
      <c r="B555" s="34">
        <v>20200307</v>
      </c>
      <c r="C555" s="34" t="s">
        <v>61</v>
      </c>
      <c r="D555" s="34">
        <v>0</v>
      </c>
      <c r="E555" s="34">
        <v>16</v>
      </c>
      <c r="F555" s="34"/>
      <c r="G555" s="34"/>
      <c r="H555" s="34">
        <v>16</v>
      </c>
    </row>
    <row r="556" spans="1:8" hidden="1" x14ac:dyDescent="0.2">
      <c r="A556" s="35"/>
      <c r="B556" s="34">
        <v>20200307</v>
      </c>
      <c r="C556" s="34" t="s">
        <v>15</v>
      </c>
      <c r="D556" s="34">
        <v>0</v>
      </c>
      <c r="E556" s="34">
        <v>12</v>
      </c>
      <c r="F556" s="34">
        <v>2</v>
      </c>
      <c r="G556" s="34"/>
      <c r="H556" s="34">
        <v>14</v>
      </c>
    </row>
    <row r="557" spans="1:8" hidden="1" x14ac:dyDescent="0.2">
      <c r="A557" s="35"/>
      <c r="B557" s="34">
        <v>20200307</v>
      </c>
      <c r="C557" s="34" t="s">
        <v>50</v>
      </c>
      <c r="D557" s="34">
        <v>0</v>
      </c>
      <c r="E557" s="34">
        <v>9</v>
      </c>
      <c r="F557" s="34">
        <v>5</v>
      </c>
      <c r="G557" s="34"/>
      <c r="H557" s="34">
        <v>14</v>
      </c>
    </row>
    <row r="558" spans="1:8" hidden="1" x14ac:dyDescent="0.2">
      <c r="A558" s="35"/>
      <c r="B558" s="34">
        <v>20200307</v>
      </c>
      <c r="C558" s="34" t="s">
        <v>31</v>
      </c>
      <c r="D558" s="34">
        <v>0</v>
      </c>
      <c r="E558" s="34">
        <v>11</v>
      </c>
      <c r="F558" s="34">
        <v>2</v>
      </c>
      <c r="G558" s="34"/>
      <c r="H558" s="34">
        <v>13</v>
      </c>
    </row>
    <row r="559" spans="1:8" hidden="1" x14ac:dyDescent="0.2">
      <c r="A559" s="35"/>
      <c r="B559" s="34">
        <v>20200307</v>
      </c>
      <c r="C559" s="34" t="s">
        <v>41</v>
      </c>
      <c r="D559" s="34">
        <v>0</v>
      </c>
      <c r="E559" s="34">
        <v>11</v>
      </c>
      <c r="F559" s="34"/>
      <c r="G559" s="34"/>
      <c r="H559" s="34">
        <v>11</v>
      </c>
    </row>
    <row r="560" spans="1:8" hidden="1" x14ac:dyDescent="0.2">
      <c r="A560" s="35"/>
      <c r="B560" s="34">
        <v>20200307</v>
      </c>
      <c r="C560" s="34" t="s">
        <v>23</v>
      </c>
      <c r="D560" s="34">
        <v>0</v>
      </c>
      <c r="E560" s="34">
        <v>10</v>
      </c>
      <c r="F560" s="34">
        <v>0</v>
      </c>
      <c r="G560" s="34"/>
      <c r="H560" s="34">
        <v>10</v>
      </c>
    </row>
    <row r="561" spans="1:8" hidden="1" x14ac:dyDescent="0.2">
      <c r="A561" s="35"/>
      <c r="B561" s="34">
        <v>20200307</v>
      </c>
      <c r="C561" s="34" t="s">
        <v>22</v>
      </c>
      <c r="D561" s="34">
        <v>0</v>
      </c>
      <c r="E561" s="34">
        <v>8</v>
      </c>
      <c r="F561" s="34">
        <v>1</v>
      </c>
      <c r="G561" s="34"/>
      <c r="H561" s="34">
        <v>9</v>
      </c>
    </row>
    <row r="562" spans="1:8" hidden="1" x14ac:dyDescent="0.2">
      <c r="A562" s="35"/>
      <c r="B562" s="34">
        <v>20200307</v>
      </c>
      <c r="C562" s="34" t="s">
        <v>17</v>
      </c>
      <c r="D562" s="34">
        <v>0</v>
      </c>
      <c r="E562" s="34">
        <v>6</v>
      </c>
      <c r="F562" s="34">
        <v>0</v>
      </c>
      <c r="G562" s="34"/>
      <c r="H562" s="34">
        <v>6</v>
      </c>
    </row>
    <row r="563" spans="1:8" hidden="1" x14ac:dyDescent="0.2">
      <c r="A563" s="35"/>
      <c r="B563" s="34">
        <v>20200307</v>
      </c>
      <c r="C563" s="34" t="s">
        <v>56</v>
      </c>
      <c r="D563" s="34">
        <v>0</v>
      </c>
      <c r="E563" s="34">
        <v>5</v>
      </c>
      <c r="F563" s="34">
        <v>0</v>
      </c>
      <c r="G563" s="34"/>
      <c r="H563" s="34">
        <v>5</v>
      </c>
    </row>
    <row r="564" spans="1:8" hidden="1" x14ac:dyDescent="0.2">
      <c r="A564" s="35"/>
      <c r="B564" s="34">
        <v>20200307</v>
      </c>
      <c r="C564" s="34" t="s">
        <v>64</v>
      </c>
      <c r="D564" s="34">
        <v>0</v>
      </c>
      <c r="E564" s="34">
        <v>2</v>
      </c>
      <c r="F564" s="34">
        <v>3</v>
      </c>
      <c r="G564" s="34"/>
      <c r="H564" s="34">
        <v>5</v>
      </c>
    </row>
    <row r="565" spans="1:8" hidden="1" x14ac:dyDescent="0.2">
      <c r="A565" s="35"/>
      <c r="B565" s="34">
        <v>20200307</v>
      </c>
      <c r="C565" s="34" t="s">
        <v>36</v>
      </c>
      <c r="D565" s="34">
        <v>0</v>
      </c>
      <c r="E565" s="34">
        <v>1</v>
      </c>
      <c r="F565" s="34"/>
      <c r="G565" s="34"/>
      <c r="H565" s="34">
        <v>1</v>
      </c>
    </row>
    <row r="566" spans="1:8" hidden="1" x14ac:dyDescent="0.2">
      <c r="A566" s="35"/>
      <c r="B566" s="34">
        <v>20200307</v>
      </c>
      <c r="C566" s="34" t="s">
        <v>33</v>
      </c>
      <c r="D566" s="34">
        <v>0</v>
      </c>
      <c r="E566" s="34"/>
      <c r="F566" s="34"/>
      <c r="G566" s="34"/>
      <c r="H566" s="34">
        <v>0</v>
      </c>
    </row>
    <row r="567" spans="1:8" hidden="1" x14ac:dyDescent="0.2">
      <c r="A567" s="35"/>
      <c r="B567" s="34">
        <v>20200307</v>
      </c>
      <c r="C567" s="34" t="s">
        <v>39</v>
      </c>
      <c r="D567" s="34">
        <v>0</v>
      </c>
      <c r="E567" s="34"/>
      <c r="F567" s="34"/>
      <c r="G567" s="34"/>
      <c r="H567" s="34">
        <v>0</v>
      </c>
    </row>
    <row r="568" spans="1:8" hidden="1" x14ac:dyDescent="0.2">
      <c r="A568" s="35"/>
      <c r="B568" s="34">
        <v>20200307</v>
      </c>
      <c r="C568" s="34" t="s">
        <v>40</v>
      </c>
      <c r="D568" s="34">
        <v>0</v>
      </c>
      <c r="E568" s="34"/>
      <c r="F568" s="34"/>
      <c r="G568" s="34"/>
      <c r="H568" s="34">
        <v>0</v>
      </c>
    </row>
    <row r="569" spans="1:8" hidden="1" x14ac:dyDescent="0.2">
      <c r="A569" s="35"/>
      <c r="B569" s="34">
        <v>20200307</v>
      </c>
      <c r="C569" s="34" t="s">
        <v>43</v>
      </c>
      <c r="D569" s="34">
        <v>0</v>
      </c>
      <c r="E569" s="34">
        <v>0</v>
      </c>
      <c r="F569" s="34"/>
      <c r="G569" s="34"/>
      <c r="H569" s="34">
        <v>0</v>
      </c>
    </row>
    <row r="570" spans="1:8" hidden="1" x14ac:dyDescent="0.2">
      <c r="A570" s="35"/>
      <c r="B570" s="34">
        <v>20200307</v>
      </c>
      <c r="C570" s="34" t="s">
        <v>65</v>
      </c>
      <c r="D570" s="34">
        <v>0</v>
      </c>
      <c r="E570" s="34"/>
      <c r="F570" s="34"/>
      <c r="G570" s="34"/>
      <c r="H570" s="34">
        <v>0</v>
      </c>
    </row>
    <row r="571" spans="1:8" hidden="1" x14ac:dyDescent="0.2">
      <c r="A571" s="35"/>
      <c r="B571" s="34">
        <v>20200307</v>
      </c>
      <c r="C571" s="34" t="s">
        <v>16</v>
      </c>
      <c r="D571" s="34"/>
      <c r="E571" s="34"/>
      <c r="F571" s="34"/>
      <c r="G571" s="34"/>
      <c r="H571" s="34">
        <v>0</v>
      </c>
    </row>
    <row r="572" spans="1:8" hidden="1" x14ac:dyDescent="0.2">
      <c r="A572" s="35"/>
      <c r="B572" s="34">
        <v>20200307</v>
      </c>
      <c r="C572" s="34" t="s">
        <v>21</v>
      </c>
      <c r="D572" s="34"/>
      <c r="E572" s="34"/>
      <c r="F572" s="34"/>
      <c r="G572" s="34"/>
      <c r="H572" s="34">
        <v>0</v>
      </c>
    </row>
    <row r="573" spans="1:8" hidden="1" x14ac:dyDescent="0.2">
      <c r="A573" s="35"/>
      <c r="B573" s="34">
        <v>20200306</v>
      </c>
      <c r="C573" s="34" t="s">
        <v>62</v>
      </c>
      <c r="D573" s="34">
        <v>79</v>
      </c>
      <c r="E573" s="34">
        <v>370</v>
      </c>
      <c r="F573" s="34"/>
      <c r="G573" s="34"/>
      <c r="H573" s="34">
        <v>449</v>
      </c>
    </row>
    <row r="574" spans="1:8" hidden="1" x14ac:dyDescent="0.2">
      <c r="A574" s="35"/>
      <c r="B574" s="34">
        <v>20200306</v>
      </c>
      <c r="C574" s="34" t="s">
        <v>19</v>
      </c>
      <c r="D574" s="34">
        <v>60</v>
      </c>
      <c r="E574" s="34">
        <v>462</v>
      </c>
      <c r="F574" s="34"/>
      <c r="G574" s="34"/>
      <c r="H574" s="34">
        <v>522</v>
      </c>
    </row>
    <row r="575" spans="1:8" x14ac:dyDescent="0.2">
      <c r="A575" s="35"/>
      <c r="B575" s="34">
        <v>20200306</v>
      </c>
      <c r="C575" s="34" t="s">
        <v>49</v>
      </c>
      <c r="D575" s="34">
        <v>33</v>
      </c>
      <c r="E575" s="34">
        <v>92</v>
      </c>
      <c r="F575" s="34">
        <v>236</v>
      </c>
      <c r="G575" s="34"/>
      <c r="H575" s="34">
        <v>361</v>
      </c>
    </row>
    <row r="576" spans="1:8" hidden="1" x14ac:dyDescent="0.2">
      <c r="A576" s="35"/>
      <c r="B576" s="34">
        <v>20200306</v>
      </c>
      <c r="C576" s="34" t="s">
        <v>24</v>
      </c>
      <c r="D576" s="34">
        <v>9</v>
      </c>
      <c r="E576" s="34">
        <v>55</v>
      </c>
      <c r="F576" s="34">
        <v>51</v>
      </c>
      <c r="G576" s="34"/>
      <c r="H576" s="34">
        <v>115</v>
      </c>
    </row>
    <row r="577" spans="1:8" hidden="1" x14ac:dyDescent="0.2">
      <c r="A577" s="35"/>
      <c r="B577" s="34">
        <v>20200306</v>
      </c>
      <c r="C577" s="34" t="s">
        <v>34</v>
      </c>
      <c r="D577" s="34">
        <v>8</v>
      </c>
      <c r="E577" s="34"/>
      <c r="F577" s="34"/>
      <c r="G577" s="34"/>
      <c r="H577" s="34">
        <v>8</v>
      </c>
    </row>
    <row r="578" spans="1:8" hidden="1" x14ac:dyDescent="0.2">
      <c r="A578" s="35"/>
      <c r="B578" s="34">
        <v>20200306</v>
      </c>
      <c r="C578" s="34" t="s">
        <v>29</v>
      </c>
      <c r="D578" s="34">
        <v>5</v>
      </c>
      <c r="E578" s="34">
        <v>180</v>
      </c>
      <c r="F578" s="34">
        <v>35</v>
      </c>
      <c r="G578" s="34"/>
      <c r="H578" s="34">
        <v>220</v>
      </c>
    </row>
    <row r="579" spans="1:8" hidden="1" x14ac:dyDescent="0.2">
      <c r="A579" s="35"/>
      <c r="B579" s="34">
        <v>20200306</v>
      </c>
      <c r="C579" s="34" t="s">
        <v>58</v>
      </c>
      <c r="D579" s="34">
        <v>5</v>
      </c>
      <c r="E579" s="34"/>
      <c r="F579" s="34"/>
      <c r="G579" s="34"/>
      <c r="H579" s="34">
        <v>5</v>
      </c>
    </row>
    <row r="580" spans="1:8" hidden="1" x14ac:dyDescent="0.2">
      <c r="A580" s="35"/>
      <c r="B580" s="34">
        <v>20200306</v>
      </c>
      <c r="C580" s="34" t="s">
        <v>18</v>
      </c>
      <c r="D580" s="34">
        <v>3</v>
      </c>
      <c r="E580" s="34">
        <v>33</v>
      </c>
      <c r="F580" s="34">
        <v>15</v>
      </c>
      <c r="G580" s="34"/>
      <c r="H580" s="34">
        <v>51</v>
      </c>
    </row>
    <row r="581" spans="1:8" hidden="1" x14ac:dyDescent="0.2">
      <c r="A581" s="35"/>
      <c r="B581" s="34">
        <v>20200306</v>
      </c>
      <c r="C581" s="34" t="s">
        <v>35</v>
      </c>
      <c r="D581" s="34">
        <v>3</v>
      </c>
      <c r="E581" s="34">
        <v>26</v>
      </c>
      <c r="F581" s="34">
        <v>12</v>
      </c>
      <c r="G581" s="34"/>
      <c r="H581" s="34">
        <v>41</v>
      </c>
    </row>
    <row r="582" spans="1:8" hidden="1" x14ac:dyDescent="0.2">
      <c r="A582" s="35"/>
      <c r="B582" s="34">
        <v>20200306</v>
      </c>
      <c r="C582" s="34" t="s">
        <v>52</v>
      </c>
      <c r="D582" s="34">
        <v>3</v>
      </c>
      <c r="E582" s="34">
        <v>64</v>
      </c>
      <c r="F582" s="34">
        <v>28</v>
      </c>
      <c r="G582" s="34"/>
      <c r="H582" s="34">
        <v>95</v>
      </c>
    </row>
    <row r="583" spans="1:8" hidden="1" x14ac:dyDescent="0.2">
      <c r="A583" s="35"/>
      <c r="B583" s="34">
        <v>20200306</v>
      </c>
      <c r="C583" s="34" t="s">
        <v>20</v>
      </c>
      <c r="D583" s="34">
        <v>2</v>
      </c>
      <c r="E583" s="34">
        <v>92</v>
      </c>
      <c r="F583" s="34">
        <v>30</v>
      </c>
      <c r="G583" s="34"/>
      <c r="H583" s="34">
        <v>124</v>
      </c>
    </row>
    <row r="584" spans="1:8" hidden="1" x14ac:dyDescent="0.2">
      <c r="A584" s="35"/>
      <c r="B584" s="34">
        <v>20200306</v>
      </c>
      <c r="C584" s="34" t="s">
        <v>25</v>
      </c>
      <c r="D584" s="34">
        <v>2</v>
      </c>
      <c r="E584" s="34"/>
      <c r="F584" s="34"/>
      <c r="G584" s="34"/>
      <c r="H584" s="34">
        <v>2</v>
      </c>
    </row>
    <row r="585" spans="1:8" hidden="1" x14ac:dyDescent="0.2">
      <c r="A585" s="35"/>
      <c r="B585" s="34">
        <v>20200306</v>
      </c>
      <c r="C585" s="34" t="s">
        <v>42</v>
      </c>
      <c r="D585" s="34">
        <v>2</v>
      </c>
      <c r="E585" s="34"/>
      <c r="F585" s="34"/>
      <c r="G585" s="34"/>
      <c r="H585" s="34">
        <v>2</v>
      </c>
    </row>
    <row r="586" spans="1:8" hidden="1" x14ac:dyDescent="0.2">
      <c r="A586" s="35"/>
      <c r="B586" s="34">
        <v>20200306</v>
      </c>
      <c r="C586" s="34" t="s">
        <v>45</v>
      </c>
      <c r="D586" s="34">
        <v>2</v>
      </c>
      <c r="E586" s="34">
        <v>20</v>
      </c>
      <c r="F586" s="34">
        <v>3</v>
      </c>
      <c r="G586" s="34"/>
      <c r="H586" s="34">
        <v>25</v>
      </c>
    </row>
    <row r="587" spans="1:8" hidden="1" x14ac:dyDescent="0.2">
      <c r="A587" s="35"/>
      <c r="B587" s="34">
        <v>20200306</v>
      </c>
      <c r="C587" s="34" t="s">
        <v>53</v>
      </c>
      <c r="D587" s="34">
        <v>2</v>
      </c>
      <c r="E587" s="34"/>
      <c r="F587" s="34"/>
      <c r="G587" s="34"/>
      <c r="H587" s="34">
        <v>2</v>
      </c>
    </row>
    <row r="588" spans="1:8" hidden="1" x14ac:dyDescent="0.2">
      <c r="A588" s="35"/>
      <c r="B588" s="34">
        <v>20200306</v>
      </c>
      <c r="C588" s="34" t="s">
        <v>30</v>
      </c>
      <c r="D588" s="34">
        <v>1</v>
      </c>
      <c r="E588" s="34"/>
      <c r="F588" s="34"/>
      <c r="G588" s="34"/>
      <c r="H588" s="34">
        <v>1</v>
      </c>
    </row>
    <row r="589" spans="1:8" hidden="1" x14ac:dyDescent="0.2">
      <c r="A589" s="35"/>
      <c r="B589" s="34">
        <v>20200306</v>
      </c>
      <c r="C589" s="34" t="s">
        <v>46</v>
      </c>
      <c r="D589" s="34">
        <v>1</v>
      </c>
      <c r="E589" s="34"/>
      <c r="F589" s="34"/>
      <c r="G589" s="34"/>
      <c r="H589" s="34">
        <v>1</v>
      </c>
    </row>
    <row r="590" spans="1:8" hidden="1" x14ac:dyDescent="0.2">
      <c r="A590" s="35"/>
      <c r="B590" s="34">
        <v>20200306</v>
      </c>
      <c r="C590" s="34" t="s">
        <v>48</v>
      </c>
      <c r="D590" s="34">
        <v>1</v>
      </c>
      <c r="E590" s="34">
        <v>14</v>
      </c>
      <c r="F590" s="34"/>
      <c r="G590" s="34"/>
      <c r="H590" s="34">
        <v>15</v>
      </c>
    </row>
    <row r="591" spans="1:8" hidden="1" x14ac:dyDescent="0.2">
      <c r="A591" s="35"/>
      <c r="B591" s="34">
        <v>20200306</v>
      </c>
      <c r="C591" s="34" t="s">
        <v>57</v>
      </c>
      <c r="D591" s="34">
        <v>1</v>
      </c>
      <c r="E591" s="34"/>
      <c r="F591" s="34"/>
      <c r="G591" s="34"/>
      <c r="H591" s="34">
        <v>1</v>
      </c>
    </row>
    <row r="592" spans="1:8" hidden="1" x14ac:dyDescent="0.2">
      <c r="A592" s="35"/>
      <c r="B592" s="34">
        <v>20200306</v>
      </c>
      <c r="C592" s="34" t="s">
        <v>63</v>
      </c>
      <c r="D592" s="34">
        <v>1</v>
      </c>
      <c r="E592" s="34">
        <v>31</v>
      </c>
      <c r="F592" s="34">
        <v>12</v>
      </c>
      <c r="G592" s="34"/>
      <c r="H592" s="34">
        <v>44</v>
      </c>
    </row>
    <row r="593" spans="1:8" hidden="1" x14ac:dyDescent="0.2">
      <c r="A593" s="35"/>
      <c r="B593" s="34">
        <v>20200306</v>
      </c>
      <c r="C593" s="34" t="s">
        <v>15</v>
      </c>
      <c r="D593" s="34">
        <v>0</v>
      </c>
      <c r="E593" s="34">
        <v>8</v>
      </c>
      <c r="F593" s="34">
        <v>1</v>
      </c>
      <c r="G593" s="34"/>
      <c r="H593" s="34">
        <v>9</v>
      </c>
    </row>
    <row r="594" spans="1:8" hidden="1" x14ac:dyDescent="0.2">
      <c r="A594" s="35"/>
      <c r="B594" s="34">
        <v>20200306</v>
      </c>
      <c r="C594" s="34" t="s">
        <v>17</v>
      </c>
      <c r="D594" s="34">
        <v>0</v>
      </c>
      <c r="E594" s="34">
        <v>6</v>
      </c>
      <c r="F594" s="34">
        <v>0</v>
      </c>
      <c r="G594" s="34"/>
      <c r="H594" s="34">
        <v>6</v>
      </c>
    </row>
    <row r="595" spans="1:8" hidden="1" x14ac:dyDescent="0.2">
      <c r="A595" s="35"/>
      <c r="B595" s="34">
        <v>20200306</v>
      </c>
      <c r="C595" s="34" t="s">
        <v>22</v>
      </c>
      <c r="D595" s="34">
        <v>0</v>
      </c>
      <c r="E595" s="34">
        <v>8</v>
      </c>
      <c r="F595" s="34">
        <v>1</v>
      </c>
      <c r="G595" s="34"/>
      <c r="H595" s="34">
        <v>9</v>
      </c>
    </row>
    <row r="596" spans="1:8" hidden="1" x14ac:dyDescent="0.2">
      <c r="A596" s="35"/>
      <c r="B596" s="34">
        <v>20200306</v>
      </c>
      <c r="C596" s="34" t="s">
        <v>23</v>
      </c>
      <c r="D596" s="34">
        <v>0</v>
      </c>
      <c r="E596" s="34">
        <v>10</v>
      </c>
      <c r="F596" s="34">
        <v>0</v>
      </c>
      <c r="G596" s="34"/>
      <c r="H596" s="34">
        <v>10</v>
      </c>
    </row>
    <row r="597" spans="1:8" hidden="1" x14ac:dyDescent="0.2">
      <c r="A597" s="35"/>
      <c r="B597" s="34">
        <v>20200306</v>
      </c>
      <c r="C597" s="34" t="s">
        <v>27</v>
      </c>
      <c r="D597" s="34">
        <v>0</v>
      </c>
      <c r="E597" s="34">
        <v>15</v>
      </c>
      <c r="F597" s="34">
        <v>2</v>
      </c>
      <c r="G597" s="34"/>
      <c r="H597" s="34">
        <v>17</v>
      </c>
    </row>
    <row r="598" spans="1:8" hidden="1" x14ac:dyDescent="0.2">
      <c r="A598" s="35"/>
      <c r="B598" s="34">
        <v>20200306</v>
      </c>
      <c r="C598" s="34" t="s">
        <v>31</v>
      </c>
      <c r="D598" s="34">
        <v>0</v>
      </c>
      <c r="E598" s="34">
        <v>4</v>
      </c>
      <c r="F598" s="34">
        <v>0</v>
      </c>
      <c r="G598" s="34"/>
      <c r="H598" s="34">
        <v>4</v>
      </c>
    </row>
    <row r="599" spans="1:8" hidden="1" x14ac:dyDescent="0.2">
      <c r="A599" s="35"/>
      <c r="B599" s="34">
        <v>20200306</v>
      </c>
      <c r="C599" s="34" t="s">
        <v>32</v>
      </c>
      <c r="D599" s="34">
        <v>0</v>
      </c>
      <c r="E599" s="34">
        <v>7</v>
      </c>
      <c r="F599" s="34">
        <v>3</v>
      </c>
      <c r="G599" s="34"/>
      <c r="H599" s="34">
        <v>10</v>
      </c>
    </row>
    <row r="600" spans="1:8" hidden="1" x14ac:dyDescent="0.2">
      <c r="A600" s="35"/>
      <c r="B600" s="34">
        <v>20200306</v>
      </c>
      <c r="C600" s="34" t="s">
        <v>37</v>
      </c>
      <c r="D600" s="34">
        <v>0</v>
      </c>
      <c r="E600" s="34">
        <v>8</v>
      </c>
      <c r="F600" s="34">
        <v>8</v>
      </c>
      <c r="G600" s="34"/>
      <c r="H600" s="34">
        <v>16</v>
      </c>
    </row>
    <row r="601" spans="1:8" hidden="1" x14ac:dyDescent="0.2">
      <c r="A601" s="35"/>
      <c r="B601" s="34">
        <v>20200306</v>
      </c>
      <c r="C601" s="34" t="s">
        <v>38</v>
      </c>
      <c r="D601" s="34">
        <v>0</v>
      </c>
      <c r="E601" s="34">
        <v>36</v>
      </c>
      <c r="F601" s="34"/>
      <c r="G601" s="34"/>
      <c r="H601" s="34">
        <v>36</v>
      </c>
    </row>
    <row r="602" spans="1:8" hidden="1" x14ac:dyDescent="0.2">
      <c r="A602" s="35"/>
      <c r="B602" s="34">
        <v>20200306</v>
      </c>
      <c r="C602" s="34" t="s">
        <v>44</v>
      </c>
      <c r="D602" s="34">
        <v>0</v>
      </c>
      <c r="E602" s="34">
        <v>17</v>
      </c>
      <c r="F602" s="34">
        <v>5</v>
      </c>
      <c r="G602" s="34"/>
      <c r="H602" s="34">
        <v>22</v>
      </c>
    </row>
    <row r="603" spans="1:8" hidden="1" x14ac:dyDescent="0.2">
      <c r="A603" s="35"/>
      <c r="B603" s="34">
        <v>20200306</v>
      </c>
      <c r="C603" s="34" t="s">
        <v>47</v>
      </c>
      <c r="D603" s="34">
        <v>0</v>
      </c>
      <c r="E603" s="34">
        <v>16</v>
      </c>
      <c r="F603" s="34">
        <v>0</v>
      </c>
      <c r="G603" s="34"/>
      <c r="H603" s="34">
        <v>16</v>
      </c>
    </row>
    <row r="604" spans="1:8" hidden="1" x14ac:dyDescent="0.2">
      <c r="A604" s="35"/>
      <c r="B604" s="34">
        <v>20200306</v>
      </c>
      <c r="C604" s="34" t="s">
        <v>50</v>
      </c>
      <c r="D604" s="34">
        <v>0</v>
      </c>
      <c r="E604" s="34">
        <v>8</v>
      </c>
      <c r="F604" s="34">
        <v>2</v>
      </c>
      <c r="G604" s="34"/>
      <c r="H604" s="34">
        <v>10</v>
      </c>
    </row>
    <row r="605" spans="1:8" hidden="1" x14ac:dyDescent="0.2">
      <c r="A605" s="35"/>
      <c r="B605" s="34">
        <v>20200306</v>
      </c>
      <c r="C605" s="34" t="s">
        <v>55</v>
      </c>
      <c r="D605" s="34">
        <v>0</v>
      </c>
      <c r="E605" s="34">
        <v>5</v>
      </c>
      <c r="F605" s="34">
        <v>0</v>
      </c>
      <c r="G605" s="34"/>
      <c r="H605" s="34">
        <v>5</v>
      </c>
    </row>
    <row r="606" spans="1:8" hidden="1" x14ac:dyDescent="0.2">
      <c r="A606" s="35"/>
      <c r="B606" s="34">
        <v>20200306</v>
      </c>
      <c r="C606" s="34" t="s">
        <v>60</v>
      </c>
      <c r="D606" s="34">
        <v>0</v>
      </c>
      <c r="E606" s="34">
        <v>21</v>
      </c>
      <c r="F606" s="34">
        <v>10</v>
      </c>
      <c r="G606" s="34"/>
      <c r="H606" s="34">
        <v>31</v>
      </c>
    </row>
    <row r="607" spans="1:8" hidden="1" x14ac:dyDescent="0.2">
      <c r="A607" s="35"/>
      <c r="B607" s="34">
        <v>20200306</v>
      </c>
      <c r="C607" s="34" t="s">
        <v>61</v>
      </c>
      <c r="D607" s="34">
        <v>0</v>
      </c>
      <c r="E607" s="34">
        <v>8</v>
      </c>
      <c r="F607" s="34"/>
      <c r="G607" s="34"/>
      <c r="H607" s="34">
        <v>8</v>
      </c>
    </row>
    <row r="608" spans="1:8" hidden="1" x14ac:dyDescent="0.2">
      <c r="A608" s="35"/>
      <c r="B608" s="34">
        <v>20200306</v>
      </c>
      <c r="C608" s="34" t="s">
        <v>64</v>
      </c>
      <c r="D608" s="34">
        <v>0</v>
      </c>
      <c r="E608" s="34">
        <v>1</v>
      </c>
      <c r="F608" s="34">
        <v>4</v>
      </c>
      <c r="G608" s="34"/>
      <c r="H608" s="34">
        <v>5</v>
      </c>
    </row>
    <row r="609" spans="1:8" hidden="1" x14ac:dyDescent="0.2">
      <c r="A609" s="35"/>
      <c r="B609" s="34">
        <v>20200305</v>
      </c>
      <c r="C609" s="34" t="s">
        <v>62</v>
      </c>
      <c r="D609" s="34">
        <v>70</v>
      </c>
      <c r="E609" s="34"/>
      <c r="F609" s="34"/>
      <c r="G609" s="34"/>
      <c r="H609" s="34">
        <v>70</v>
      </c>
    </row>
    <row r="610" spans="1:8" hidden="1" x14ac:dyDescent="0.2">
      <c r="A610" s="35"/>
      <c r="B610" s="34">
        <v>20200305</v>
      </c>
      <c r="C610" s="34" t="s">
        <v>19</v>
      </c>
      <c r="D610" s="34">
        <v>53</v>
      </c>
      <c r="E610" s="34">
        <v>462</v>
      </c>
      <c r="F610" s="34"/>
      <c r="G610" s="34"/>
      <c r="H610" s="34">
        <v>515</v>
      </c>
    </row>
    <row r="611" spans="1:8" x14ac:dyDescent="0.2">
      <c r="A611" s="35"/>
      <c r="B611" s="34">
        <v>20200305</v>
      </c>
      <c r="C611" s="34" t="s">
        <v>49</v>
      </c>
      <c r="D611" s="34">
        <v>22</v>
      </c>
      <c r="E611" s="34">
        <v>76</v>
      </c>
      <c r="F611" s="34">
        <v>24</v>
      </c>
      <c r="G611" s="34"/>
      <c r="H611" s="34">
        <v>122</v>
      </c>
    </row>
    <row r="612" spans="1:8" hidden="1" x14ac:dyDescent="0.2">
      <c r="A612" s="35"/>
      <c r="B612" s="34">
        <v>20200305</v>
      </c>
      <c r="C612" s="34" t="s">
        <v>24</v>
      </c>
      <c r="D612" s="34">
        <v>9</v>
      </c>
      <c r="E612" s="34">
        <v>31</v>
      </c>
      <c r="F612" s="34">
        <v>69</v>
      </c>
      <c r="G612" s="34"/>
      <c r="H612" s="34">
        <v>109</v>
      </c>
    </row>
    <row r="613" spans="1:8" hidden="1" x14ac:dyDescent="0.2">
      <c r="A613" s="35"/>
      <c r="B613" s="34">
        <v>20200305</v>
      </c>
      <c r="C613" s="34" t="s">
        <v>29</v>
      </c>
      <c r="D613" s="34">
        <v>5</v>
      </c>
      <c r="E613" s="34">
        <v>165</v>
      </c>
      <c r="F613" s="34">
        <v>27</v>
      </c>
      <c r="G613" s="34"/>
      <c r="H613" s="34">
        <v>197</v>
      </c>
    </row>
    <row r="614" spans="1:8" hidden="1" x14ac:dyDescent="0.2">
      <c r="A614" s="35"/>
      <c r="B614" s="34">
        <v>20200305</v>
      </c>
      <c r="C614" s="34" t="s">
        <v>52</v>
      </c>
      <c r="D614" s="34">
        <v>3</v>
      </c>
      <c r="E614" s="34">
        <v>45</v>
      </c>
      <c r="F614" s="34">
        <v>13</v>
      </c>
      <c r="G614" s="34"/>
      <c r="H614" s="34">
        <v>61</v>
      </c>
    </row>
    <row r="615" spans="1:8" hidden="1" x14ac:dyDescent="0.2">
      <c r="A615" s="35"/>
      <c r="B615" s="34">
        <v>20200305</v>
      </c>
      <c r="C615" s="34" t="s">
        <v>18</v>
      </c>
      <c r="D615" s="34">
        <v>2</v>
      </c>
      <c r="E615" s="34">
        <v>28</v>
      </c>
      <c r="F615" s="34">
        <v>6</v>
      </c>
      <c r="G615" s="34"/>
      <c r="H615" s="34">
        <v>36</v>
      </c>
    </row>
    <row r="616" spans="1:8" hidden="1" x14ac:dyDescent="0.2">
      <c r="A616" s="35"/>
      <c r="B616" s="34">
        <v>20200305</v>
      </c>
      <c r="C616" s="34" t="s">
        <v>25</v>
      </c>
      <c r="D616" s="34">
        <v>2</v>
      </c>
      <c r="E616" s="34"/>
      <c r="F616" s="34"/>
      <c r="G616" s="34"/>
      <c r="H616" s="34">
        <v>2</v>
      </c>
    </row>
    <row r="617" spans="1:8" hidden="1" x14ac:dyDescent="0.2">
      <c r="A617" s="35"/>
      <c r="B617" s="34">
        <v>20200305</v>
      </c>
      <c r="C617" s="34" t="s">
        <v>34</v>
      </c>
      <c r="D617" s="34">
        <v>2</v>
      </c>
      <c r="E617" s="34"/>
      <c r="F617" s="34"/>
      <c r="G617" s="34"/>
      <c r="H617" s="34">
        <v>2</v>
      </c>
    </row>
    <row r="618" spans="1:8" hidden="1" x14ac:dyDescent="0.2">
      <c r="A618" s="35"/>
      <c r="B618" s="34">
        <v>20200305</v>
      </c>
      <c r="C618" s="34" t="s">
        <v>45</v>
      </c>
      <c r="D618" s="34">
        <v>2</v>
      </c>
      <c r="E618" s="34">
        <v>16</v>
      </c>
      <c r="F618" s="34">
        <v>4</v>
      </c>
      <c r="G618" s="34"/>
      <c r="H618" s="34">
        <v>22</v>
      </c>
    </row>
    <row r="619" spans="1:8" hidden="1" x14ac:dyDescent="0.2">
      <c r="A619" s="35"/>
      <c r="B619" s="34">
        <v>20200305</v>
      </c>
      <c r="C619" s="34" t="s">
        <v>42</v>
      </c>
      <c r="D619" s="34">
        <v>1</v>
      </c>
      <c r="E619" s="34"/>
      <c r="F619" s="34"/>
      <c r="G619" s="34"/>
      <c r="H619" s="34">
        <v>1</v>
      </c>
    </row>
    <row r="620" spans="1:8" hidden="1" x14ac:dyDescent="0.2">
      <c r="A620" s="35"/>
      <c r="B620" s="34">
        <v>20200305</v>
      </c>
      <c r="C620" s="34" t="s">
        <v>46</v>
      </c>
      <c r="D620" s="34">
        <v>1</v>
      </c>
      <c r="E620" s="34"/>
      <c r="F620" s="34"/>
      <c r="G620" s="34"/>
      <c r="H620" s="34">
        <v>1</v>
      </c>
    </row>
    <row r="621" spans="1:8" hidden="1" x14ac:dyDescent="0.2">
      <c r="A621" s="35"/>
      <c r="B621" s="34">
        <v>20200305</v>
      </c>
      <c r="C621" s="34" t="s">
        <v>48</v>
      </c>
      <c r="D621" s="34">
        <v>1</v>
      </c>
      <c r="E621" s="34">
        <v>14</v>
      </c>
      <c r="F621" s="34"/>
      <c r="G621" s="34"/>
      <c r="H621" s="34">
        <v>15</v>
      </c>
    </row>
    <row r="622" spans="1:8" hidden="1" x14ac:dyDescent="0.2">
      <c r="A622" s="35"/>
      <c r="B622" s="34">
        <v>20200305</v>
      </c>
      <c r="C622" s="34" t="s">
        <v>57</v>
      </c>
      <c r="D622" s="34">
        <v>1</v>
      </c>
      <c r="E622" s="34"/>
      <c r="F622" s="34"/>
      <c r="G622" s="34"/>
      <c r="H622" s="34">
        <v>1</v>
      </c>
    </row>
    <row r="623" spans="1:8" hidden="1" x14ac:dyDescent="0.2">
      <c r="A623" s="35"/>
      <c r="B623" s="34">
        <v>20200305</v>
      </c>
      <c r="C623" s="34" t="s">
        <v>58</v>
      </c>
      <c r="D623" s="34">
        <v>1</v>
      </c>
      <c r="E623" s="34"/>
      <c r="F623" s="34"/>
      <c r="G623" s="34"/>
      <c r="H623" s="34">
        <v>1</v>
      </c>
    </row>
    <row r="624" spans="1:8" hidden="1" x14ac:dyDescent="0.2">
      <c r="A624" s="35"/>
      <c r="B624" s="34">
        <v>20200305</v>
      </c>
      <c r="C624" s="34" t="s">
        <v>63</v>
      </c>
      <c r="D624" s="34">
        <v>1</v>
      </c>
      <c r="E624" s="34">
        <v>19</v>
      </c>
      <c r="F624" s="34">
        <v>6</v>
      </c>
      <c r="G624" s="34"/>
      <c r="H624" s="34">
        <v>26</v>
      </c>
    </row>
    <row r="625" spans="1:8" hidden="1" x14ac:dyDescent="0.2">
      <c r="A625" s="35"/>
      <c r="B625" s="34">
        <v>20200305</v>
      </c>
      <c r="C625" s="34" t="s">
        <v>20</v>
      </c>
      <c r="D625" s="34">
        <v>0</v>
      </c>
      <c r="E625" s="34">
        <v>37</v>
      </c>
      <c r="F625" s="34">
        <v>21</v>
      </c>
      <c r="G625" s="34"/>
      <c r="H625" s="34">
        <v>58</v>
      </c>
    </row>
    <row r="626" spans="1:8" hidden="1" x14ac:dyDescent="0.2">
      <c r="A626" s="35"/>
      <c r="B626" s="34">
        <v>20200305</v>
      </c>
      <c r="C626" s="34" t="s">
        <v>22</v>
      </c>
      <c r="D626" s="34">
        <v>0</v>
      </c>
      <c r="E626" s="34">
        <v>6</v>
      </c>
      <c r="F626" s="34">
        <v>2</v>
      </c>
      <c r="G626" s="34"/>
      <c r="H626" s="34">
        <v>8</v>
      </c>
    </row>
    <row r="627" spans="1:8" hidden="1" x14ac:dyDescent="0.2">
      <c r="A627" s="35"/>
      <c r="B627" s="34">
        <v>20200305</v>
      </c>
      <c r="C627" s="34" t="s">
        <v>37</v>
      </c>
      <c r="D627" s="34">
        <v>0</v>
      </c>
      <c r="E627" s="34">
        <v>8</v>
      </c>
      <c r="F627" s="34">
        <v>0</v>
      </c>
      <c r="G627" s="34"/>
      <c r="H627" s="34">
        <v>8</v>
      </c>
    </row>
    <row r="628" spans="1:8" hidden="1" x14ac:dyDescent="0.2">
      <c r="A628" s="35"/>
      <c r="B628" s="34">
        <v>20200305</v>
      </c>
      <c r="C628" s="34" t="s">
        <v>44</v>
      </c>
      <c r="D628" s="34">
        <v>0</v>
      </c>
      <c r="E628" s="34">
        <v>17</v>
      </c>
      <c r="F628" s="34">
        <v>5</v>
      </c>
      <c r="G628" s="34"/>
      <c r="H628" s="34">
        <v>22</v>
      </c>
    </row>
    <row r="629" spans="1:8" hidden="1" x14ac:dyDescent="0.2">
      <c r="A629" s="35"/>
      <c r="B629" s="34">
        <v>20200305</v>
      </c>
      <c r="C629" s="34" t="s">
        <v>50</v>
      </c>
      <c r="D629" s="34">
        <v>0</v>
      </c>
      <c r="E629" s="34">
        <v>7</v>
      </c>
      <c r="F629" s="34">
        <v>3</v>
      </c>
      <c r="G629" s="34"/>
      <c r="H629" s="34">
        <v>10</v>
      </c>
    </row>
    <row r="630" spans="1:8" hidden="1" x14ac:dyDescent="0.2">
      <c r="A630" s="35"/>
      <c r="B630" s="34">
        <v>20200305</v>
      </c>
      <c r="C630" s="34" t="s">
        <v>55</v>
      </c>
      <c r="D630" s="34">
        <v>0</v>
      </c>
      <c r="E630" s="34">
        <v>5</v>
      </c>
      <c r="F630" s="34">
        <v>0</v>
      </c>
      <c r="G630" s="34"/>
      <c r="H630" s="34">
        <v>5</v>
      </c>
    </row>
    <row r="631" spans="1:8" hidden="1" x14ac:dyDescent="0.2">
      <c r="A631" s="35"/>
      <c r="B631" s="34">
        <v>20200305</v>
      </c>
      <c r="C631" s="34" t="s">
        <v>60</v>
      </c>
      <c r="D631" s="34">
        <v>0</v>
      </c>
      <c r="E631" s="34">
        <v>18</v>
      </c>
      <c r="F631" s="34">
        <v>3</v>
      </c>
      <c r="G631" s="34"/>
      <c r="H631" s="34">
        <v>21</v>
      </c>
    </row>
    <row r="632" spans="1:8" hidden="1" x14ac:dyDescent="0.2">
      <c r="A632" s="35"/>
      <c r="B632" s="34">
        <v>20200305</v>
      </c>
      <c r="C632" s="34" t="s">
        <v>35</v>
      </c>
      <c r="D632" s="34">
        <v>0</v>
      </c>
      <c r="E632" s="34">
        <v>17</v>
      </c>
      <c r="F632" s="34">
        <v>14</v>
      </c>
      <c r="G632" s="34"/>
      <c r="H632" s="34">
        <v>31</v>
      </c>
    </row>
    <row r="633" spans="1:8" hidden="1" x14ac:dyDescent="0.2">
      <c r="A633" s="35"/>
      <c r="B633" s="34">
        <v>20200304</v>
      </c>
      <c r="C633" s="34" t="s">
        <v>18</v>
      </c>
      <c r="D633" s="34">
        <v>2</v>
      </c>
      <c r="E633" s="34">
        <v>27</v>
      </c>
      <c r="F633" s="34">
        <v>5</v>
      </c>
      <c r="G633" s="34"/>
      <c r="H633" s="34">
        <v>34</v>
      </c>
    </row>
    <row r="634" spans="1:8" hidden="1" x14ac:dyDescent="0.2">
      <c r="A634" s="35"/>
      <c r="B634" s="34">
        <v>20200304</v>
      </c>
      <c r="C634" s="34" t="s">
        <v>19</v>
      </c>
      <c r="D634" s="34">
        <v>53</v>
      </c>
      <c r="E634" s="34">
        <v>462</v>
      </c>
      <c r="F634" s="34"/>
      <c r="G634" s="34"/>
      <c r="H634" s="34">
        <v>515</v>
      </c>
    </row>
    <row r="635" spans="1:8" hidden="1" x14ac:dyDescent="0.2">
      <c r="A635" s="35"/>
      <c r="B635" s="34">
        <v>20200304</v>
      </c>
      <c r="C635" s="34" t="s">
        <v>24</v>
      </c>
      <c r="D635" s="34">
        <v>2</v>
      </c>
      <c r="E635" s="34">
        <v>24</v>
      </c>
      <c r="F635" s="34">
        <v>16</v>
      </c>
      <c r="G635" s="34"/>
      <c r="H635" s="34">
        <v>42</v>
      </c>
    </row>
    <row r="636" spans="1:8" hidden="1" x14ac:dyDescent="0.2">
      <c r="A636" s="35"/>
      <c r="B636" s="34">
        <v>20200304</v>
      </c>
      <c r="C636" s="34" t="s">
        <v>25</v>
      </c>
      <c r="D636" s="34">
        <v>2</v>
      </c>
      <c r="E636" s="34"/>
      <c r="F636" s="34"/>
      <c r="G636" s="34"/>
      <c r="H636" s="34">
        <v>2</v>
      </c>
    </row>
    <row r="637" spans="1:8" hidden="1" x14ac:dyDescent="0.2">
      <c r="A637" s="35"/>
      <c r="B637" s="34">
        <v>20200304</v>
      </c>
      <c r="C637" s="34" t="s">
        <v>29</v>
      </c>
      <c r="D637" s="34">
        <v>4</v>
      </c>
      <c r="E637" s="34">
        <v>124</v>
      </c>
      <c r="F637" s="34">
        <v>27</v>
      </c>
      <c r="G637" s="34"/>
      <c r="H637" s="34">
        <v>155</v>
      </c>
    </row>
    <row r="638" spans="1:8" hidden="1" x14ac:dyDescent="0.2">
      <c r="A638" s="35"/>
      <c r="B638" s="34">
        <v>20200304</v>
      </c>
      <c r="C638" s="34" t="s">
        <v>34</v>
      </c>
      <c r="D638" s="34">
        <v>2</v>
      </c>
      <c r="E638" s="34"/>
      <c r="F638" s="34"/>
      <c r="G638" s="34"/>
      <c r="H638" s="34">
        <v>2</v>
      </c>
    </row>
    <row r="639" spans="1:8" hidden="1" x14ac:dyDescent="0.2">
      <c r="A639" s="35"/>
      <c r="B639" s="34">
        <v>20200304</v>
      </c>
      <c r="C639" s="34" t="s">
        <v>42</v>
      </c>
      <c r="D639" s="34">
        <v>1</v>
      </c>
      <c r="E639" s="34"/>
      <c r="F639" s="34"/>
      <c r="G639" s="34"/>
      <c r="H639" s="34">
        <v>1</v>
      </c>
    </row>
    <row r="640" spans="1:8" hidden="1" x14ac:dyDescent="0.2">
      <c r="A640" s="35"/>
      <c r="B640" s="34">
        <v>20200304</v>
      </c>
      <c r="C640" s="34" t="s">
        <v>45</v>
      </c>
      <c r="D640" s="34">
        <v>2</v>
      </c>
      <c r="E640" s="34">
        <v>10</v>
      </c>
      <c r="F640" s="34">
        <v>7</v>
      </c>
      <c r="G640" s="34"/>
      <c r="H640" s="34">
        <v>19</v>
      </c>
    </row>
    <row r="641" spans="1:8" x14ac:dyDescent="0.2">
      <c r="A641" s="35"/>
      <c r="B641" s="34">
        <v>20200304</v>
      </c>
      <c r="C641" s="34" t="s">
        <v>49</v>
      </c>
      <c r="D641" s="34">
        <v>6</v>
      </c>
      <c r="E641" s="34">
        <v>48</v>
      </c>
      <c r="F641" s="34">
        <v>24</v>
      </c>
      <c r="G641" s="34"/>
      <c r="H641" s="34">
        <v>78</v>
      </c>
    </row>
    <row r="642" spans="1:8" hidden="1" x14ac:dyDescent="0.2">
      <c r="A642" s="35"/>
      <c r="B642" s="34">
        <v>20200304</v>
      </c>
      <c r="C642" s="34" t="s">
        <v>52</v>
      </c>
      <c r="D642" s="34">
        <v>3</v>
      </c>
      <c r="E642" s="34">
        <v>29</v>
      </c>
      <c r="F642" s="34">
        <v>18</v>
      </c>
      <c r="G642" s="34"/>
      <c r="H642" s="34">
        <v>50</v>
      </c>
    </row>
    <row r="643" spans="1:8" hidden="1" x14ac:dyDescent="0.2">
      <c r="A643" s="35"/>
      <c r="B643" s="34">
        <v>20200304</v>
      </c>
      <c r="C643" s="34" t="s">
        <v>55</v>
      </c>
      <c r="D643" s="34">
        <v>0</v>
      </c>
      <c r="E643" s="34">
        <v>5</v>
      </c>
      <c r="F643" s="34">
        <v>0</v>
      </c>
      <c r="G643" s="34"/>
      <c r="H643" s="34">
        <v>5</v>
      </c>
    </row>
    <row r="644" spans="1:8" hidden="1" x14ac:dyDescent="0.2">
      <c r="A644" s="35"/>
      <c r="B644" s="34">
        <v>20200304</v>
      </c>
      <c r="C644" s="34" t="s">
        <v>58</v>
      </c>
      <c r="D644" s="34">
        <v>1</v>
      </c>
      <c r="E644" s="34"/>
      <c r="F644" s="34"/>
      <c r="G644" s="34"/>
      <c r="H644" s="34">
        <v>1</v>
      </c>
    </row>
    <row r="645" spans="1:8" hidden="1" x14ac:dyDescent="0.2">
      <c r="A645" s="35"/>
      <c r="B645" s="34">
        <v>20200304</v>
      </c>
      <c r="C645" s="34" t="s">
        <v>62</v>
      </c>
      <c r="D645" s="34">
        <v>39</v>
      </c>
      <c r="E645" s="34"/>
      <c r="F645" s="34"/>
      <c r="G645" s="34"/>
      <c r="H645" s="34">
        <v>39</v>
      </c>
    </row>
    <row r="646" spans="1:8" hidden="1" x14ac:dyDescent="0.2">
      <c r="A646" s="35"/>
      <c r="B646" s="34">
        <v>20200304</v>
      </c>
      <c r="C646" s="34" t="s">
        <v>63</v>
      </c>
      <c r="D646" s="34">
        <v>1</v>
      </c>
      <c r="E646" s="34">
        <v>19</v>
      </c>
      <c r="F646" s="34">
        <v>6</v>
      </c>
      <c r="G646" s="34"/>
      <c r="H646" s="34">
        <v>26</v>
      </c>
    </row>
  </sheetData>
  <autoFilter ref="B1:H646" xr:uid="{5811FBB0-F2D0-8C47-BFCE-884A6891E61A}">
    <filterColumn colId="1">
      <filters>
        <filter val="NY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7565-2C61-C24E-BBD2-5F49C568E38F}">
  <dimension ref="A3:F59"/>
  <sheetViews>
    <sheetView topLeftCell="A38" workbookViewId="0">
      <selection activeCell="B15" sqref="B15"/>
    </sheetView>
  </sheetViews>
  <sheetFormatPr baseColWidth="10" defaultRowHeight="16" x14ac:dyDescent="0.2"/>
  <cols>
    <col min="2" max="2" width="10.6640625" customWidth="1"/>
    <col min="3" max="3" width="34.33203125" customWidth="1"/>
    <col min="4" max="4" width="28.6640625" customWidth="1"/>
    <col min="5" max="5" width="22" customWidth="1"/>
  </cols>
  <sheetData>
    <row r="3" spans="1:6" x14ac:dyDescent="0.2">
      <c r="B3" s="34" t="s">
        <v>15</v>
      </c>
      <c r="C3" s="25" t="s">
        <v>78</v>
      </c>
      <c r="D3" s="25" t="s">
        <v>79</v>
      </c>
      <c r="E3" s="25" t="s">
        <v>80</v>
      </c>
      <c r="F3" s="34" t="s">
        <v>81</v>
      </c>
    </row>
    <row r="4" spans="1:6" x14ac:dyDescent="0.2">
      <c r="A4" s="35"/>
      <c r="B4" s="34" t="s">
        <v>16</v>
      </c>
      <c r="C4" s="25" t="s">
        <v>82</v>
      </c>
      <c r="D4" s="25" t="s">
        <v>82</v>
      </c>
      <c r="E4" s="25" t="s">
        <v>83</v>
      </c>
      <c r="F4" s="34" t="s">
        <v>84</v>
      </c>
    </row>
    <row r="5" spans="1:6" x14ac:dyDescent="0.2">
      <c r="A5" s="35"/>
      <c r="B5" s="34" t="s">
        <v>17</v>
      </c>
      <c r="C5" s="25" t="s">
        <v>85</v>
      </c>
      <c r="D5" s="25" t="s">
        <v>85</v>
      </c>
      <c r="E5" s="25" t="s">
        <v>86</v>
      </c>
      <c r="F5" s="34" t="s">
        <v>87</v>
      </c>
    </row>
    <row r="6" spans="1:6" x14ac:dyDescent="0.2">
      <c r="A6" s="35"/>
      <c r="B6" s="34" t="s">
        <v>18</v>
      </c>
      <c r="C6" s="25" t="s">
        <v>88</v>
      </c>
      <c r="D6" s="25" t="s">
        <v>88</v>
      </c>
      <c r="E6" s="25" t="s">
        <v>89</v>
      </c>
      <c r="F6" s="34" t="s">
        <v>90</v>
      </c>
    </row>
    <row r="7" spans="1:6" x14ac:dyDescent="0.2">
      <c r="A7" s="35"/>
      <c r="B7" s="34" t="s">
        <v>19</v>
      </c>
      <c r="C7" s="25" t="s">
        <v>91</v>
      </c>
      <c r="D7" s="25" t="s">
        <v>91</v>
      </c>
      <c r="E7" s="25" t="s">
        <v>92</v>
      </c>
      <c r="F7" s="34" t="s">
        <v>93</v>
      </c>
    </row>
    <row r="8" spans="1:6" x14ac:dyDescent="0.2">
      <c r="A8" s="35"/>
      <c r="B8" s="34" t="s">
        <v>20</v>
      </c>
      <c r="C8" s="25" t="s">
        <v>94</v>
      </c>
      <c r="D8" s="25" t="s">
        <v>95</v>
      </c>
      <c r="E8" s="25" t="s">
        <v>96</v>
      </c>
      <c r="F8" s="34" t="s">
        <v>97</v>
      </c>
    </row>
    <row r="9" spans="1:6" x14ac:dyDescent="0.2">
      <c r="A9" s="35"/>
      <c r="B9" s="34" t="s">
        <v>21</v>
      </c>
      <c r="C9" s="25" t="s">
        <v>98</v>
      </c>
      <c r="D9" s="25" t="s">
        <v>98</v>
      </c>
      <c r="E9" s="25" t="s">
        <v>99</v>
      </c>
      <c r="F9" s="34" t="s">
        <v>100</v>
      </c>
    </row>
    <row r="10" spans="1:6" x14ac:dyDescent="0.2">
      <c r="A10" s="35"/>
      <c r="B10" s="34" t="s">
        <v>22</v>
      </c>
      <c r="C10" s="25" t="s">
        <v>101</v>
      </c>
      <c r="D10" s="25" t="s">
        <v>102</v>
      </c>
      <c r="E10" s="25" t="s">
        <v>103</v>
      </c>
      <c r="F10" s="34" t="s">
        <v>104</v>
      </c>
    </row>
    <row r="11" spans="1:6" x14ac:dyDescent="0.2">
      <c r="A11" s="35"/>
      <c r="B11" s="34" t="s">
        <v>23</v>
      </c>
      <c r="C11" s="25" t="s">
        <v>105</v>
      </c>
      <c r="D11" s="25" t="s">
        <v>105</v>
      </c>
      <c r="E11" s="25" t="s">
        <v>106</v>
      </c>
      <c r="F11" s="34" t="s">
        <v>107</v>
      </c>
    </row>
    <row r="12" spans="1:6" x14ac:dyDescent="0.2">
      <c r="A12" s="35"/>
      <c r="B12" s="34" t="s">
        <v>24</v>
      </c>
      <c r="C12" s="25" t="s">
        <v>108</v>
      </c>
      <c r="D12" s="25" t="s">
        <v>109</v>
      </c>
      <c r="E12" s="25" t="s">
        <v>110</v>
      </c>
      <c r="F12" s="34" t="s">
        <v>111</v>
      </c>
    </row>
    <row r="13" spans="1:6" x14ac:dyDescent="0.2">
      <c r="A13" s="35"/>
      <c r="B13" s="34" t="s">
        <v>25</v>
      </c>
      <c r="C13" s="25" t="s">
        <v>112</v>
      </c>
      <c r="D13" s="25" t="s">
        <v>113</v>
      </c>
      <c r="E13" s="25" t="s">
        <v>114</v>
      </c>
      <c r="F13" s="34" t="s">
        <v>115</v>
      </c>
    </row>
    <row r="14" spans="1:6" x14ac:dyDescent="0.2">
      <c r="A14" s="35"/>
      <c r="B14" s="34" t="s">
        <v>26</v>
      </c>
      <c r="C14" s="25" t="s">
        <v>116</v>
      </c>
      <c r="D14" s="25" t="s">
        <v>116</v>
      </c>
      <c r="E14" s="25" t="s">
        <v>117</v>
      </c>
      <c r="F14" s="34" t="s">
        <v>118</v>
      </c>
    </row>
    <row r="15" spans="1:6" x14ac:dyDescent="0.2">
      <c r="A15" s="35"/>
      <c r="B15" s="34" t="s">
        <v>27</v>
      </c>
      <c r="C15" s="25" t="s">
        <v>119</v>
      </c>
      <c r="D15" s="25" t="s">
        <v>119</v>
      </c>
      <c r="E15" s="25" t="s">
        <v>120</v>
      </c>
      <c r="F15" s="34" t="s">
        <v>121</v>
      </c>
    </row>
    <row r="16" spans="1:6" x14ac:dyDescent="0.2">
      <c r="A16" s="35"/>
      <c r="B16" s="34" t="s">
        <v>28</v>
      </c>
      <c r="C16" s="25" t="s">
        <v>122</v>
      </c>
      <c r="D16" s="25" t="s">
        <v>122</v>
      </c>
      <c r="E16" s="25" t="s">
        <v>123</v>
      </c>
      <c r="F16" s="34" t="s">
        <v>124</v>
      </c>
    </row>
    <row r="17" spans="1:6" x14ac:dyDescent="0.2">
      <c r="A17" s="35"/>
      <c r="B17" s="34" t="s">
        <v>29</v>
      </c>
      <c r="C17" s="25" t="s">
        <v>125</v>
      </c>
      <c r="D17" s="25" t="s">
        <v>125</v>
      </c>
      <c r="E17" s="25" t="s">
        <v>126</v>
      </c>
      <c r="F17" s="34" t="s">
        <v>127</v>
      </c>
    </row>
    <row r="18" spans="1:6" x14ac:dyDescent="0.2">
      <c r="A18" s="35"/>
      <c r="B18" s="34" t="s">
        <v>30</v>
      </c>
      <c r="C18" s="25" t="s">
        <v>128</v>
      </c>
      <c r="D18" s="25" t="s">
        <v>128</v>
      </c>
      <c r="E18" s="25" t="s">
        <v>129</v>
      </c>
      <c r="F18" s="34" t="s">
        <v>130</v>
      </c>
    </row>
    <row r="19" spans="1:6" x14ac:dyDescent="0.2">
      <c r="A19" s="35"/>
      <c r="B19" s="34" t="s">
        <v>31</v>
      </c>
      <c r="C19" s="25" t="s">
        <v>131</v>
      </c>
      <c r="D19" s="25" t="s">
        <v>131</v>
      </c>
      <c r="E19" s="25" t="s">
        <v>132</v>
      </c>
      <c r="F19" s="34" t="s">
        <v>133</v>
      </c>
    </row>
    <row r="20" spans="1:6" x14ac:dyDescent="0.2">
      <c r="A20" s="35"/>
      <c r="B20" s="34" t="s">
        <v>32</v>
      </c>
      <c r="C20" s="25" t="s">
        <v>134</v>
      </c>
      <c r="D20" s="25" t="s">
        <v>134</v>
      </c>
      <c r="E20" s="25" t="s">
        <v>135</v>
      </c>
      <c r="F20" s="34" t="s">
        <v>136</v>
      </c>
    </row>
    <row r="21" spans="1:6" x14ac:dyDescent="0.2">
      <c r="A21" s="35"/>
      <c r="B21" s="34" t="s">
        <v>33</v>
      </c>
      <c r="C21" s="25" t="s">
        <v>137</v>
      </c>
      <c r="D21" s="25" t="s">
        <v>137</v>
      </c>
      <c r="E21" s="25" t="s">
        <v>138</v>
      </c>
      <c r="F21" s="34" t="s">
        <v>139</v>
      </c>
    </row>
    <row r="22" spans="1:6" x14ac:dyDescent="0.2">
      <c r="A22" s="35"/>
      <c r="B22" s="34" t="s">
        <v>34</v>
      </c>
      <c r="C22" s="25" t="s">
        <v>140</v>
      </c>
      <c r="D22" s="25" t="s">
        <v>141</v>
      </c>
      <c r="E22" s="25" t="s">
        <v>142</v>
      </c>
      <c r="F22" s="34" t="s">
        <v>143</v>
      </c>
    </row>
    <row r="23" spans="1:6" x14ac:dyDescent="0.2">
      <c r="A23" s="35"/>
      <c r="B23" s="34" t="s">
        <v>35</v>
      </c>
      <c r="C23" s="25" t="s">
        <v>144</v>
      </c>
      <c r="D23" s="25" t="s">
        <v>144</v>
      </c>
      <c r="E23" s="25" t="s">
        <v>145</v>
      </c>
      <c r="F23" s="34" t="s">
        <v>146</v>
      </c>
    </row>
    <row r="24" spans="1:6" x14ac:dyDescent="0.2">
      <c r="A24" s="35"/>
      <c r="B24" s="34" t="s">
        <v>36</v>
      </c>
      <c r="C24" s="25" t="s">
        <v>147</v>
      </c>
      <c r="D24" s="25" t="s">
        <v>147</v>
      </c>
      <c r="E24" s="25" t="s">
        <v>148</v>
      </c>
      <c r="F24" s="34" t="s">
        <v>149</v>
      </c>
    </row>
    <row r="25" spans="1:6" x14ac:dyDescent="0.2">
      <c r="A25" s="35"/>
      <c r="B25" s="34" t="s">
        <v>37</v>
      </c>
      <c r="C25" s="25" t="s">
        <v>150</v>
      </c>
      <c r="D25" s="25" t="s">
        <v>1</v>
      </c>
      <c r="E25" s="25" t="s">
        <v>151</v>
      </c>
      <c r="F25" s="34" t="s">
        <v>152</v>
      </c>
    </row>
    <row r="26" spans="1:6" x14ac:dyDescent="0.2">
      <c r="A26" s="35"/>
      <c r="B26" s="34" t="s">
        <v>38</v>
      </c>
      <c r="C26" s="25" t="s">
        <v>153</v>
      </c>
      <c r="D26" s="25" t="s">
        <v>154</v>
      </c>
      <c r="E26" s="25" t="s">
        <v>155</v>
      </c>
      <c r="F26" s="34" t="s">
        <v>156</v>
      </c>
    </row>
    <row r="27" spans="1:6" x14ac:dyDescent="0.2">
      <c r="A27" s="35"/>
      <c r="B27" s="34" t="s">
        <v>39</v>
      </c>
      <c r="C27" s="25" t="s">
        <v>157</v>
      </c>
      <c r="D27" s="25" t="s">
        <v>157</v>
      </c>
      <c r="E27" s="25" t="s">
        <v>158</v>
      </c>
      <c r="F27" s="34"/>
    </row>
    <row r="28" spans="1:6" x14ac:dyDescent="0.2">
      <c r="A28" s="35"/>
      <c r="B28" s="34" t="s">
        <v>40</v>
      </c>
      <c r="C28" s="25" t="s">
        <v>159</v>
      </c>
      <c r="D28" s="25" t="s">
        <v>159</v>
      </c>
      <c r="E28" s="25" t="s">
        <v>160</v>
      </c>
      <c r="F28" s="34" t="s">
        <v>161</v>
      </c>
    </row>
    <row r="29" spans="1:6" x14ac:dyDescent="0.2">
      <c r="A29" s="35"/>
      <c r="B29" s="34" t="s">
        <v>41</v>
      </c>
      <c r="C29" s="25" t="s">
        <v>162</v>
      </c>
      <c r="D29" s="25" t="s">
        <v>162</v>
      </c>
      <c r="E29" s="25" t="s">
        <v>163</v>
      </c>
      <c r="F29" s="34" t="s">
        <v>164</v>
      </c>
    </row>
    <row r="30" spans="1:6" x14ac:dyDescent="0.2">
      <c r="A30" s="35"/>
      <c r="B30" s="34" t="s">
        <v>42</v>
      </c>
      <c r="C30" s="25" t="s">
        <v>165</v>
      </c>
      <c r="D30" s="25" t="s">
        <v>166</v>
      </c>
      <c r="E30" s="25" t="s">
        <v>167</v>
      </c>
      <c r="F30" s="34" t="s">
        <v>168</v>
      </c>
    </row>
    <row r="31" spans="1:6" x14ac:dyDescent="0.2">
      <c r="A31" s="35"/>
      <c r="B31" s="34" t="s">
        <v>43</v>
      </c>
      <c r="C31" s="25" t="s">
        <v>169</v>
      </c>
      <c r="D31" s="25" t="s">
        <v>170</v>
      </c>
      <c r="E31" s="25" t="s">
        <v>171</v>
      </c>
      <c r="F31" s="34" t="s">
        <v>172</v>
      </c>
    </row>
    <row r="32" spans="1:6" x14ac:dyDescent="0.2">
      <c r="A32" s="35"/>
      <c r="B32" s="34" t="s">
        <v>44</v>
      </c>
      <c r="C32" s="25" t="s">
        <v>173</v>
      </c>
      <c r="D32" s="25" t="s">
        <v>173</v>
      </c>
      <c r="E32" s="25" t="s">
        <v>174</v>
      </c>
      <c r="F32" s="34" t="s">
        <v>175</v>
      </c>
    </row>
    <row r="33" spans="1:6" x14ac:dyDescent="0.2">
      <c r="A33" s="35"/>
      <c r="B33" s="34" t="s">
        <v>45</v>
      </c>
      <c r="C33" s="25" t="s">
        <v>176</v>
      </c>
      <c r="D33" s="25" t="s">
        <v>176</v>
      </c>
      <c r="E33" s="25" t="s">
        <v>177</v>
      </c>
      <c r="F33" s="34" t="s">
        <v>178</v>
      </c>
    </row>
    <row r="34" spans="1:6" x14ac:dyDescent="0.2">
      <c r="A34" s="35"/>
      <c r="B34" s="34" t="s">
        <v>46</v>
      </c>
      <c r="C34" s="25" t="s">
        <v>179</v>
      </c>
      <c r="D34" s="25" t="s">
        <v>180</v>
      </c>
      <c r="E34" s="25" t="s">
        <v>181</v>
      </c>
      <c r="F34" s="34" t="s">
        <v>182</v>
      </c>
    </row>
    <row r="35" spans="1:6" x14ac:dyDescent="0.2">
      <c r="A35" s="35"/>
      <c r="B35" s="34" t="s">
        <v>47</v>
      </c>
      <c r="C35" s="25" t="s">
        <v>183</v>
      </c>
      <c r="D35" s="25" t="s">
        <v>183</v>
      </c>
      <c r="E35" s="25" t="s">
        <v>184</v>
      </c>
      <c r="F35" s="34"/>
    </row>
    <row r="36" spans="1:6" x14ac:dyDescent="0.2">
      <c r="A36" s="35"/>
      <c r="B36" s="34" t="s">
        <v>48</v>
      </c>
      <c r="C36" s="25" t="s">
        <v>185</v>
      </c>
      <c r="D36" s="25" t="s">
        <v>185</v>
      </c>
      <c r="E36" s="25" t="s">
        <v>186</v>
      </c>
      <c r="F36" s="34" t="s">
        <v>187</v>
      </c>
    </row>
    <row r="37" spans="1:6" x14ac:dyDescent="0.2">
      <c r="A37" s="35"/>
      <c r="B37" s="34" t="s">
        <v>49</v>
      </c>
      <c r="C37" s="25" t="s">
        <v>188</v>
      </c>
      <c r="D37" s="25" t="s">
        <v>189</v>
      </c>
      <c r="E37" s="25" t="s">
        <v>190</v>
      </c>
      <c r="F37" s="34" t="s">
        <v>191</v>
      </c>
    </row>
    <row r="38" spans="1:6" x14ac:dyDescent="0.2">
      <c r="A38" s="35"/>
      <c r="B38" s="34" t="s">
        <v>50</v>
      </c>
      <c r="C38" s="25" t="s">
        <v>192</v>
      </c>
      <c r="D38" s="25" t="s">
        <v>193</v>
      </c>
      <c r="E38" s="25" t="s">
        <v>194</v>
      </c>
      <c r="F38" s="34" t="s">
        <v>195</v>
      </c>
    </row>
    <row r="39" spans="1:6" x14ac:dyDescent="0.2">
      <c r="A39" s="35"/>
      <c r="B39" s="34" t="s">
        <v>51</v>
      </c>
      <c r="C39" s="25" t="s">
        <v>196</v>
      </c>
      <c r="D39" s="25" t="s">
        <v>197</v>
      </c>
      <c r="E39" s="25" t="s">
        <v>198</v>
      </c>
      <c r="F39" s="34" t="s">
        <v>199</v>
      </c>
    </row>
    <row r="40" spans="1:6" x14ac:dyDescent="0.2">
      <c r="A40" s="35"/>
      <c r="B40" s="34" t="s">
        <v>52</v>
      </c>
      <c r="C40" s="25" t="s">
        <v>200</v>
      </c>
      <c r="D40" s="25" t="s">
        <v>200</v>
      </c>
      <c r="E40" s="25" t="s">
        <v>201</v>
      </c>
      <c r="F40" s="34" t="s">
        <v>202</v>
      </c>
    </row>
    <row r="41" spans="1:6" x14ac:dyDescent="0.2">
      <c r="A41" s="35"/>
      <c r="B41" s="34" t="s">
        <v>53</v>
      </c>
      <c r="C41" s="25" t="s">
        <v>203</v>
      </c>
      <c r="D41" s="25" t="s">
        <v>203</v>
      </c>
      <c r="E41" s="25" t="s">
        <v>204</v>
      </c>
      <c r="F41" s="34" t="s">
        <v>205</v>
      </c>
    </row>
    <row r="42" spans="1:6" x14ac:dyDescent="0.2">
      <c r="A42" s="35"/>
      <c r="B42" s="34" t="s">
        <v>54</v>
      </c>
      <c r="C42" s="25" t="s">
        <v>206</v>
      </c>
      <c r="D42" s="25" t="s">
        <v>207</v>
      </c>
      <c r="E42" s="25" t="s">
        <v>208</v>
      </c>
      <c r="F42" s="34" t="s">
        <v>172</v>
      </c>
    </row>
    <row r="43" spans="1:6" x14ac:dyDescent="0.2">
      <c r="A43" s="35"/>
      <c r="B43" s="34" t="s">
        <v>55</v>
      </c>
      <c r="C43" s="25" t="s">
        <v>209</v>
      </c>
      <c r="D43" s="25" t="s">
        <v>210</v>
      </c>
      <c r="E43" s="25" t="s">
        <v>211</v>
      </c>
      <c r="F43" s="34" t="s">
        <v>212</v>
      </c>
    </row>
    <row r="44" spans="1:6" x14ac:dyDescent="0.2">
      <c r="A44" s="35"/>
      <c r="B44" s="34" t="s">
        <v>56</v>
      </c>
      <c r="C44" s="25" t="s">
        <v>213</v>
      </c>
      <c r="D44" s="25" t="s">
        <v>213</v>
      </c>
      <c r="E44" s="25" t="s">
        <v>214</v>
      </c>
      <c r="F44" s="34" t="s">
        <v>172</v>
      </c>
    </row>
    <row r="45" spans="1:6" x14ac:dyDescent="0.2">
      <c r="A45" s="35"/>
      <c r="B45" s="34" t="s">
        <v>57</v>
      </c>
      <c r="C45" s="25" t="s">
        <v>215</v>
      </c>
      <c r="D45" s="25" t="s">
        <v>215</v>
      </c>
      <c r="E45" s="25" t="s">
        <v>216</v>
      </c>
      <c r="F45" s="34" t="s">
        <v>217</v>
      </c>
    </row>
    <row r="46" spans="1:6" x14ac:dyDescent="0.2">
      <c r="A46" s="35"/>
      <c r="B46" s="34" t="s">
        <v>58</v>
      </c>
      <c r="C46" s="25" t="s">
        <v>218</v>
      </c>
      <c r="D46" s="25" t="s">
        <v>219</v>
      </c>
      <c r="E46" s="25" t="s">
        <v>220</v>
      </c>
      <c r="F46" s="34" t="s">
        <v>221</v>
      </c>
    </row>
    <row r="47" spans="1:6" x14ac:dyDescent="0.2">
      <c r="A47" s="35"/>
      <c r="B47" s="34" t="s">
        <v>59</v>
      </c>
      <c r="C47" s="25" t="s">
        <v>222</v>
      </c>
      <c r="D47" s="25" t="s">
        <v>223</v>
      </c>
      <c r="E47" s="25" t="s">
        <v>224</v>
      </c>
      <c r="F47" s="34" t="s">
        <v>225</v>
      </c>
    </row>
    <row r="48" spans="1:6" ht="8" customHeight="1" x14ac:dyDescent="0.2">
      <c r="A48" s="62"/>
      <c r="B48" s="63" t="s">
        <v>60</v>
      </c>
      <c r="C48" s="64" t="s">
        <v>226</v>
      </c>
      <c r="D48" s="64" t="s">
        <v>227</v>
      </c>
      <c r="E48" s="64" t="s">
        <v>228</v>
      </c>
      <c r="F48" s="34" t="s">
        <v>229</v>
      </c>
    </row>
    <row r="49" spans="1:6" ht="4" hidden="1" customHeight="1" x14ac:dyDescent="0.2">
      <c r="A49" s="62"/>
      <c r="B49" s="63"/>
      <c r="C49" s="64"/>
      <c r="D49" s="64"/>
      <c r="E49" s="64"/>
      <c r="F49" s="34" t="s">
        <v>230</v>
      </c>
    </row>
    <row r="50" spans="1:6" x14ac:dyDescent="0.2">
      <c r="A50" s="35"/>
      <c r="B50" s="34" t="s">
        <v>61</v>
      </c>
      <c r="C50" s="25" t="s">
        <v>231</v>
      </c>
      <c r="D50" s="25" t="s">
        <v>231</v>
      </c>
      <c r="E50" s="25" t="s">
        <v>232</v>
      </c>
      <c r="F50" s="34" t="s">
        <v>233</v>
      </c>
    </row>
    <row r="51" spans="1:6" x14ac:dyDescent="0.2">
      <c r="A51" s="35"/>
      <c r="B51" s="34" t="s">
        <v>62</v>
      </c>
      <c r="C51" s="25" t="s">
        <v>234</v>
      </c>
      <c r="D51" s="25" t="s">
        <v>234</v>
      </c>
      <c r="E51" s="25" t="s">
        <v>235</v>
      </c>
      <c r="F51" s="34" t="s">
        <v>236</v>
      </c>
    </row>
    <row r="52" spans="1:6" x14ac:dyDescent="0.2">
      <c r="A52" s="35"/>
      <c r="B52" s="34" t="s">
        <v>63</v>
      </c>
      <c r="C52" s="25" t="s">
        <v>237</v>
      </c>
      <c r="D52" s="25" t="s">
        <v>238</v>
      </c>
      <c r="E52" s="25" t="s">
        <v>239</v>
      </c>
      <c r="F52" s="34" t="s">
        <v>240</v>
      </c>
    </row>
    <row r="53" spans="1:6" x14ac:dyDescent="0.2">
      <c r="A53" s="35"/>
      <c r="B53" s="34" t="s">
        <v>64</v>
      </c>
      <c r="C53" s="25" t="s">
        <v>241</v>
      </c>
      <c r="D53" s="25" t="s">
        <v>241</v>
      </c>
      <c r="E53" s="25" t="s">
        <v>242</v>
      </c>
      <c r="F53" s="34" t="s">
        <v>243</v>
      </c>
    </row>
    <row r="54" spans="1:6" x14ac:dyDescent="0.2">
      <c r="A54" s="35"/>
      <c r="B54" s="34" t="s">
        <v>65</v>
      </c>
      <c r="C54" s="25" t="s">
        <v>244</v>
      </c>
      <c r="D54" s="25" t="s">
        <v>244</v>
      </c>
      <c r="E54" s="25" t="s">
        <v>245</v>
      </c>
      <c r="F54" s="34" t="s">
        <v>246</v>
      </c>
    </row>
    <row r="55" spans="1:6" x14ac:dyDescent="0.2">
      <c r="A55" s="35"/>
      <c r="B55" s="34" t="s">
        <v>66</v>
      </c>
      <c r="C55" s="25" t="s">
        <v>247</v>
      </c>
      <c r="D55" s="25" t="s">
        <v>247</v>
      </c>
      <c r="E55" s="25" t="s">
        <v>248</v>
      </c>
      <c r="F55" s="34" t="s">
        <v>249</v>
      </c>
    </row>
    <row r="56" spans="1:6" x14ac:dyDescent="0.2">
      <c r="A56" s="35"/>
      <c r="B56" s="34" t="s">
        <v>67</v>
      </c>
      <c r="C56" s="25" t="s">
        <v>250</v>
      </c>
      <c r="D56" s="25" t="s">
        <v>250</v>
      </c>
      <c r="E56" s="25" t="s">
        <v>251</v>
      </c>
      <c r="F56" s="34" t="s">
        <v>252</v>
      </c>
    </row>
    <row r="57" spans="1:6" x14ac:dyDescent="0.2">
      <c r="A57" s="35"/>
      <c r="B57" s="34" t="s">
        <v>68</v>
      </c>
      <c r="C57" s="25" t="s">
        <v>253</v>
      </c>
      <c r="D57" s="25" t="s">
        <v>253</v>
      </c>
      <c r="E57" s="25" t="s">
        <v>254</v>
      </c>
      <c r="F57" s="34" t="s">
        <v>255</v>
      </c>
    </row>
    <row r="58" spans="1:6" x14ac:dyDescent="0.2">
      <c r="A58" s="35"/>
      <c r="B58" s="34" t="s">
        <v>69</v>
      </c>
      <c r="C58" s="25" t="s">
        <v>256</v>
      </c>
      <c r="D58" s="25" t="s">
        <v>256</v>
      </c>
      <c r="E58" s="25" t="s">
        <v>257</v>
      </c>
      <c r="F58" s="34" t="s">
        <v>258</v>
      </c>
    </row>
    <row r="59" spans="1:6" x14ac:dyDescent="0.2">
      <c r="A59" s="35"/>
      <c r="B59" s="34" t="s">
        <v>70</v>
      </c>
      <c r="C59" s="25" t="s">
        <v>259</v>
      </c>
      <c r="D59" s="25" t="s">
        <v>259</v>
      </c>
      <c r="E59" s="34"/>
      <c r="F59" s="34" t="s">
        <v>260</v>
      </c>
    </row>
  </sheetData>
  <mergeCells count="5">
    <mergeCell ref="A48:A49"/>
    <mergeCell ref="B48:B49"/>
    <mergeCell ref="C48:C49"/>
    <mergeCell ref="D48:D49"/>
    <mergeCell ref="E48:E49"/>
  </mergeCells>
  <hyperlinks>
    <hyperlink ref="C3" r:id="rId1" display="https://www.google.com/url?q=http://dhss.alaska.gov/dph/Epi/id/Pages/COVID-19/monitoring.aspx&amp;sa=D&amp;ust=1584532676882000&amp;usg=AFQjCNFXmHzI2luTH_Si1AYmx_Tnllu0Dg" xr:uid="{4FD7D8DD-4F21-4043-939E-339FAB7A4DE8}"/>
    <hyperlink ref="D3" r:id="rId2" display="https://www.google.com/url?q=http://dhss.alaska.gov/dph/Epi/id/Pages/COVID-19/default.aspx&amp;sa=D&amp;ust=1584532676882000&amp;usg=AFQjCNFf87IblPPNmQbA07dWcwZu997-jw" xr:uid="{7791E7E9-90EB-1D4F-A5FA-695A7E4B708A}"/>
    <hyperlink ref="E3" r:id="rId3" display="https://www.google.com/url?q=https://twitter.com/Alaska_DHSS&amp;sa=D&amp;ust=1584532676882000&amp;usg=AFQjCNH2-JP3I8gMrNMXnOf_EJj-RGi2jg" xr:uid="{C3DE1790-4781-774E-B5DC-EE592519E336}"/>
    <hyperlink ref="C4" r:id="rId4" display="https://www.google.com/url?q=http://www.alabamapublichealth.gov/infectiousdiseases/2019-coronavirus.html&amp;sa=D&amp;ust=1584532676882000&amp;usg=AFQjCNEAHxbOMPSqapGZhI3XOWWW_1_R0Q" xr:uid="{28DEB866-8B76-8D44-9D21-4ECA666EC5C1}"/>
    <hyperlink ref="D4" r:id="rId5" display="https://www.google.com/url?q=http://www.alabamapublichealth.gov/infectiousdiseases/2019-coronavirus.html&amp;sa=D&amp;ust=1584532676882000&amp;usg=AFQjCNEAHxbOMPSqapGZhI3XOWWW_1_R0Q" xr:uid="{3B7C2759-A97C-9648-9F21-7102C56983C7}"/>
    <hyperlink ref="E4" r:id="rId6" display="https://www.google.com/url?q=https://twitter.com/alpublichealth&amp;sa=D&amp;ust=1584532676882000&amp;usg=AFQjCNEiGuHnRlu6NKAw7PEytlVPE0KhMA" xr:uid="{5F0B8153-8DEE-9445-A5AE-4E9495396B3F}"/>
    <hyperlink ref="C5" r:id="rId7" display="https://www.google.com/url?q=https://www.healthy.arkansas.gov/programs-services/topics/novel-coronavirus&amp;sa=D&amp;ust=1584532676882000&amp;usg=AFQjCNEhYGjSfkriBUvsI8CSEAjYNmbxHg" xr:uid="{D4C1184B-E9E7-074B-8087-F725BC0E47C5}"/>
    <hyperlink ref="D5" r:id="rId8" display="https://www.google.com/url?q=https://www.healthy.arkansas.gov/programs-services/topics/novel-coronavirus&amp;sa=D&amp;ust=1584532676882000&amp;usg=AFQjCNEhYGjSfkriBUvsI8CSEAjYNmbxHg" xr:uid="{5768FF59-FFE4-BD44-B76B-BD4BE2C4D3BD}"/>
    <hyperlink ref="E5" r:id="rId9" display="https://www.google.com/url?q=https://twitter.com/adhpio&amp;sa=D&amp;ust=1584532676882000&amp;usg=AFQjCNEKfKldU6gYylkyPtJr-SNz1A9fpg" xr:uid="{F6EE670D-2E0E-8543-8405-9B0DDC311F5F}"/>
    <hyperlink ref="C6" r:id="rId10" display="https://www.google.com/url?q=https://www.azdhs.gov/preparedness/epidemiology-disease-control/infectious-disease-epidemiology/index.php%23novel-coronavirus-home&amp;sa=D&amp;ust=1584532676882000&amp;usg=AFQjCNElXyNLH0WBn0GZVAbymzWBW9wyyw" xr:uid="{296215E3-E822-8842-B0B0-AC4EB15AC7E6}"/>
    <hyperlink ref="D6" r:id="rId11" display="https://www.google.com/url?q=https://www.azdhs.gov/preparedness/epidemiology-disease-control/infectious-disease-epidemiology/index.php%23novel-coronavirus-home&amp;sa=D&amp;ust=1584532676882000&amp;usg=AFQjCNElXyNLH0WBn0GZVAbymzWBW9wyyw" xr:uid="{0E6BD2A5-A1A4-9543-B467-0D21772131E9}"/>
    <hyperlink ref="E6" r:id="rId12" display="https://www.google.com/url?q=https://twitter.com/azdhs&amp;sa=D&amp;ust=1584532676882000&amp;usg=AFQjCNFN8uYBzytXr6NPGY23bbRnrUMiZg" xr:uid="{BD381D05-A233-0342-B2CE-23B49AD63750}"/>
    <hyperlink ref="C7" r:id="rId13" display="https://www.google.com/url?q=https://www.cdph.ca.gov/Programs/CID/DCDC/Pages/Immunization/ncov2019.aspx&amp;sa=D&amp;ust=1584532676882000&amp;usg=AFQjCNEbsuLjpqkJ1Wwi1pfd3PlTDJ0Hdw" xr:uid="{15801059-2936-B746-A84E-1B56DFAD8023}"/>
    <hyperlink ref="D7" r:id="rId14" display="https://www.google.com/url?q=https://www.cdph.ca.gov/Programs/CID/DCDC/Pages/Immunization/ncov2019.aspx&amp;sa=D&amp;ust=1584532676882000&amp;usg=AFQjCNEbsuLjpqkJ1Wwi1pfd3PlTDJ0Hdw" xr:uid="{9368ADE9-7B4E-BE44-9022-1584803CD4A6}"/>
    <hyperlink ref="E7" r:id="rId15" display="https://www.google.com/url?q=https://twitter.com/CAPublicHealth&amp;sa=D&amp;ust=1584532676883000&amp;usg=AFQjCNGf5BVOp2KZTnn0p8-5OKLc6Pz7KA" xr:uid="{9C0B40A0-85C9-AB41-B8F1-AED008928EAA}"/>
    <hyperlink ref="C8" r:id="rId16" display="https://www.google.com/url?q=https://docs.google.com/document/d/e/2PACX-1vRSxDeeJEaDxir0cCd9Sfji8ZPKzNaCPZnvRCbG63Oa1ztz4B4r7xG_wsoC9ucd_ei3--Pz7UD50yQD/pub&amp;sa=D&amp;ust=1584532676883000&amp;usg=AFQjCNFNP6Kjl6J0Q26V8R4crQp09_yHaA" xr:uid="{3532FA54-ECCD-0044-99E8-4F3B83BC0F8B}"/>
    <hyperlink ref="D8" r:id="rId17" display="https://www.google.com/url?q=https://www.colorado.gov/pacific/cdphe/2019-novel-coronavirus&amp;sa=D&amp;ust=1584532676883000&amp;usg=AFQjCNGlXYVfPms8AEMvwLQLrAwYXNYHHw" xr:uid="{45065A05-883E-E54F-8995-0D023F1F8E68}"/>
    <hyperlink ref="E8" r:id="rId18" display="https://www.google.com/url?q=https://twitter.com/cdphe&amp;sa=D&amp;ust=1584532676883000&amp;usg=AFQjCNFGJfdoa8Pf_8YrK01A6ZYp-tLQEw" xr:uid="{74883004-08A7-B048-A1BD-9227DF8368B1}"/>
    <hyperlink ref="C9" r:id="rId19" display="https://www.google.com/url?q=https://portal.ct.gov/Coronavirus&amp;sa=D&amp;ust=1584532676883000&amp;usg=AFQjCNEcYnLzfBiEvdmSsYUjId6d3vpf-A" xr:uid="{87720039-BBC9-D84E-B4AE-5EC7C8ACBA32}"/>
    <hyperlink ref="D9" r:id="rId20" display="https://www.google.com/url?q=https://portal.ct.gov/Coronavirus&amp;sa=D&amp;ust=1584532676883000&amp;usg=AFQjCNEcYnLzfBiEvdmSsYUjId6d3vpf-A" xr:uid="{5EF314C3-7519-2B4F-9E69-BFA828FD7CFF}"/>
    <hyperlink ref="E9" r:id="rId21" display="https://www.google.com/url?q=https://twitter.com/ctdph&amp;sa=D&amp;ust=1584532676883000&amp;usg=AFQjCNFHMUh_3v3J1CmyoVinszjhnxzZUw" xr:uid="{96C29CFC-E75B-394E-AFEE-AE29FCC0A15E}"/>
    <hyperlink ref="C10" r:id="rId22" display="https://www.google.com/url?q=https://coronavirus.dc.gov/page/coronavirus-surveillance-data&amp;sa=D&amp;ust=1584532676883000&amp;usg=AFQjCNFV2GwwP78sW-1TQiwhjdsLK2BXqg" xr:uid="{66AA7285-6A23-1D42-B882-12FF9AC65BAE}"/>
    <hyperlink ref="D10" r:id="rId23" display="https://www.google.com/url?q=https://coronavirus.dc.gov/&amp;sa=D&amp;ust=1584532676883000&amp;usg=AFQjCNE0SPG-9qtiSsU5MO98eZrtguTx6g" xr:uid="{F0EEA3A9-9C3C-4242-BB16-D441047DA75C}"/>
    <hyperlink ref="E10" r:id="rId24" display="https://www.google.com/url?q=https://twitter.com/_DCHealth&amp;sa=D&amp;ust=1584532676883000&amp;usg=AFQjCNEgsph1VNgCbpQyk76Q8xnWz8lMWw" xr:uid="{24C4F1FC-8F1A-314A-BCE4-9B91B99B8FC3}"/>
    <hyperlink ref="C11" r:id="rId25" display="https://www.google.com/url?q=https://dhss.delaware.gov/dhss/dph/epi/2019novelcoronavirus.html&amp;sa=D&amp;ust=1584532676883000&amp;usg=AFQjCNHKpfCILK7saVaSieywjvUPtUKXzA" xr:uid="{814B97E6-C08B-2E47-9C30-C6F248E2A837}"/>
    <hyperlink ref="D11" r:id="rId26" display="https://www.google.com/url?q=https://dhss.delaware.gov/dhss/dph/epi/2019novelcoronavirus.html&amp;sa=D&amp;ust=1584532676883000&amp;usg=AFQjCNHKpfCILK7saVaSieywjvUPtUKXzA" xr:uid="{6E60B5D7-FEB8-AA4B-B73F-637E40A779BF}"/>
    <hyperlink ref="E11" r:id="rId27" display="https://www.google.com/url?q=https://twitter.com/Delaware_DHSS&amp;sa=D&amp;ust=1584532676883000&amp;usg=AFQjCNEsBw0Cv4zKjt0E7WAs-vaG9zPX4A" xr:uid="{EC35E9D9-E091-1F48-9730-2CEAA42C285C}"/>
    <hyperlink ref="C12" r:id="rId28" display="https://www.google.com/url?q=https://experience.arcgis.com/experience/96dd742462124fa0b38ddedb9b25e429/&amp;sa=D&amp;ust=1584532676883000&amp;usg=AFQjCNHBvVp9-est0XbxZ6nhV0-K6P1eng" xr:uid="{9A44050E-D3B0-414B-ACCC-A3AA05AC4AD3}"/>
    <hyperlink ref="D12" r:id="rId29" display="https://www.google.com/url?q=http://www.floridahealth.gov/diseases-and-conditions/COVID-19/&amp;sa=D&amp;ust=1584532676883000&amp;usg=AFQjCNFu8Tt-irGtS-TJ2ntol_dSJjESYQ" xr:uid="{518E12E7-5DEF-E149-AEDD-9DC70AA7C132}"/>
    <hyperlink ref="E12" r:id="rId30" display="https://www.google.com/url?q=https://twitter.com/HealthyFla&amp;sa=D&amp;ust=1584532676883000&amp;usg=AFQjCNGMx3p6TIN8Smrnnyshs-2DX0vz-g" xr:uid="{9D3AFEE0-738F-6E4B-899D-E7D9495BB4EB}"/>
    <hyperlink ref="C13" r:id="rId31" display="https://www.google.com/url?q=https://dph.georgia.gov/georgia-department-public-health-covid-19-daily-status-report&amp;sa=D&amp;ust=1584532676883000&amp;usg=AFQjCNHhQEynWgUzrSv_MdwQmkCZ8SEQeg" xr:uid="{83A3D0E5-FD1A-524D-A873-30E691A0A6A9}"/>
    <hyperlink ref="D13" r:id="rId32" display="https://www.google.com/url?q=https://dph.georgia.gov/novelcoronavirus&amp;sa=D&amp;ust=1584532676884000&amp;usg=AFQjCNEJuCIFkrDBMi7HKjncNsUtjKVDAw" xr:uid="{AD606200-8ED5-EB4F-A293-641B6372A3B8}"/>
    <hyperlink ref="E13" r:id="rId33" display="https://www.google.com/url?q=https://twitter.com/GaDPH&amp;sa=D&amp;ust=1584532676884000&amp;usg=AFQjCNFbHbSvl6Ebo6w2NImYlBoGAD7jiA" xr:uid="{D39F13F7-844E-B443-8C0D-347663A797C8}"/>
    <hyperlink ref="C14" r:id="rId34" display="https://www.google.com/url?q=https://health.hawaii.gov/docd/advisories/novel-coronavirus-2019/&amp;sa=D&amp;ust=1584532676884000&amp;usg=AFQjCNHBmX4DOZVVFhq4SN0QAfEN2yDb1w" xr:uid="{47DF3C0E-7ACE-2E48-8CE5-1EDCD1E768FA}"/>
    <hyperlink ref="D14" r:id="rId35" display="https://www.google.com/url?q=https://health.hawaii.gov/docd/advisories/novel-coronavirus-2019/&amp;sa=D&amp;ust=1584532676884000&amp;usg=AFQjCNHBmX4DOZVVFhq4SN0QAfEN2yDb1w" xr:uid="{95DC6FD2-4872-CA4E-A159-ABBAFA72DD03}"/>
    <hyperlink ref="E14" r:id="rId36" display="https://www.google.com/url?q=https://twitter.com/HIgov_Health&amp;sa=D&amp;ust=1584532676884000&amp;usg=AFQjCNFBIHXZ6_SIKjM2jDW70SJJ6YWivg" xr:uid="{65D87798-06E6-3E47-8F06-60BC33A53459}"/>
    <hyperlink ref="C15" r:id="rId37" display="https://www.google.com/url?q=https://idph.iowa.gov/Emerging-Health-Issues/Novel-Coronavirus&amp;sa=D&amp;ust=1584532676884000&amp;usg=AFQjCNHefT0W9ICGvMel98iK05LesCLstA" xr:uid="{BE652863-195A-F448-B4F0-9F1894F9071C}"/>
    <hyperlink ref="D15" r:id="rId38" display="https://www.google.com/url?q=https://idph.iowa.gov/Emerging-Health-Issues/Novel-Coronavirus&amp;sa=D&amp;ust=1584532676884000&amp;usg=AFQjCNHefT0W9ICGvMel98iK05LesCLstA" xr:uid="{D479D2F0-6185-AD42-A9DE-8EF0484CB515}"/>
    <hyperlink ref="E15" r:id="rId39" display="https://www.google.com/url?q=https://twitter.com/IAPublicHealth&amp;sa=D&amp;ust=1584532676884000&amp;usg=AFQjCNFKfq7_h_vW60O5uIzdLG6UELP_HQ" xr:uid="{102ECCA1-8E27-AA44-B060-883E98DC134D}"/>
    <hyperlink ref="C16" r:id="rId40" display="https://www.google.com/url?q=https://coronavirus.idaho.gov/&amp;sa=D&amp;ust=1584532676884000&amp;usg=AFQjCNFMSZGpK6_0ODnlnWrMZuuigyzqdw" xr:uid="{99EDE148-0A0E-7940-B267-4FD7F232FEC6}"/>
    <hyperlink ref="D16" r:id="rId41" display="https://www.google.com/url?q=https://coronavirus.idaho.gov/&amp;sa=D&amp;ust=1584532676884000&amp;usg=AFQjCNFMSZGpK6_0ODnlnWrMZuuigyzqdw" xr:uid="{5BCF5007-CA90-4C47-A065-AF572F1B9D07}"/>
    <hyperlink ref="E16" r:id="rId42" display="https://www.google.com/url?q=https://twitter.com/IDHW&amp;sa=D&amp;ust=1584532676884000&amp;usg=AFQjCNHg4ZIRnniuRH-_oLW4HlDKYkrkcQ" xr:uid="{C62A0BA9-7008-8846-B927-4B4A908467B0}"/>
    <hyperlink ref="C17" r:id="rId43" display="https://www.google.com/url?q=http://www.dph.illinois.gov/topics-services/diseases-and-conditions/diseases-a-z-list/coronavirus&amp;sa=D&amp;ust=1584532676884000&amp;usg=AFQjCNGvoET2U0BRbuZxWvyWgVonBDWVGw" xr:uid="{D10E4FAF-9B89-7C4A-A8C6-31201C34E7C0}"/>
    <hyperlink ref="D17" r:id="rId44" display="https://www.google.com/url?q=http://www.dph.illinois.gov/topics-services/diseases-and-conditions/diseases-a-z-list/coronavirus&amp;sa=D&amp;ust=1584532676884000&amp;usg=AFQjCNGvoET2U0BRbuZxWvyWgVonBDWVGw" xr:uid="{DF5C44FD-7B64-3D45-A9C2-E3D92729F6FE}"/>
    <hyperlink ref="E17" r:id="rId45" display="https://www.google.com/url?q=https://twitter.com/IDPH&amp;sa=D&amp;ust=1584532676884000&amp;usg=AFQjCNHEx86EuMcwIj5R7UhUPXZskS7j_w" xr:uid="{90E4745A-8926-914C-AF29-5003B6503069}"/>
    <hyperlink ref="C18" r:id="rId46" display="https://www.google.com/url?q=https://www.in.gov/isdh/28470.htm&amp;sa=D&amp;ust=1584532676884000&amp;usg=AFQjCNH4ha8_2vzsPKekYnapyDtxA47Mdw" xr:uid="{06396AF5-1550-4248-A385-C5BA5C65B897}"/>
    <hyperlink ref="D18" r:id="rId47" display="https://www.google.com/url?q=https://www.in.gov/isdh/28470.htm&amp;sa=D&amp;ust=1584532676884000&amp;usg=AFQjCNH4ha8_2vzsPKekYnapyDtxA47Mdw" xr:uid="{B1F012AF-26CC-2345-981D-E7682570E43F}"/>
    <hyperlink ref="E18" r:id="rId48" display="https://www.google.com/url?q=https://twitter.com/statehealthin&amp;sa=D&amp;ust=1584532676885000&amp;usg=AFQjCNG69jxJrACcBwfepFr9sFYNkaW07w" xr:uid="{8C8121CD-FADF-6641-8868-26E5A4551F78}"/>
    <hyperlink ref="C19" r:id="rId49" display="https://www.google.com/url?q=http://www.kdheks.gov/coronavirus/&amp;sa=D&amp;ust=1584532676885000&amp;usg=AFQjCNEzdqW3ElmM6cTyDZeXjUZYg_lgVQ" xr:uid="{403EA7D6-CC8C-B14C-A07C-2C4BBA2110A3}"/>
    <hyperlink ref="D19" r:id="rId50" display="https://www.google.com/url?q=http://www.kdheks.gov/coronavirus/&amp;sa=D&amp;ust=1584532676885000&amp;usg=AFQjCNEzdqW3ElmM6cTyDZeXjUZYg_lgVQ" xr:uid="{39541E1D-22F5-B340-A059-7433B4F3D3CB}"/>
    <hyperlink ref="E19" r:id="rId51" display="https://www.google.com/url?q=https://twitter.com/kdhe&amp;sa=D&amp;ust=1584532676885000&amp;usg=AFQjCNEaCtXEnpvsP2ZaXzRZQJIyJqw68A" xr:uid="{E36D29F4-CCAD-F945-BD7F-4F7CD36AF623}"/>
    <hyperlink ref="C20" r:id="rId52" display="https://www.google.com/url?q=https://chfs.ky.gov/agencies/dph/Pages/covid19.aspx&amp;sa=D&amp;ust=1584532676885000&amp;usg=AFQjCNEjBmw4fN_CLFtepIFHycEU0zH1rg" xr:uid="{66A629AF-C35B-6D46-A561-69E2F38BA623}"/>
    <hyperlink ref="D20" r:id="rId53" display="https://www.google.com/url?q=https://chfs.ky.gov/agencies/dph/Pages/covid19.aspx&amp;sa=D&amp;ust=1584532676885000&amp;usg=AFQjCNEjBmw4fN_CLFtepIFHycEU0zH1rg" xr:uid="{D212F3E9-1F9E-2A45-9590-D43785078076}"/>
    <hyperlink ref="E20" r:id="rId54" display="https://www.google.com/url?q=https://twitter.com/CHFSKy&amp;sa=D&amp;ust=1584532676885000&amp;usg=AFQjCNEOFtp4wWwH2IRuYwvJi5fDkWz4DA" xr:uid="{41B55B8A-C4BC-FF48-B5E6-2D36893036C6}"/>
    <hyperlink ref="C21" r:id="rId55" display="https://www.google.com/url?q=http://ldh.la.gov/Coronavirus/&amp;sa=D&amp;ust=1584532676885000&amp;usg=AFQjCNGRr9hi7xNDhbXoCoWGBSeNom3x7g" xr:uid="{0AD41B4A-4602-0144-A8BA-C22B82EF8903}"/>
    <hyperlink ref="D21" r:id="rId56" display="https://www.google.com/url?q=http://ldh.la.gov/Coronavirus/&amp;sa=D&amp;ust=1584532676885000&amp;usg=AFQjCNGRr9hi7xNDhbXoCoWGBSeNom3x7g" xr:uid="{7AD2B767-1516-F04F-8EA1-CC2AF4215B6A}"/>
    <hyperlink ref="E21" r:id="rId57" display="https://www.google.com/url?q=https://twitter.com/LADeptHealth&amp;sa=D&amp;ust=1584532676885000&amp;usg=AFQjCNGZ8lbBu36lc__Xt7DJMbnkENU1bA" xr:uid="{D19F049A-A6CD-1746-B9C9-3447A5C8E68F}"/>
    <hyperlink ref="C22" r:id="rId58" display="https://www.google.com/url?q=https://www.mass.gov/info-details/covid-19-cases-quarantine-and-monitoring&amp;sa=D&amp;ust=1584532676885000&amp;usg=AFQjCNEiEYu7YV5ewkQNN6371ES_SIaBPg" xr:uid="{C8636E14-1BC0-7F4C-8410-C2CA404E947C}"/>
    <hyperlink ref="D22" r:id="rId59" display="https://www.google.com/url?q=https://www.mass.gov/resource/information-on-the-outbreak-of-coronavirus-disease-2019-covid-19&amp;sa=D&amp;ust=1584532676885000&amp;usg=AFQjCNGFTvDpL8p2BYtLb9x-XVJUAUwCtg" xr:uid="{CB6AD355-F0D4-1C4F-961C-16EE46E3D9BB}"/>
    <hyperlink ref="E22" r:id="rId60" display="https://www.google.com/url?q=https://twitter.com/massdph&amp;sa=D&amp;ust=1584532676885000&amp;usg=AFQjCNHoY_YEv3pgXnxZ4xumhzBSuCQ0Zw" xr:uid="{0D74F445-5542-4746-8CD0-D8CCDC30372B}"/>
    <hyperlink ref="C23" r:id="rId61" display="https://www.google.com/url?q=https://phpa.health.maryland.gov/Pages/Novel-coronavirus.aspx&amp;sa=D&amp;ust=1584532676885000&amp;usg=AFQjCNGMbFgFKR7ztuJebfyKCtBpRkqpWQ" xr:uid="{A4D5FFD1-FB2C-BC4C-AC02-E0EC103A0B93}"/>
    <hyperlink ref="D23" r:id="rId62" display="https://www.google.com/url?q=https://phpa.health.maryland.gov/Pages/Novel-coronavirus.aspx&amp;sa=D&amp;ust=1584532676885000&amp;usg=AFQjCNGMbFgFKR7ztuJebfyKCtBpRkqpWQ" xr:uid="{3F726115-CABD-2E47-86C9-B617B538FF7C}"/>
    <hyperlink ref="E23" r:id="rId63" display="https://www.google.com/url?q=https://twitter.com/MDHealthDept&amp;sa=D&amp;ust=1584532676885000&amp;usg=AFQjCNEk2HmXrB81DeTpkz9BIOGJfpUFLQ" xr:uid="{61974295-D2A9-6A40-AACE-E9AC0473D2B6}"/>
    <hyperlink ref="C24" r:id="rId64" display="https://www.google.com/url?q=https://www.maine.gov/dhhs/mecdc/infectious-disease/epi/airborne/coronavirus.shtml&amp;sa=D&amp;ust=1584532676885000&amp;usg=AFQjCNEx-tt9RNbXdUGGNW14qitO21oxNw" xr:uid="{57BE2D72-ECD8-324A-AC6B-147C2C9E0A8F}"/>
    <hyperlink ref="D24" r:id="rId65" display="https://www.google.com/url?q=https://www.maine.gov/dhhs/mecdc/infectious-disease/epi/airborne/coronavirus.shtml&amp;sa=D&amp;ust=1584532676886000&amp;usg=AFQjCNHvjHIN8FtLff7yq7Dc6L5xeZd6Gw" xr:uid="{DDACB209-7993-8844-826A-D528F0C24EF4}"/>
    <hyperlink ref="E24" r:id="rId66" display="https://www.google.com/url?q=https://twitter.com/mainedhhs&amp;sa=D&amp;ust=1584532676886000&amp;usg=AFQjCNHX9qqkkzQ8IuhNX3dmLHedJXo2xw" xr:uid="{4CFC02EC-DB16-C84D-BD2D-82F15C115BB8}"/>
    <hyperlink ref="C25" r:id="rId67" display="https://www.google.com/url?q=https://www.michigan.gov/coronavirus/0,9753,7-406-98163-520743--,00.html&amp;sa=D&amp;ust=1584532676886000&amp;usg=AFQjCNERoVpADwX2tjENBcde8BWcMb204g" xr:uid="{D54D17F9-4282-4D43-AB5E-4A77CA7E96BC}"/>
    <hyperlink ref="D25" r:id="rId68" display="https://www.google.com/url?q=https://www.michigan.gov/coronavirus&amp;sa=D&amp;ust=1584532676886000&amp;usg=AFQjCNECXf99Rg2GvBemgBJ7Ck0mHURoWg" xr:uid="{C8A90E80-E39C-814F-8E7B-E6152EFE2C7C}"/>
    <hyperlink ref="E25" r:id="rId69" display="https://www.google.com/url?q=https://twitter.com/MichiganHHS&amp;sa=D&amp;ust=1584532676886000&amp;usg=AFQjCNFaUWrgBGaH49rORRHJOEb2hQt5Ow" xr:uid="{A793EB14-1C5E-4345-8B77-5F52C4327698}"/>
    <hyperlink ref="C26" r:id="rId70" display="https://www.google.com/url?q=https://www.health.state.mn.us/diseases/coronavirus/situation.html&amp;sa=D&amp;ust=1584532676886000&amp;usg=AFQjCNFTiXepj0awHDwa2DWsQUc93rP0Uw" xr:uid="{92028131-78C7-E843-873A-2464C94CAC1A}"/>
    <hyperlink ref="D26" r:id="rId71" display="https://www.google.com/url?q=https://www.health.state.mn.us/diseases/coronavirus/index.html&amp;sa=D&amp;ust=1584532676886000&amp;usg=AFQjCNFdQ8kNVs04E4_R5ZT0UkS4CiqZGw" xr:uid="{D49AEA4E-3F33-EC4F-B515-74BE342D89A5}"/>
    <hyperlink ref="E26" r:id="rId72" display="https://www.google.com/url?q=https://twitter.com/mnhealth&amp;sa=D&amp;ust=1584532676886000&amp;usg=AFQjCNGiKMe-85Qtc9fTXrpK1wDFn8yXJQ" xr:uid="{603ED8FE-6E2F-804E-88BE-D6D1D19E9A0D}"/>
    <hyperlink ref="C27" r:id="rId73" display="https://www.google.com/url?q=https://health.mo.gov/living/healthcondiseases/communicable/novel-coronavirus/&amp;sa=D&amp;ust=1584532676886000&amp;usg=AFQjCNGs1I9uIma1uPerPuVhBrxfGzghyQ" xr:uid="{5C76DD3F-BE9A-EE47-BE29-6B70A57168CE}"/>
    <hyperlink ref="D27" r:id="rId74" display="https://www.google.com/url?q=https://health.mo.gov/living/healthcondiseases/communicable/novel-coronavirus/&amp;sa=D&amp;ust=1584532676886000&amp;usg=AFQjCNGs1I9uIma1uPerPuVhBrxfGzghyQ" xr:uid="{07AB7B6E-7939-204D-8437-FF039200C5D2}"/>
    <hyperlink ref="E27" r:id="rId75" display="https://www.google.com/url?q=https://twitter.com/HealthyLivingMo&amp;sa=D&amp;ust=1584532676886000&amp;usg=AFQjCNFNhHg4W6R7tNQKWAxPlbGXjZGXGA" xr:uid="{430FB356-562A-5444-8905-C5BA5AA38FA3}"/>
    <hyperlink ref="C28" r:id="rId76" display="https://www.google.com/url?q=https://msdh.ms.gov/msdhsite/_static/14,0,420.html&amp;sa=D&amp;ust=1584532676886000&amp;usg=AFQjCNFWn5VLoIgIoz_WzpOGWV-1cnvCHA" xr:uid="{1AA4B45A-449A-4544-8708-ACFAD3B7F28D}"/>
    <hyperlink ref="D28" r:id="rId77" display="https://www.google.com/url?q=https://msdh.ms.gov/msdhsite/_static/14,0,420.html&amp;sa=D&amp;ust=1584532676886000&amp;usg=AFQjCNFWn5VLoIgIoz_WzpOGWV-1cnvCHA" xr:uid="{95E64026-5814-E34D-BEB1-EF54B2FED67B}"/>
    <hyperlink ref="E28" r:id="rId78" display="https://www.google.com/url?q=https://twitter.com/msdh&amp;sa=D&amp;ust=1584532676886000&amp;usg=AFQjCNHv4BYcymonRk28FfMKC2ZxzpBxDQ" xr:uid="{219153E7-B8F9-1841-AFAA-C34BA4CC790C}"/>
    <hyperlink ref="C29" r:id="rId79" display="https://www.google.com/url?q=https://dphhs.mt.gov/publichealth/cdepi/diseases/coronavirusmt&amp;sa=D&amp;ust=1584532676886000&amp;usg=AFQjCNEjIwdgvtPkRdniBOB2sRRvK_qwbQ" xr:uid="{C4FC1845-73FE-1D4E-A660-6A5411F17E91}"/>
    <hyperlink ref="D29" r:id="rId80" display="https://www.google.com/url?q=https://dphhs.mt.gov/publichealth/cdepi/diseases/coronavirusmt&amp;sa=D&amp;ust=1584532676886000&amp;usg=AFQjCNEjIwdgvtPkRdniBOB2sRRvK_qwbQ" xr:uid="{3250899F-95EC-444D-9D64-45BC41591F0C}"/>
    <hyperlink ref="E29" r:id="rId81" display="https://www.google.com/url?q=https://twitter.com/dphhsmt&amp;sa=D&amp;ust=1584532676886000&amp;usg=AFQjCNFXQxbF5zLLVCZjWW7R2fTljE6x_A" xr:uid="{CD11BACD-F6BB-A14B-95B6-D37B5F2490CB}"/>
    <hyperlink ref="C30" r:id="rId82" display="https://www.google.com/url?q=https://www.ncdhhs.gov/covid-19-case-count-north-carolina&amp;sa=D&amp;ust=1584532676887000&amp;usg=AFQjCNFIs74s1SMlEJXauvr7QuD6uPniTQ" xr:uid="{2F78F7EB-CAD4-3F44-A7E6-BFDFC5497040}"/>
    <hyperlink ref="D30" r:id="rId83" display="https://www.google.com/url?q=https://www.ncdhhs.gov/divisions/public-health/coronavirus-disease-2019-covid-19-response-north-carolina&amp;sa=D&amp;ust=1584532676887000&amp;usg=AFQjCNGDSiz7yEll5lGxp_4AFCbvWarj8w" xr:uid="{9DA81CEB-7BE7-F546-8E4B-946C2DB10012}"/>
    <hyperlink ref="E30" r:id="rId84" display="https://www.google.com/url?q=https://twitter.com/ncdhhs&amp;sa=D&amp;ust=1584532676887000&amp;usg=AFQjCNHGp3_ujGlOAAjCSN1T4Cm2OtMehA" xr:uid="{145912AC-6E0F-7746-8983-95F771A4D557}"/>
    <hyperlink ref="C31" r:id="rId85" display="https://www.google.com/url?q=https://www.health.nd.gov/diseases-conditions/coronavirus/north-dakota-coronavirus-cases&amp;sa=D&amp;ust=1584532676887000&amp;usg=AFQjCNFO0XKhusLeI5i7-W7bNgXIYmNl7w" xr:uid="{4BADC10B-CE75-B842-BC69-6F66732D6FD7}"/>
    <hyperlink ref="D31" r:id="rId86" display="https://www.google.com/url?q=https://www.health.nd.gov/diseases-conditions/coronavirus&amp;sa=D&amp;ust=1584532676887000&amp;usg=AFQjCNEPTsoQ-op12wUGBB8o1ZdaULJ3Zg" xr:uid="{77D549B6-02AE-DD43-A051-0232F0E18061}"/>
    <hyperlink ref="E31" r:id="rId87" display="https://www.google.com/url?q=https://twitter.com/NDDOH&amp;sa=D&amp;ust=1584532676887000&amp;usg=AFQjCNF19bNqLDTOo-3I5rGcnz_0l7TANg" xr:uid="{6DB5EC63-97B4-314D-89B9-231809CC8062}"/>
    <hyperlink ref="C32" r:id="rId88" display="https://www.google.com/url?q=http://dhhs.ne.gov/Pages/Coronavirus.aspx&amp;sa=D&amp;ust=1584532676887000&amp;usg=AFQjCNHTrB4-8EZHUX_tb52x9NJVu5d9cA" xr:uid="{EB93B12D-77DC-8D45-BE60-96BD2B92AB49}"/>
    <hyperlink ref="D32" r:id="rId89" display="https://www.google.com/url?q=http://dhhs.ne.gov/Pages/Coronavirus.aspx&amp;sa=D&amp;ust=1584532676887000&amp;usg=AFQjCNHTrB4-8EZHUX_tb52x9NJVu5d9cA" xr:uid="{93EABF79-C0A2-AB4C-B81D-C77B7674CEA1}"/>
    <hyperlink ref="E32" r:id="rId90" display="https://www.google.com/url?q=https://twitter.com/NEDHHS&amp;sa=D&amp;ust=1584532676887000&amp;usg=AFQjCNFCfsdgqbqau99mkuiDZJJekl7mVA" xr:uid="{B94B244D-249E-2346-9B40-D36B70415FC1}"/>
    <hyperlink ref="C33" r:id="rId91" display="https://www.google.com/url?q=https://www.dhhs.nh.gov/dphs/cdcs/2019-ncov.htm&amp;sa=D&amp;ust=1584532676887000&amp;usg=AFQjCNEX7QSckyFQ4KtJxcQ6dyF1jcnCDg" xr:uid="{8AC4A937-28C4-A245-9145-43453BC9DD79}"/>
    <hyperlink ref="D33" r:id="rId92" display="https://www.google.com/url?q=https://www.dhhs.nh.gov/dphs/cdcs/2019-ncov.htm&amp;sa=D&amp;ust=1584532676887000&amp;usg=AFQjCNEX7QSckyFQ4KtJxcQ6dyF1jcnCDg" xr:uid="{527C7AC1-4BBF-034D-A19E-00E535F4ACAC}"/>
    <hyperlink ref="E33" r:id="rId93" display="https://www.google.com/url?q=https://twitter.com/NHPubHealth&amp;sa=D&amp;ust=1584532676887000&amp;usg=AFQjCNF21DPaXnVuugiwk30kSx1--sN1uA" xr:uid="{E133F254-506E-E14D-9770-310EEEF7FB8F}"/>
    <hyperlink ref="C34" r:id="rId94" display="https://www.google.com/url?q=https://www.nj.gov/health/&amp;sa=D&amp;ust=1584532676887000&amp;usg=AFQjCNHyAdTNPiR6KAkTpoljMGk26MB8UQ" xr:uid="{23D0912E-3251-4D42-8B86-4E474AD9D116}"/>
    <hyperlink ref="D34" r:id="rId95" display="https://www.google.com/url?q=https://www.nj.gov/health/cd/topics/ncov.shtml&amp;sa=D&amp;ust=1584532676887000&amp;usg=AFQjCNFHLIRrdAAqiXUg_26HBOFNIUxfoQ" xr:uid="{0877C546-585D-894B-8BAD-196358AB8F5A}"/>
    <hyperlink ref="E34" r:id="rId96" display="https://www.google.com/url?q=https://twitter.com/NJDeptofHealth&amp;sa=D&amp;ust=1584532676887000&amp;usg=AFQjCNHH3ch4AQJvpkEgvUl14i9tEjwJ4w" xr:uid="{4C1532F8-DEB1-3941-A585-20B775BFB812}"/>
    <hyperlink ref="C35" r:id="rId97" display="https://www.google.com/url?q=https://cv.nmhealth.org/&amp;sa=D&amp;ust=1584532676887000&amp;usg=AFQjCNFWyU8U9FkFp8plJHnLQGcNhWEGsA" xr:uid="{358C60EB-1FB2-A343-B96A-3F58A895C2DF}"/>
    <hyperlink ref="D35" r:id="rId98" display="https://www.google.com/url?q=https://cv.nmhealth.org/&amp;sa=D&amp;ust=1584532676887000&amp;usg=AFQjCNFWyU8U9FkFp8plJHnLQGcNhWEGsA" xr:uid="{D57D352D-3EB8-7341-BCEF-909BF0F1BFD0}"/>
    <hyperlink ref="E35" r:id="rId99" display="https://www.google.com/url?q=https://twitter.com/NMDOH&amp;sa=D&amp;ust=1584532676888000&amp;usg=AFQjCNF_pMpUr8EbQ-4d6XvjTAm9K8lMPw" xr:uid="{0B40CC44-6BA4-4E4C-BC3B-073C4FDB2DFB}"/>
    <hyperlink ref="C36" r:id="rId100" display="https://www.google.com/url?q=http://dpbh.nv.gov/coronavirus/&amp;sa=D&amp;ust=1584532676888000&amp;usg=AFQjCNHs3DaGgbC7V_eZ3MqybxcxhN_IoA" xr:uid="{0A2C4CCE-BDD4-2648-8533-549D6C2BBCFE}"/>
    <hyperlink ref="D36" r:id="rId101" display="https://www.google.com/url?q=http://dpbh.nv.gov/coronavirus/&amp;sa=D&amp;ust=1584532676888000&amp;usg=AFQjCNHs3DaGgbC7V_eZ3MqybxcxhN_IoA" xr:uid="{39EA7969-C51E-624E-A9AE-C465E0E53C9F}"/>
    <hyperlink ref="E36" r:id="rId102" display="https://www.google.com/url?q=https://twitter.com/dhhsnevada&amp;sa=D&amp;ust=1584532676888000&amp;usg=AFQjCNE6ZWcjnqAP2oZmNP4eBHYGTdhAww" xr:uid="{0B7FF9EA-AB8C-EF4D-9537-58D7FF3F0331}"/>
    <hyperlink ref="C37" r:id="rId103" display="https://www.google.com/url?q=https://coronavirus.health.ny.gov/county-county-breakdown-positive-cases&amp;sa=D&amp;ust=1584532676888000&amp;usg=AFQjCNEtNdKxs0AwL_8_1cBGByLcVt750Q" xr:uid="{97E0A075-5AE1-1649-8133-9DBEAB8C3BB7}"/>
    <hyperlink ref="D37" r:id="rId104" display="https://www.google.com/url?q=https://www.health.ny.gov/diseases/communicable/coronavirus/&amp;sa=D&amp;ust=1584532676888000&amp;usg=AFQjCNHgvRPkWLigU59_SlI42gHjPq4_XQ" xr:uid="{39A3E5FC-D8D7-1B41-98C4-BA76EB9D39FD}"/>
    <hyperlink ref="E37" r:id="rId105" display="https://www.google.com/url?q=https://twitter.com/healthnygov&amp;sa=D&amp;ust=1584532676888000&amp;usg=AFQjCNF7stmv1ZQ4fRdlHMl9Bg_bnDoLvg" xr:uid="{3180BF6B-6B26-8D46-B07D-86DEF681FD60}"/>
    <hyperlink ref="C38" r:id="rId106" display="https://www.google.com/url?q=https://coronavirus.ohio.gov/wps/portal/gov/covid-19/&amp;sa=D&amp;ust=1584532676888000&amp;usg=AFQjCNFPNomPq7ofkitEIX9pBf0i3plT2w" xr:uid="{CEE70F8A-2FA1-6147-9063-325F67E4C7EE}"/>
    <hyperlink ref="D38" r:id="rId107" display="https://www.google.com/url?q=https://odh.ohio.gov/wps/portal/gov/odh/know-our-programs/Novel-Coronavirus/welcome/&amp;sa=D&amp;ust=1584532676888000&amp;usg=AFQjCNHT4NZHkngrYF8blpds1iM3Fe4QEw" xr:uid="{AC19B6CF-5B88-024C-B732-714E0D6BB21E}"/>
    <hyperlink ref="E38" r:id="rId108" display="https://www.google.com/url?q=https://twitter.com/OHdeptofhealth&amp;sa=D&amp;ust=1584532676888000&amp;usg=AFQjCNFypsg5D_5T5b0jv7lfg6qQ6EuDrw" xr:uid="{0F2D1020-3CB2-CB4D-A79E-AA12D681B50A}"/>
    <hyperlink ref="C39" r:id="rId109" display="https://www.google.com/url?q=https://coronavirus.health.ok.gov/&amp;sa=D&amp;ust=1584532676888000&amp;usg=AFQjCNG17eRwJ6XQYC6uvr_uow5QRv_bqw" xr:uid="{A17B533B-453F-0E42-8074-3557796B378E}"/>
    <hyperlink ref="D39" r:id="rId110" display="https://www.google.com/url?q=https://coronavirus.health.ok.gov&amp;sa=D&amp;ust=1584532676888000&amp;usg=AFQjCNFciTUenfFRD9Vs3KMoCe2kvTcOow" xr:uid="{4AE610DE-7987-3F47-A01F-C31C7157F4E5}"/>
    <hyperlink ref="E39" r:id="rId111" display="https://www.google.com/url?q=https://twitter.com/HealthyOklahoma&amp;sa=D&amp;ust=1584532676888000&amp;usg=AFQjCNHyrFVSWb78fU_PYrh8nky1wImtfw" xr:uid="{5653C0E6-0692-294D-AF43-927952BFB380}"/>
    <hyperlink ref="C40" r:id="rId112" display="https://www.google.com/url?q=https://www.oregon.gov/oha/PH/DISEASESCONDITIONS/DISEASESAZ/Pages/emerging-respiratory-infections.aspx&amp;sa=D&amp;ust=1584532676888000&amp;usg=AFQjCNE-9FptewnSQG50li_RALIgUEEruQ" xr:uid="{1E9BFFEF-6FE2-1A4E-AB80-C888A54345E0}"/>
    <hyperlink ref="D40" r:id="rId113" display="https://www.google.com/url?q=https://www.oregon.gov/oha/PH/DISEASESCONDITIONS/DISEASESAZ/Pages/emerging-respiratory-infections.aspx&amp;sa=D&amp;ust=1584532676888000&amp;usg=AFQjCNE-9FptewnSQG50li_RALIgUEEruQ" xr:uid="{F3C08AD8-4928-BC4C-B119-FB3B44C8946F}"/>
    <hyperlink ref="E40" r:id="rId114" display="https://www.google.com/url?q=https://twitter.com/OHAOregon&amp;sa=D&amp;ust=1584532676888000&amp;usg=AFQjCNFqcS6odyP-XbMUaNatPDmkHnUGEA" xr:uid="{31D4110D-BFF0-354E-AF37-6BD48AA0981B}"/>
    <hyperlink ref="C41" r:id="rId115" display="https://www.google.com/url?q=https://www.health.pa.gov/topics/disease/Pages/Coronavirus.aspx&amp;sa=D&amp;ust=1584532676889000&amp;usg=AFQjCNFqyFmOpVKJ4f_k3GsWVpmrmV-Tkw" xr:uid="{314458FD-3C4F-3B44-B894-6DAEA260D6E1}"/>
    <hyperlink ref="D41" r:id="rId116" display="https://www.google.com/url?q=https://www.health.pa.gov/topics/disease/Pages/Coronavirus.aspx&amp;sa=D&amp;ust=1584532676889000&amp;usg=AFQjCNFqyFmOpVKJ4f_k3GsWVpmrmV-Tkw" xr:uid="{C2D82166-4F6A-184B-AF31-B6E1DF6B468D}"/>
    <hyperlink ref="E41" r:id="rId117" display="https://www.google.com/url?q=https://twitter.com/PAHealthDept&amp;sa=D&amp;ust=1584532676889000&amp;usg=AFQjCNHn3LXcA0L8-XPueUGoi7f1ar1bKw" xr:uid="{B5907DAD-8C2D-A143-B915-ACC688ECCDD1}"/>
    <hyperlink ref="C42" r:id="rId118" display="https://www.google.com/url?q=https://health.ri.gov/data/covid-19/&amp;sa=D&amp;ust=1584532676889000&amp;usg=AFQjCNEbzykdzGUlyT-NK6fgxhPowtFQmA" xr:uid="{04D5152C-1A97-074E-9C08-EE09DCF3EBFB}"/>
    <hyperlink ref="D42" r:id="rId119" display="https://www.google.com/url?q=https://health.ri.gov/diseases/respiratory/?parm%3D163&amp;sa=D&amp;ust=1584532676889000&amp;usg=AFQjCNFqWtHQamY0i7CkgunBrd8x3GeU6Q" xr:uid="{AA6F182A-5BA1-A242-BAD7-E9F6C3406160}"/>
    <hyperlink ref="E42" r:id="rId120" display="https://www.google.com/url?q=https://twitter.com/rihealth&amp;sa=D&amp;ust=1584532676889000&amp;usg=AFQjCNGLIBa-qDb6rdrtmXYbiX2tvG8LCw" xr:uid="{FAFB0E22-DC75-BF4F-8A10-D972F7D072D5}"/>
    <hyperlink ref="C43" r:id="rId121" display="https://www.google.com/url?q=https://scdhec.gov/health/infectious-diseases/viruses/coronavirus-disease-2019-covid-19/monitoring-testing-covid-19&amp;sa=D&amp;ust=1584532676889000&amp;usg=AFQjCNEsPsx2RkcUO7IrMc0cMudAN5o3Zw" xr:uid="{E2AA61C8-543C-8248-B618-CFBEAD447F78}"/>
    <hyperlink ref="D43" r:id="rId122" display="https://www.google.com/url?q=https://scdhec.gov/health/infectious-diseases/viruses/coronavirus-disease-2019-covid-19&amp;sa=D&amp;ust=1584532676889000&amp;usg=AFQjCNGWiVI_YOsLMKAEg0reKsAiyu9rAg" xr:uid="{549BD456-577E-A34D-8D98-065DA8F68710}"/>
    <hyperlink ref="E43" r:id="rId123" display="https://www.google.com/url?q=https://twitter.com/scdhec&amp;sa=D&amp;ust=1584532676889000&amp;usg=AFQjCNFn0AJWFe4RMltIWrNREpMPXUFsJQ" xr:uid="{1E43FAF9-FE7C-0845-983B-B53CEBAA80D4}"/>
    <hyperlink ref="C44" r:id="rId124" display="https://www.google.com/url?q=https://doh.sd.gov/news/Coronavirus.aspx&amp;sa=D&amp;ust=1584532676889000&amp;usg=AFQjCNHjTkJepnvGVVtCPfyHsKg6Xaxqow" xr:uid="{003A7757-2687-364F-B780-F5BA06F765CE}"/>
    <hyperlink ref="D44" r:id="rId125" display="https://www.google.com/url?q=https://doh.sd.gov/news/Coronavirus.aspx&amp;sa=D&amp;ust=1584532676889000&amp;usg=AFQjCNHjTkJepnvGVVtCPfyHsKg6Xaxqow" xr:uid="{A2EC91B4-6978-7046-AD28-F97426959844}"/>
    <hyperlink ref="E44" r:id="rId126" display="https://www.google.com/url?q=https://twitter.com/SDDOH&amp;sa=D&amp;ust=1584532676889000&amp;usg=AFQjCNH1dkQT312qe7H5KKw0U4q8_BgsSg" xr:uid="{3FBB70D9-CE47-804D-B6AA-1483E2BE7F0E}"/>
    <hyperlink ref="C45" r:id="rId127" display="https://www.google.com/url?q=https://www.tn.gov/health/cedep/ncov.html&amp;sa=D&amp;ust=1584532676889000&amp;usg=AFQjCNHRex_i9OB2Oqybj5ytE_zHbf6p_Q" xr:uid="{81413A04-8ED1-BF4F-81AA-0F218286EC15}"/>
    <hyperlink ref="D45" r:id="rId128" display="https://www.google.com/url?q=https://www.tn.gov/health/cedep/ncov.html&amp;sa=D&amp;ust=1584532676889000&amp;usg=AFQjCNHRex_i9OB2Oqybj5ytE_zHbf6p_Q" xr:uid="{21B03E42-8DE3-1F44-ACDB-730F6685D42F}"/>
    <hyperlink ref="E45" r:id="rId129" display="https://www.google.com/url?q=https://twitter.com/TNDeptofHealth&amp;sa=D&amp;ust=1584532676889000&amp;usg=AFQjCNEmmIX4gBbo3qhi8Bmh16jvMmGWIQ" xr:uid="{28638E3C-2D8C-1C4C-939D-88E8674A321E}"/>
    <hyperlink ref="C46" r:id="rId130" display="https://www.google.com/url?q=https://dshs.texas.gov/news/updates.shtm%23coronavirus&amp;sa=D&amp;ust=1584532676889000&amp;usg=AFQjCNGJ22gXkXg1uqAJPpTYZL7hoo2-Nw" xr:uid="{ADB1B058-9DC5-954F-A782-E2667DBCC0F9}"/>
    <hyperlink ref="D46" r:id="rId131" display="https://www.google.com/url?q=https://dshs.texas.gov/coronavirus/&amp;sa=D&amp;ust=1584532676889000&amp;usg=AFQjCNG5a4STKTnCZ7uO8jkLwZ6E_8KquQ" xr:uid="{CD8A10CF-A6C5-E846-B1C1-2DCA761BDED8}"/>
    <hyperlink ref="E46" r:id="rId132" display="https://www.google.com/url?q=https://twitter.com/TexasDSHS&amp;sa=D&amp;ust=1584532676889000&amp;usg=AFQjCNFL49FUwUS86JedwqwGDB2w5EgCgA" xr:uid="{E81A1456-E054-B44C-B27F-DAFFE4A6BA6B}"/>
    <hyperlink ref="C47" r:id="rId133" display="https://www.google.com/url?q=https://coronavirus.utah.gov/latest/&amp;sa=D&amp;ust=1584532676890000&amp;usg=AFQjCNGQNsnsfy7xFcu1s3FNN74-5AlxtQ" xr:uid="{9FC26259-DDD5-0145-BA01-5A6FFD91CF6F}"/>
    <hyperlink ref="D47" r:id="rId134" display="https://www.google.com/url?q=https://health.utah.gov/coronavirus&amp;sa=D&amp;ust=1584532676890000&amp;usg=AFQjCNFJUvWRDAtFWBgkFWYRJq2axRpQcg" xr:uid="{30D7FA93-A1A4-2D47-B129-C9C414F5F9AF}"/>
    <hyperlink ref="E47" r:id="rId135" display="https://www.google.com/url?q=https://twitter.com/utahdepofhealth&amp;sa=D&amp;ust=1584532676890000&amp;usg=AFQjCNEop0sRvUbfjKxxMskhhBqia9ZlGA" xr:uid="{77A5F427-AEA2-9A49-910A-B8196C5E93F3}"/>
    <hyperlink ref="C48" r:id="rId136" display="https://www.google.com/url?q=https://public.tableau.com/views/VirginiaCOVID-19Dashboard/VirginiaCOVID-19Dashboard?:embed%3Dyes%26:display_count%3Dyes%26:showVizHome%3Dno%26:toolbar%3Dno&amp;sa=D&amp;ust=1584532676890000&amp;usg=AFQjCNFZWJYp0j0trW6N6qLH28I6RRytlA" xr:uid="{8BB82FEE-7E2F-034B-95FC-4B5CCD031867}"/>
    <hyperlink ref="D48" r:id="rId137" display="https://www.google.com/url?q=http://www.vdh.virginia.gov/surveillance-and-investigation/novel-coronavirus/&amp;sa=D&amp;ust=1584532676890000&amp;usg=AFQjCNGD33HUy_5ok_7I1odLcPvJEUY2DA" xr:uid="{8D6FA8CD-6439-F041-AC61-B01A18C5F274}"/>
    <hyperlink ref="E48" r:id="rId138" display="https://www.google.com/url?q=https://twitter.com/vdhgov&amp;sa=D&amp;ust=1584532676890000&amp;usg=AFQjCNGZNITuSc_7GSgTNFqDUsEoYolrKA" xr:uid="{50181D67-2083-3640-85BE-1C4FA4CBFA87}"/>
    <hyperlink ref="C50" r:id="rId139" display="https://www.google.com/url?q=https://www.healthvermont.gov/response/infectious-disease/2019-novel-coronavirus&amp;sa=D&amp;ust=1584532676890000&amp;usg=AFQjCNFyE33XK59mrdWZopkQzkAiApskUw" xr:uid="{2524AC1A-5F8E-F447-A04D-363E8951DB23}"/>
    <hyperlink ref="D50" r:id="rId140" display="https://www.google.com/url?q=https://www.healthvermont.gov/response/infectious-disease/2019-novel-coronavirus&amp;sa=D&amp;ust=1584532676890000&amp;usg=AFQjCNFyE33XK59mrdWZopkQzkAiApskUw" xr:uid="{2209A464-9300-2F40-86C0-DC29456664C7}"/>
    <hyperlink ref="E50" r:id="rId141" display="https://www.google.com/url?q=https://twitter.com/healthvermont&amp;sa=D&amp;ust=1584532676890000&amp;usg=AFQjCNHhjQ26l4wspq5a--0P3_tdXcbyCQ" xr:uid="{41DF9264-06EC-904E-BDCC-84662E1EA435}"/>
    <hyperlink ref="C51" r:id="rId142" display="https://www.google.com/url?q=https://www.doh.wa.gov/Emergencies/Coronavirus&amp;sa=D&amp;ust=1584532676890000&amp;usg=AFQjCNED7UkG86oz7-xVyNG5kWpSWRKXfw" xr:uid="{5CA220EB-1744-5640-85DE-977319888439}"/>
    <hyperlink ref="D51" r:id="rId143" display="https://www.google.com/url?q=https://www.doh.wa.gov/Emergencies/Coronavirus&amp;sa=D&amp;ust=1584532676890000&amp;usg=AFQjCNED7UkG86oz7-xVyNG5kWpSWRKXfw" xr:uid="{16C2BD5A-635C-D448-A75B-872C09ADC609}"/>
    <hyperlink ref="E51" r:id="rId144" display="https://www.google.com/url?q=https://twitter.com/WADeptHealth&amp;sa=D&amp;ust=1584532676890000&amp;usg=AFQjCNGNO5DvP8FumCIhWNo0XEVZD5knbw" xr:uid="{43989B4F-D1FC-6C42-8760-070559DFACE2}"/>
    <hyperlink ref="C52" r:id="rId145" display="https://www.google.com/url?q=https://www.dhs.wisconsin.gov/outbreaks/index.htm&amp;sa=D&amp;ust=1584532676890000&amp;usg=AFQjCNGwwpVVdzz39htaRKWR7tH8eCKERA" xr:uid="{008BCA9B-B400-D046-825F-33D4205276A1}"/>
    <hyperlink ref="D52" r:id="rId146" display="https://www.google.com/url?q=https://www.dhs.wisconsin.gov/disease/covid-19.htm&amp;sa=D&amp;ust=1584532676890000&amp;usg=AFQjCNF-9M4CysksmVC-yRsE4lQHdaQqdQ" xr:uid="{F7A2CFB4-3CB5-D041-B57E-7BE1C86169B6}"/>
    <hyperlink ref="E52" r:id="rId147" display="https://www.google.com/url?q=https://twitter.com/DHSWI&amp;sa=D&amp;ust=1584532676890000&amp;usg=AFQjCNEzZAFpA5FvBc6wAPG2wMxEfCDrFg" xr:uid="{2C5B2270-6CBD-B24B-B62F-5D4C30603720}"/>
    <hyperlink ref="C53" r:id="rId148" display="https://www.google.com/url?q=https://dhhr.wv.gov/Coronavirus%2520Disease-COVID-19/Pages/default.aspx&amp;sa=D&amp;ust=1584532676890000&amp;usg=AFQjCNH38VjXOfww8txdxHikg9JyTOBQBw" xr:uid="{8C2F01BC-3B64-3542-814D-7728A4587C02}"/>
    <hyperlink ref="D53" r:id="rId149" display="https://www.google.com/url?q=https://dhhr.wv.gov/Coronavirus%2520Disease-COVID-19/Pages/default.aspx&amp;sa=D&amp;ust=1584532676890000&amp;usg=AFQjCNH38VjXOfww8txdxHikg9JyTOBQBw" xr:uid="{2E44105A-CE00-1842-861C-88C6A33D9131}"/>
    <hyperlink ref="E53" r:id="rId150" display="https://www.google.com/url?q=https://twitter.com/WV_DHHR&amp;sa=D&amp;ust=1584532676891000&amp;usg=AFQjCNFXF0pSWMvl5AenTNLHyj4sJK5-8A" xr:uid="{94C829D1-348B-AC49-804F-1B8FB7F850D3}"/>
    <hyperlink ref="C54" r:id="rId151" display="https://www.google.com/url?q=https://health.wyo.gov/publichealth/infectious-disease-epidemiology-unit/disease/novel-coronavirus/&amp;sa=D&amp;ust=1584532676891000&amp;usg=AFQjCNEkXnKCs-txqGQW3EuC1i376Op0ZA" xr:uid="{0F3C098F-A962-0E42-B098-9B7D3FC64F24}"/>
    <hyperlink ref="D54" r:id="rId152" display="https://www.google.com/url?q=https://health.wyo.gov/publichealth/infectious-disease-epidemiology-unit/disease/novel-coronavirus/&amp;sa=D&amp;ust=1584532676891000&amp;usg=AFQjCNEkXnKCs-txqGQW3EuC1i376Op0ZA" xr:uid="{9E452583-2698-9A43-AB05-1B4B3F4461C4}"/>
    <hyperlink ref="E54" r:id="rId153" display="https://www.google.com/url?q=https://twitter.com/health_wyoming&amp;sa=D&amp;ust=1584532676891000&amp;usg=AFQjCNFZ2dLT2FnMR_Zktux5FEtm_XrPww" xr:uid="{23D5C9E3-61CE-D347-86FB-970D0BD4E8EE}"/>
    <hyperlink ref="C55" r:id="rId154" display="https://www.google.com/url?q=http://www.salud.gov.pr/Pages/coronavirus.aspx&amp;sa=D&amp;ust=1584532676891000&amp;usg=AFQjCNEOycciUQYtEN7YeMewe2fpaFliqQ" xr:uid="{17453822-7AC3-6943-B2DF-12265218F75B}"/>
    <hyperlink ref="D55" r:id="rId155" display="https://www.google.com/url?q=http://www.salud.gov.pr/Pages/coronavirus.aspx&amp;sa=D&amp;ust=1584532676891000&amp;usg=AFQjCNEOycciUQYtEN7YeMewe2fpaFliqQ" xr:uid="{C5C3CED7-AF91-2D41-9F93-207EBE1CDD8D}"/>
    <hyperlink ref="E55" r:id="rId156" display="https://www.google.com/url?q=https://twitter.com/DeptSaludPR?s%3D20&amp;sa=D&amp;ust=1584532676891000&amp;usg=AFQjCNE6wWhx_SLSeOggZSuiOXpOTbB8zg" xr:uid="{8F41011E-3A9D-0B49-BEE3-1DFECFDBD32B}"/>
    <hyperlink ref="C56" r:id="rId157" display="https://www.google.com/url?q=https://doh.vi.gov/&amp;sa=D&amp;ust=1584532676891000&amp;usg=AFQjCNH935a9c_wLDnQh4h6ByRetd85ECA" xr:uid="{98082CD3-B641-DF43-86A8-5647C4760068}"/>
    <hyperlink ref="D56" r:id="rId158" display="https://www.google.com/url?q=https://doh.vi.gov/&amp;sa=D&amp;ust=1584532676891000&amp;usg=AFQjCNH935a9c_wLDnQh4h6ByRetd85ECA" xr:uid="{85807A0B-B856-114F-8C72-2C7EF9D36837}"/>
    <hyperlink ref="E56" r:id="rId159" display="https://www.google.com/url?q=https://twitter.com/usvidoh&amp;sa=D&amp;ust=1584532676891000&amp;usg=AFQjCNFEq7ZgnaQmAPi9JRoJFh4fApkx0g" xr:uid="{E3C4FED9-E19F-1A4B-8FD4-8F45AD74A5B4}"/>
    <hyperlink ref="C57" r:id="rId160" display="https://www.google.com/url?q=https://ghs.guam.gov/coronavirus-covid-19&amp;sa=D&amp;ust=1584532676891000&amp;usg=AFQjCNHUuYOWMbY8a5pwTRTv1o4bHXd0Uw" xr:uid="{91DDA838-8049-824E-A203-1C293FFA1C38}"/>
    <hyperlink ref="D57" r:id="rId161" display="https://www.google.com/url?q=https://ghs.guam.gov/coronavirus-covid-19&amp;sa=D&amp;ust=1584532676891000&amp;usg=AFQjCNHUuYOWMbY8a5pwTRTv1o4bHXd0Uw" xr:uid="{C4DA60AD-A153-DD4D-998C-36404310BDCB}"/>
    <hyperlink ref="E57" r:id="rId162" display="https://www.google.com/url?q=https://twitter.com/guamdphss?lang%3Den&amp;sa=D&amp;ust=1584532676891000&amp;usg=AFQjCNG2mM-zPDZlrCDz4dHX3MIpzxml-A" xr:uid="{3BD23CF4-D7EB-E547-B29D-55BF9F190BE1}"/>
    <hyperlink ref="C58" r:id="rId163" display="https://www.google.com/url?q=https://www.chcc.gov.mp/coronavirusinformation.php&amp;sa=D&amp;ust=1584532676891000&amp;usg=AFQjCNFzmzlgHJrLKbwYKUfDnaoTSjZFFg" xr:uid="{5745A278-B32E-994F-B130-48000791079F}"/>
    <hyperlink ref="D58" r:id="rId164" display="https://www.google.com/url?q=https://www.chcc.gov.mp/coronavirusinformation.php&amp;sa=D&amp;ust=1584532676891000&amp;usg=AFQjCNFzmzlgHJrLKbwYKUfDnaoTSjZFFg" xr:uid="{7D906078-3E11-0B4D-A0CF-1108EB6B8C49}"/>
    <hyperlink ref="E58" r:id="rId165" display="https://www.google.com/url?q=https://twitter.com/cnmichcc&amp;sa=D&amp;ust=1584532676891000&amp;usg=AFQjCNGnC4KbRhP-g5_8hKoWMmFapxzOQg" xr:uid="{49B7B5C6-4D7E-BE48-B095-DE234233FF82}"/>
    <hyperlink ref="C59" r:id="rId166" display="https://www.google.com/url?q=http://www.samoagovt.ws/2020/03/ministry-of-health-coronavirus-covid-19-update-14-march-2020/&amp;sa=D&amp;ust=1584532676891000&amp;usg=AFQjCNGbUip_mipWCIO2P0VQZI-lu-LvGw" xr:uid="{61119CE0-F2BC-BB4F-810D-9592944C00C6}"/>
    <hyperlink ref="D59" r:id="rId167" display="https://www.google.com/url?q=http://www.samoagovt.ws/2020/03/ministry-of-health-coronavirus-covid-19-update-14-march-2020/&amp;sa=D&amp;ust=1584532676892000&amp;usg=AFQjCNFzK4Aqa-BHGZG_DiaPEVwaI6b8oQ" xr:uid="{E651EE98-BDBB-BF44-ADFA-C75BF48119A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0153-EABD-CD49-A6E6-6D0122B7C4E1}">
  <dimension ref="A1"/>
  <sheetViews>
    <sheetView workbookViewId="0">
      <selection activeCell="A21" sqref="A21:XFD3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Mich</vt:lpstr>
      <vt:lpstr>Ohio</vt:lpstr>
      <vt:lpstr>FL</vt:lpstr>
      <vt:lpstr>Template</vt:lpstr>
      <vt:lpstr>Sheet2</vt:lpstr>
      <vt:lpstr>Sheet3</vt:lpstr>
      <vt:lpstr>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2020-03-15T03:15:09Z</dcterms:created>
  <dcterms:modified xsi:type="dcterms:W3CDTF">2020-03-22T14:53:18Z</dcterms:modified>
</cp:coreProperties>
</file>