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020" yWindow="0" windowWidth="307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G2" i="1"/>
</calcChain>
</file>

<file path=xl/sharedStrings.xml><?xml version="1.0" encoding="utf-8"?>
<sst xmlns="http://schemas.openxmlformats.org/spreadsheetml/2006/main" count="105" uniqueCount="75">
  <si>
    <t>Category</t>
  </si>
  <si>
    <t>Dp de novo Number</t>
  </si>
  <si>
    <t>Consensus</t>
  </si>
  <si>
    <t>Percentage of CAGE Peaks</t>
  </si>
  <si>
    <t>Enrichment p-value</t>
  </si>
  <si>
    <t>Best match in Dm Core Promoter Set</t>
  </si>
  <si>
    <t>Dm Core Match E-value</t>
  </si>
  <si>
    <t>Dm Core Significant match</t>
  </si>
  <si>
    <t>Best Match (Flyreg)</t>
  </si>
  <si>
    <t>Flyreg Match E-value</t>
  </si>
  <si>
    <t>Overall</t>
  </si>
  <si>
    <t>Motif1_overall</t>
  </si>
  <si>
    <t>WAGCAGACGA</t>
  </si>
  <si>
    <t>1.00E-764</t>
  </si>
  <si>
    <t>ohler1 (unknown1; #14) (MA0412.1_UME6)</t>
  </si>
  <si>
    <t>NO</t>
  </si>
  <si>
    <t>Adf1</t>
  </si>
  <si>
    <t>Motif12_overall</t>
  </si>
  <si>
    <t>CCGCTAGAGG</t>
  </si>
  <si>
    <t>MTE (#9)</t>
  </si>
  <si>
    <t>tin</t>
  </si>
  <si>
    <t>Motif3_overall</t>
  </si>
  <si>
    <t>GCAGACGACA</t>
  </si>
  <si>
    <t>1.00E-491</t>
  </si>
  <si>
    <t>Initiator (#6) (Smad4-like)</t>
  </si>
  <si>
    <t>Motif4_overall</t>
  </si>
  <si>
    <t>TCAGTTBNYM</t>
  </si>
  <si>
    <t xml:space="preserve">Initiator (#6) </t>
  </si>
  <si>
    <t>YES</t>
  </si>
  <si>
    <t>tll</t>
  </si>
  <si>
    <t>Motif5_overall</t>
  </si>
  <si>
    <t>CARCGTTGCC</t>
  </si>
  <si>
    <t>ohler8 (#12)</t>
  </si>
  <si>
    <t>hkb</t>
  </si>
  <si>
    <t>Motif7_overall</t>
  </si>
  <si>
    <t>GAGTATCTCC</t>
  </si>
  <si>
    <t>ohler1 (unknown1; #14)</t>
  </si>
  <si>
    <t>BEAF-32B</t>
  </si>
  <si>
    <t>8mer</t>
  </si>
  <si>
    <t>Motif11_8mer</t>
  </si>
  <si>
    <t>CTGTCAGW</t>
  </si>
  <si>
    <t>Ohler_motif8 (#12)</t>
  </si>
  <si>
    <t>Motif12_8mer</t>
  </si>
  <si>
    <t>YTGTTTAS</t>
  </si>
  <si>
    <t>TCT_motif (#13)</t>
  </si>
  <si>
    <t>Motif4_8mer</t>
  </si>
  <si>
    <t>TCGTCTGC</t>
  </si>
  <si>
    <t>Ohler_motif1 (#14)</t>
  </si>
  <si>
    <t>Motif5_8mer</t>
  </si>
  <si>
    <t>GCCTGCTA</t>
  </si>
  <si>
    <t>BREu (#2)</t>
  </si>
  <si>
    <t>Motif7_8mer</t>
  </si>
  <si>
    <t>TAGCAGAC</t>
  </si>
  <si>
    <t>E-box (#5)</t>
  </si>
  <si>
    <t>Motif8_8mer</t>
  </si>
  <si>
    <t>AGATGGCG</t>
  </si>
  <si>
    <t>caudal (#3)</t>
  </si>
  <si>
    <t>6mer</t>
  </si>
  <si>
    <t>Motif2_6mer</t>
  </si>
  <si>
    <t>TATAAA</t>
  </si>
  <si>
    <t>1.00E-391</t>
  </si>
  <si>
    <t>TATA (#7)</t>
  </si>
  <si>
    <t>Motif2_overall</t>
  </si>
  <si>
    <t>GTATAAAARG</t>
  </si>
  <si>
    <t>1.00E-502</t>
  </si>
  <si>
    <t>Position (1-100)</t>
  </si>
  <si>
    <t>Position [-50-50]</t>
  </si>
  <si>
    <t>Motif22_8mer</t>
  </si>
  <si>
    <t>ACMACAAC</t>
  </si>
  <si>
    <t>BREd (#1)</t>
  </si>
  <si>
    <t>Dp_Overall_Number</t>
  </si>
  <si>
    <t>Motif10_8mer</t>
  </si>
  <si>
    <t>TCTCCGAC</t>
  </si>
  <si>
    <t>extra1</t>
  </si>
  <si>
    <t>extra2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</si>
</sst>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B1" workbookViewId="0">
      <selection activeCell="D37" sqref="D37"/>
    </sheetView>
  </sheetViews>
  <sheetFormatPr baseColWidth="10" defaultRowHeight="15" x14ac:dyDescent="0"/>
  <cols>
    <col min="2" max="2" width="22.1640625" customWidth="1"/>
    <col min="3" max="3" width="17.83203125" customWidth="1"/>
    <col min="4" max="4" width="23" customWidth="1"/>
    <col min="5" max="5" width="26.5" customWidth="1"/>
    <col min="6" max="6" width="18" customWidth="1"/>
    <col min="7" max="7" width="17.33203125" customWidth="1"/>
    <col min="8" max="8" width="22.33203125" customWidth="1"/>
    <col min="9" max="9" width="40" customWidth="1"/>
    <col min="10" max="10" width="28.83203125" customWidth="1"/>
    <col min="11" max="11" width="17.5" customWidth="1"/>
    <col min="12" max="12" width="19.1640625" customWidth="1"/>
    <col min="13" max="13" width="18" customWidth="1"/>
    <col min="14" max="14" width="23.33203125" customWidth="1"/>
  </cols>
  <sheetData>
    <row r="1" spans="1:13" s="3" customFormat="1">
      <c r="A1" s="3" t="s">
        <v>0</v>
      </c>
      <c r="B1" s="3" t="s">
        <v>70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t="s">
        <v>10</v>
      </c>
      <c r="B2">
        <f>1</f>
        <v>1</v>
      </c>
      <c r="C2" s="4" t="s">
        <v>62</v>
      </c>
      <c r="D2" t="s">
        <v>63</v>
      </c>
      <c r="E2">
        <v>6.52</v>
      </c>
      <c r="F2">
        <v>23.7</v>
      </c>
      <c r="G2">
        <f>F2-50</f>
        <v>-26.3</v>
      </c>
      <c r="H2" s="2" t="s">
        <v>64</v>
      </c>
      <c r="I2" t="s">
        <v>61</v>
      </c>
      <c r="J2" s="1">
        <v>7.4780000000000004E-10</v>
      </c>
      <c r="K2" t="s">
        <v>28</v>
      </c>
    </row>
    <row r="3" spans="1:13">
      <c r="A3" t="s">
        <v>10</v>
      </c>
      <c r="B3">
        <f t="shared" ref="B3:B15" si="0">B2+1</f>
        <v>2</v>
      </c>
      <c r="C3" s="4" t="s">
        <v>30</v>
      </c>
      <c r="D3" t="s">
        <v>31</v>
      </c>
      <c r="E3">
        <v>3.42</v>
      </c>
      <c r="F3">
        <v>24.6</v>
      </c>
      <c r="G3">
        <v>-25.4</v>
      </c>
      <c r="H3" s="2">
        <v>9.9999999999999991E-187</v>
      </c>
      <c r="I3" t="s">
        <v>32</v>
      </c>
      <c r="J3" s="1">
        <v>5.7615999999999998E-8</v>
      </c>
      <c r="K3" t="s">
        <v>28</v>
      </c>
      <c r="L3" t="s">
        <v>33</v>
      </c>
      <c r="M3">
        <v>6.3400000000000001E-4</v>
      </c>
    </row>
    <row r="4" spans="1:13">
      <c r="A4" t="s">
        <v>10</v>
      </c>
      <c r="B4">
        <f t="shared" si="0"/>
        <v>3</v>
      </c>
      <c r="C4" s="4" t="s">
        <v>17</v>
      </c>
      <c r="D4" t="s">
        <v>18</v>
      </c>
      <c r="E4">
        <v>1.22</v>
      </c>
      <c r="F4">
        <v>24.7</v>
      </c>
      <c r="G4">
        <v>-25.3</v>
      </c>
      <c r="H4" s="2">
        <v>9.9999999999999997E-73</v>
      </c>
      <c r="I4" t="s">
        <v>19</v>
      </c>
      <c r="J4" s="1">
        <v>0.19761000000000001</v>
      </c>
      <c r="K4" t="s">
        <v>15</v>
      </c>
      <c r="L4" t="s">
        <v>20</v>
      </c>
      <c r="M4">
        <v>1.5900000000000001E-3</v>
      </c>
    </row>
    <row r="5" spans="1:13">
      <c r="A5" t="s">
        <v>38</v>
      </c>
      <c r="B5">
        <f t="shared" si="0"/>
        <v>4</v>
      </c>
      <c r="C5" s="4" t="s">
        <v>51</v>
      </c>
      <c r="D5" t="s">
        <v>52</v>
      </c>
      <c r="E5">
        <v>1.82</v>
      </c>
      <c r="F5">
        <v>35.700000000000003</v>
      </c>
      <c r="G5">
        <v>-14.299999999999997</v>
      </c>
      <c r="H5" s="2">
        <v>1E-150</v>
      </c>
      <c r="I5" t="s">
        <v>53</v>
      </c>
      <c r="J5" s="1">
        <v>0.18973999999999999</v>
      </c>
      <c r="K5" t="s">
        <v>15</v>
      </c>
    </row>
    <row r="6" spans="1:13">
      <c r="A6" t="s">
        <v>10</v>
      </c>
      <c r="B6">
        <f t="shared" si="0"/>
        <v>5</v>
      </c>
      <c r="C6" s="4" t="s">
        <v>11</v>
      </c>
      <c r="D6" t="s">
        <v>12</v>
      </c>
      <c r="E6">
        <v>8.99</v>
      </c>
      <c r="F6">
        <v>36.5</v>
      </c>
      <c r="G6">
        <v>-13.5</v>
      </c>
      <c r="H6" s="2" t="s">
        <v>13</v>
      </c>
      <c r="I6" t="s">
        <v>14</v>
      </c>
      <c r="J6" s="1">
        <v>0.13580999999999999</v>
      </c>
      <c r="K6" t="s">
        <v>15</v>
      </c>
      <c r="L6" t="s">
        <v>16</v>
      </c>
      <c r="M6">
        <v>1.9599999999999999E-3</v>
      </c>
    </row>
    <row r="7" spans="1:13">
      <c r="A7" t="s">
        <v>10</v>
      </c>
      <c r="B7">
        <f t="shared" si="0"/>
        <v>6</v>
      </c>
      <c r="C7" s="4" t="s">
        <v>21</v>
      </c>
      <c r="D7" t="s">
        <v>22</v>
      </c>
      <c r="E7">
        <v>10.33</v>
      </c>
      <c r="F7">
        <v>39.700000000000003</v>
      </c>
      <c r="G7">
        <v>-10.299999999999997</v>
      </c>
      <c r="H7" s="2" t="s">
        <v>23</v>
      </c>
      <c r="I7" t="s">
        <v>24</v>
      </c>
      <c r="J7" s="1">
        <v>6.2300000000000001E-2</v>
      </c>
      <c r="K7" t="s">
        <v>15</v>
      </c>
      <c r="L7" t="s">
        <v>16</v>
      </c>
      <c r="M7">
        <v>5.4199999999999995E-4</v>
      </c>
    </row>
    <row r="8" spans="1:13">
      <c r="A8" t="s">
        <v>38</v>
      </c>
      <c r="B8">
        <f t="shared" si="0"/>
        <v>7</v>
      </c>
      <c r="C8" s="4" t="s">
        <v>54</v>
      </c>
      <c r="D8" t="s">
        <v>55</v>
      </c>
      <c r="E8">
        <v>4.04</v>
      </c>
      <c r="F8">
        <v>42</v>
      </c>
      <c r="G8">
        <v>-8</v>
      </c>
      <c r="H8" s="2">
        <v>9.9999999999999998E-150</v>
      </c>
      <c r="I8" t="s">
        <v>56</v>
      </c>
      <c r="J8" s="1">
        <v>2.0301E-2</v>
      </c>
      <c r="K8" t="s">
        <v>28</v>
      </c>
    </row>
    <row r="9" spans="1:13">
      <c r="A9" t="s">
        <v>38</v>
      </c>
      <c r="B9">
        <f>B8+1</f>
        <v>8</v>
      </c>
      <c r="C9" s="4" t="s">
        <v>42</v>
      </c>
      <c r="D9" t="s">
        <v>43</v>
      </c>
      <c r="E9">
        <v>1.89</v>
      </c>
      <c r="F9">
        <v>44.5</v>
      </c>
      <c r="G9">
        <v>-5.5</v>
      </c>
      <c r="H9" s="2">
        <v>1E-73</v>
      </c>
      <c r="I9" t="s">
        <v>44</v>
      </c>
      <c r="J9" s="1">
        <v>1.7791000000000001E-2</v>
      </c>
      <c r="K9" t="s">
        <v>28</v>
      </c>
    </row>
    <row r="10" spans="1:13">
      <c r="A10" t="s">
        <v>10</v>
      </c>
      <c r="B10">
        <f t="shared" si="0"/>
        <v>9</v>
      </c>
      <c r="C10" s="4" t="s">
        <v>25</v>
      </c>
      <c r="D10" t="s">
        <v>26</v>
      </c>
      <c r="E10">
        <v>16.59</v>
      </c>
      <c r="F10">
        <v>47.5</v>
      </c>
      <c r="G10">
        <v>-2.5</v>
      </c>
      <c r="H10" s="2">
        <v>9.9999999999999991E-308</v>
      </c>
      <c r="I10" t="s">
        <v>27</v>
      </c>
      <c r="J10" s="1">
        <v>8.3799999999999996E-9</v>
      </c>
      <c r="K10" t="s">
        <v>28</v>
      </c>
      <c r="L10" t="s">
        <v>29</v>
      </c>
      <c r="M10">
        <v>8.9700000000000005E-3</v>
      </c>
    </row>
    <row r="11" spans="1:13">
      <c r="A11" t="s">
        <v>38</v>
      </c>
      <c r="B11">
        <f t="shared" si="0"/>
        <v>10</v>
      </c>
      <c r="C11" s="4" t="s">
        <v>48</v>
      </c>
      <c r="D11" t="s">
        <v>49</v>
      </c>
      <c r="E11">
        <v>3.19</v>
      </c>
      <c r="F11">
        <v>50.1</v>
      </c>
      <c r="G11">
        <v>0.10000000000000142</v>
      </c>
      <c r="H11" s="2">
        <v>1E-210</v>
      </c>
      <c r="I11" t="s">
        <v>50</v>
      </c>
      <c r="J11" s="1">
        <v>0.13467999999999999</v>
      </c>
      <c r="K11" t="s">
        <v>15</v>
      </c>
    </row>
    <row r="12" spans="1:13">
      <c r="A12" t="s">
        <v>38</v>
      </c>
      <c r="B12">
        <f t="shared" si="0"/>
        <v>11</v>
      </c>
      <c r="C12" s="4" t="s">
        <v>39</v>
      </c>
      <c r="D12" t="s">
        <v>40</v>
      </c>
      <c r="E12">
        <v>5.35</v>
      </c>
      <c r="F12">
        <v>54.9</v>
      </c>
      <c r="G12">
        <v>4.8999999999999986</v>
      </c>
      <c r="H12" s="2">
        <v>9.9999999999999993E-77</v>
      </c>
      <c r="I12" t="s">
        <v>41</v>
      </c>
      <c r="J12" s="1">
        <v>1.2393E-2</v>
      </c>
      <c r="K12" t="s">
        <v>28</v>
      </c>
    </row>
    <row r="13" spans="1:13">
      <c r="A13" t="s">
        <v>57</v>
      </c>
      <c r="B13">
        <f t="shared" si="0"/>
        <v>12</v>
      </c>
      <c r="C13" s="4" t="s">
        <v>71</v>
      </c>
      <c r="D13" t="s">
        <v>72</v>
      </c>
      <c r="E13">
        <v>1.02</v>
      </c>
      <c r="F13">
        <v>65.900000000000006</v>
      </c>
      <c r="G13">
        <v>10.799999999999997</v>
      </c>
      <c r="H13" s="2">
        <v>1E-87</v>
      </c>
      <c r="I13" t="s">
        <v>19</v>
      </c>
      <c r="J13" s="1"/>
      <c r="K13" t="s">
        <v>15</v>
      </c>
    </row>
    <row r="14" spans="1:13">
      <c r="A14" t="s">
        <v>10</v>
      </c>
      <c r="B14">
        <f t="shared" si="0"/>
        <v>13</v>
      </c>
      <c r="C14" s="4" t="s">
        <v>34</v>
      </c>
      <c r="D14" t="s">
        <v>35</v>
      </c>
      <c r="E14">
        <v>0.62</v>
      </c>
      <c r="F14">
        <v>62.4</v>
      </c>
      <c r="G14">
        <v>12.399999999999999</v>
      </c>
      <c r="H14" s="2">
        <v>9.9999999999999993E-105</v>
      </c>
      <c r="I14" t="s">
        <v>36</v>
      </c>
      <c r="J14" s="1">
        <v>1.7746000000000001E-2</v>
      </c>
      <c r="K14" t="s">
        <v>28</v>
      </c>
      <c r="L14" t="s">
        <v>37</v>
      </c>
      <c r="M14">
        <v>5.5099999999999995E-4</v>
      </c>
    </row>
    <row r="15" spans="1:13">
      <c r="A15" t="s">
        <v>38</v>
      </c>
      <c r="B15">
        <f t="shared" si="0"/>
        <v>14</v>
      </c>
      <c r="C15" s="4" t="s">
        <v>67</v>
      </c>
      <c r="D15" t="s">
        <v>68</v>
      </c>
      <c r="E15">
        <v>4.75</v>
      </c>
      <c r="F15">
        <v>58.2</v>
      </c>
      <c r="G15">
        <f>F15-50</f>
        <v>8.2000000000000028</v>
      </c>
      <c r="H15" s="2">
        <v>9.9999999999999995E-21</v>
      </c>
      <c r="I15" t="s">
        <v>69</v>
      </c>
      <c r="J15" s="1">
        <v>7.1779000000000005E-4</v>
      </c>
      <c r="K15" t="s">
        <v>28</v>
      </c>
    </row>
    <row r="17" spans="1:11">
      <c r="A17" t="s">
        <v>57</v>
      </c>
      <c r="B17" s="5" t="s">
        <v>73</v>
      </c>
      <c r="C17" s="4" t="s">
        <v>58</v>
      </c>
      <c r="D17" t="s">
        <v>59</v>
      </c>
      <c r="E17">
        <v>27.9</v>
      </c>
      <c r="F17">
        <v>23.7</v>
      </c>
      <c r="G17">
        <v>-26.3</v>
      </c>
      <c r="H17" s="2" t="s">
        <v>60</v>
      </c>
      <c r="I17" t="s">
        <v>61</v>
      </c>
      <c r="J17" s="1">
        <v>7.4780000000000004E-10</v>
      </c>
      <c r="K17" t="s">
        <v>28</v>
      </c>
    </row>
    <row r="18" spans="1:11">
      <c r="A18" t="s">
        <v>38</v>
      </c>
      <c r="B18" s="5" t="s">
        <v>74</v>
      </c>
      <c r="C18" s="4" t="s">
        <v>45</v>
      </c>
      <c r="D18" t="s">
        <v>46</v>
      </c>
      <c r="E18">
        <v>3.94</v>
      </c>
      <c r="F18">
        <v>42.2</v>
      </c>
      <c r="G18">
        <v>-7.7999999999999972</v>
      </c>
      <c r="H18" s="2">
        <v>1.0000000000000001E-293</v>
      </c>
      <c r="I18" t="s">
        <v>47</v>
      </c>
      <c r="J18" s="1">
        <v>0.10278</v>
      </c>
      <c r="K18" t="s">
        <v>15</v>
      </c>
    </row>
  </sheetData>
  <sortState ref="A2:M17">
    <sortCondition ref="F2:F17"/>
  </sortState>
  <conditionalFormatting sqref="J2:J13 J17:J18">
    <cfRule type="cellIs" dxfId="3" priority="4" operator="lessThan">
      <formula>0.05</formula>
    </cfRule>
  </conditionalFormatting>
  <conditionalFormatting sqref="J15">
    <cfRule type="cellIs" dxfId="2" priority="1" operator="lessThan">
      <formula>0.02</formula>
    </cfRule>
    <cfRule type="cellIs" dxfId="1" priority="2" operator="lessThan">
      <formula>0.01</formula>
    </cfRule>
    <cfRule type="cellIs" dxfId="0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2015-08-22T20:49:00Z</dcterms:created>
  <dcterms:modified xsi:type="dcterms:W3CDTF">2015-08-24T16:39:05Z</dcterms:modified>
</cp:coreProperties>
</file>