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000" yWindow="0" windowWidth="23440" windowHeight="19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9" i="1"/>
  <c r="D25" i="1"/>
  <c r="D24" i="1"/>
  <c r="D23" i="1"/>
  <c r="D22" i="1"/>
  <c r="D21" i="1"/>
  <c r="E18" i="1"/>
  <c r="F18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C25" i="1"/>
  <c r="B25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<sst xmlns="http://schemas.openxmlformats.org/spreadsheetml/2006/main" count="34" uniqueCount="32">
  <si>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</si>
  <si>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</si>
  <si>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</si>
  <si>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</si>
  <si>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</si>
  <si>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</si>
  <si>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</si>
  <si>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</si>
  <si>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</si>
  <si>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</si>
  <si>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</si>
  <si>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</si>
  <si>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</si>
  <si>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</si>
  <si>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</si>
  <si>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</si>
  <si>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Dinuc</t>
  </si>
  <si>
    <t>Observed</t>
  </si>
  <si>
    <t>Background</t>
  </si>
  <si>
    <t>Observed/Expected</t>
  </si>
  <si>
    <t>A</t>
  </si>
  <si>
    <t>C</t>
  </si>
  <si>
    <t>G</t>
  </si>
  <si>
    <t>T</t>
  </si>
  <si>
    <t>CTSSs</t>
  </si>
  <si>
    <t>GC%</t>
  </si>
  <si>
    <t>Adj Background</t>
  </si>
  <si>
    <t>Sum</t>
  </si>
  <si>
    <t>Adj Observed</t>
  </si>
  <si>
    <t>Number</t>
  </si>
  <si>
    <t>CTSS-Count</t>
  </si>
  <si>
    <t>CTSS-Expected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</si>
</sst>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1" workbookViewId="0">
      <selection activeCell="H22" sqref="H22"/>
    </sheetView>
  </sheetViews>
  <sheetFormatPr baseColWidth="10" defaultRowHeight="15" x14ac:dyDescent="0"/>
  <cols>
    <col min="3" max="3" width="12.6640625" customWidth="1"/>
    <col min="4" max="4" width="13" customWidth="1"/>
    <col min="5" max="5" width="17.6640625" customWidth="1"/>
    <col min="6" max="6" width="20.6640625" customWidth="1"/>
  </cols>
  <sheetData>
    <row r="1" spans="1:9">
      <c r="A1" t="s">
        <v>16</v>
      </c>
      <c r="B1" t="s">
        <v>17</v>
      </c>
      <c r="C1" t="s">
        <v>28</v>
      </c>
      <c r="D1" t="s">
        <v>18</v>
      </c>
      <c r="E1" t="s">
        <v>26</v>
      </c>
      <c r="F1" t="s">
        <v>19</v>
      </c>
      <c r="H1" t="s">
        <v>30</v>
      </c>
      <c r="I1" t="s">
        <v>31</v>
      </c>
    </row>
    <row r="2" spans="1:9">
      <c r="A2" t="s">
        <v>0</v>
      </c>
      <c r="B2">
        <v>2.3017599999999999E-2</v>
      </c>
      <c r="C2">
        <f>B2/$B$18</f>
        <v>4.6037262469358631E-2</v>
      </c>
      <c r="D2">
        <v>8.6691359801739004E-2</v>
      </c>
      <c r="E2">
        <f>D2/$D$18</f>
        <v>0.10781611636413561</v>
      </c>
      <c r="F2">
        <f>C2/E2</f>
        <v>0.42699796674064444</v>
      </c>
      <c r="G2" s="2">
        <f>E2*1000000</f>
        <v>107816.11636413561</v>
      </c>
      <c r="H2" s="2">
        <f>C2*$B$19</f>
        <v>107380.90189000468</v>
      </c>
      <c r="I2">
        <f>E2*$B$19</f>
        <v>251478.71946478632</v>
      </c>
    </row>
    <row r="3" spans="1:9">
      <c r="A3" t="s">
        <v>1</v>
      </c>
      <c r="B3">
        <v>9.7996999999999997E-3</v>
      </c>
      <c r="C3">
        <f t="shared" ref="C3:C17" si="0">B3/$B$18</f>
        <v>1.9600278092458547E-2</v>
      </c>
      <c r="D3">
        <v>4.3738209468703798E-2</v>
      </c>
      <c r="E3">
        <f t="shared" ref="E3:E17" si="1">D3/$D$18</f>
        <v>5.4396238476606656E-2</v>
      </c>
      <c r="F3">
        <f t="shared" ref="F3:F18" si="2">C3/E3</f>
        <v>0.36032414448818428</v>
      </c>
      <c r="G3">
        <f t="shared" ref="G3:G17" si="3">E3*1000000</f>
        <v>54396.238476606653</v>
      </c>
      <c r="H3">
        <f t="shared" ref="H3:H17" si="4">C3*$B$19</f>
        <v>45717.217444541522</v>
      </c>
      <c r="I3">
        <f t="shared" ref="I3:I17" si="5">E3*$B$19</f>
        <v>126878.02952943854</v>
      </c>
    </row>
    <row r="4" spans="1:9">
      <c r="A4" t="s">
        <v>2</v>
      </c>
      <c r="B4">
        <v>1.53939E-2</v>
      </c>
      <c r="C4">
        <f t="shared" si="0"/>
        <v>3.0789179355235119E-2</v>
      </c>
      <c r="D4">
        <v>4.3993920701423203E-2</v>
      </c>
      <c r="E4">
        <f t="shared" si="1"/>
        <v>5.4714260850295834E-2</v>
      </c>
      <c r="F4">
        <f t="shared" si="2"/>
        <v>0.56272677135267646</v>
      </c>
      <c r="G4">
        <f t="shared" si="3"/>
        <v>54714.260850295832</v>
      </c>
      <c r="H4">
        <f t="shared" si="4"/>
        <v>71815.083484140094</v>
      </c>
      <c r="I4">
        <f t="shared" si="5"/>
        <v>127619.80971957633</v>
      </c>
    </row>
    <row r="5" spans="1:9">
      <c r="A5" t="s">
        <v>3</v>
      </c>
      <c r="B5">
        <v>9.7829000000000006E-3</v>
      </c>
      <c r="C5">
        <f t="shared" si="0"/>
        <v>1.9566676587111108E-2</v>
      </c>
      <c r="D5">
        <v>6.3752300099523193E-2</v>
      </c>
      <c r="E5">
        <f t="shared" si="1"/>
        <v>7.9287317925697209E-2</v>
      </c>
      <c r="F5">
        <f t="shared" si="2"/>
        <v>0.24678192047620645</v>
      </c>
      <c r="G5">
        <f t="shared" si="3"/>
        <v>79287.317925697207</v>
      </c>
      <c r="H5">
        <f t="shared" si="4"/>
        <v>45638.842672551742</v>
      </c>
      <c r="I5">
        <f t="shared" si="5"/>
        <v>184935.92474069438</v>
      </c>
    </row>
    <row r="6" spans="1:9">
      <c r="A6" t="s">
        <v>4</v>
      </c>
      <c r="B6">
        <v>5.6758299999999998E-2</v>
      </c>
      <c r="C6">
        <f t="shared" si="0"/>
        <v>0.11352168577152258</v>
      </c>
      <c r="D6">
        <v>5.1251573462815302E-2</v>
      </c>
      <c r="E6">
        <f t="shared" si="1"/>
        <v>6.3740442195729566E-2</v>
      </c>
      <c r="F6">
        <f t="shared" si="2"/>
        <v>1.7809993445437411</v>
      </c>
      <c r="G6">
        <f t="shared" si="3"/>
        <v>63740.442195729564</v>
      </c>
      <c r="H6">
        <f t="shared" si="4"/>
        <v>264786.83458498947</v>
      </c>
      <c r="I6">
        <f t="shared" si="5"/>
        <v>148673.1791318109</v>
      </c>
    </row>
    <row r="7" spans="1:9">
      <c r="A7" t="s">
        <v>5</v>
      </c>
      <c r="B7">
        <v>1.9758999999999999E-2</v>
      </c>
      <c r="C7">
        <f t="shared" si="0"/>
        <v>3.9519770485717767E-2</v>
      </c>
      <c r="D7">
        <v>3.5145740219763903E-2</v>
      </c>
      <c r="E7">
        <f t="shared" si="1"/>
        <v>4.3709975548932779E-2</v>
      </c>
      <c r="F7">
        <f t="shared" si="2"/>
        <v>0.90413618377516292</v>
      </c>
      <c r="G7">
        <f t="shared" si="3"/>
        <v>43709.97554893278</v>
      </c>
      <c r="H7">
        <f t="shared" si="4"/>
        <v>92178.995222986006</v>
      </c>
      <c r="I7">
        <f t="shared" si="5"/>
        <v>101952.55634842363</v>
      </c>
    </row>
    <row r="8" spans="1:9">
      <c r="A8" t="s">
        <v>6</v>
      </c>
      <c r="B8">
        <v>1.8734399999999998E-2</v>
      </c>
      <c r="C8">
        <f t="shared" si="0"/>
        <v>3.7470478677444755E-2</v>
      </c>
      <c r="D8">
        <v>3.35426048741891E-2</v>
      </c>
      <c r="E8">
        <f t="shared" si="1"/>
        <v>4.1716191769773689E-2</v>
      </c>
      <c r="F8">
        <f t="shared" si="2"/>
        <v>0.89822385715933806</v>
      </c>
      <c r="G8">
        <f t="shared" si="3"/>
        <v>41716.191769773686</v>
      </c>
      <c r="H8">
        <f t="shared" si="4"/>
        <v>87399.06716460899</v>
      </c>
      <c r="I8">
        <f t="shared" si="5"/>
        <v>97302.09954677819</v>
      </c>
    </row>
    <row r="9" spans="1:9">
      <c r="A9" t="s">
        <v>7</v>
      </c>
      <c r="B9">
        <v>1.64412E-2</v>
      </c>
      <c r="C9">
        <f t="shared" si="0"/>
        <v>3.2883873197519252E-2</v>
      </c>
      <c r="D9">
        <v>4.4046698339975203E-2</v>
      </c>
      <c r="E9">
        <f t="shared" si="1"/>
        <v>5.4779899225706724E-2</v>
      </c>
      <c r="F9">
        <f t="shared" si="2"/>
        <v>0.60029086694792133</v>
      </c>
      <c r="G9">
        <f t="shared" si="3"/>
        <v>54779.899225706722</v>
      </c>
      <c r="H9">
        <f t="shared" si="4"/>
        <v>76700.910788003312</v>
      </c>
      <c r="I9">
        <f t="shared" si="5"/>
        <v>127772.90978617797</v>
      </c>
    </row>
    <row r="10" spans="1:9">
      <c r="A10" t="s">
        <v>8</v>
      </c>
      <c r="B10">
        <v>7.5619800000000001E-2</v>
      </c>
      <c r="C10">
        <f t="shared" si="0"/>
        <v>0.15124637583763756</v>
      </c>
      <c r="D10">
        <v>5.0591936626197299E-2</v>
      </c>
      <c r="E10">
        <f t="shared" si="1"/>
        <v>6.2920066530870636E-2</v>
      </c>
      <c r="F10">
        <f t="shared" si="2"/>
        <v>2.4037860125820298</v>
      </c>
      <c r="G10">
        <f t="shared" si="3"/>
        <v>62920.066530870638</v>
      </c>
      <c r="H10">
        <f t="shared" si="4"/>
        <v>352778.84422102117</v>
      </c>
      <c r="I10">
        <f t="shared" si="5"/>
        <v>146759.67094179208</v>
      </c>
    </row>
    <row r="11" spans="1:9">
      <c r="A11" t="s">
        <v>9</v>
      </c>
      <c r="B11">
        <v>5.30657E-2</v>
      </c>
      <c r="C11">
        <f t="shared" si="0"/>
        <v>0.10613615489973953</v>
      </c>
      <c r="D11">
        <v>3.4448392034266098E-2</v>
      </c>
      <c r="E11">
        <f t="shared" si="1"/>
        <v>4.2842699118087801E-2</v>
      </c>
      <c r="F11">
        <f t="shared" si="2"/>
        <v>2.4773451973041025</v>
      </c>
      <c r="G11">
        <f t="shared" si="3"/>
        <v>42842.699118087803</v>
      </c>
      <c r="H11">
        <f t="shared" si="4"/>
        <v>247560.24630823467</v>
      </c>
      <c r="I11">
        <f t="shared" si="5"/>
        <v>99929.653153559193</v>
      </c>
    </row>
    <row r="12" spans="1:9">
      <c r="A12" t="s">
        <v>10</v>
      </c>
      <c r="B12">
        <v>4.08612E-2</v>
      </c>
      <c r="C12">
        <f t="shared" si="0"/>
        <v>8.1726061327547492E-2</v>
      </c>
      <c r="D12">
        <v>3.5113295988976001E-2</v>
      </c>
      <c r="E12">
        <f t="shared" si="1"/>
        <v>4.3669625380588752E-2</v>
      </c>
      <c r="F12">
        <f t="shared" si="2"/>
        <v>1.8714623863907685</v>
      </c>
      <c r="G12">
        <f t="shared" si="3"/>
        <v>43669.625380588754</v>
      </c>
      <c r="H12">
        <f t="shared" si="4"/>
        <v>190624.24007315532</v>
      </c>
      <c r="I12">
        <f t="shared" si="5"/>
        <v>101858.44046846489</v>
      </c>
    </row>
    <row r="13" spans="1:9">
      <c r="A13" t="s">
        <v>11</v>
      </c>
      <c r="B13">
        <v>5.6810199999999998E-2</v>
      </c>
      <c r="C13">
        <f t="shared" si="0"/>
        <v>0.11362549042197093</v>
      </c>
      <c r="D13">
        <v>4.3635797226457301E-2</v>
      </c>
      <c r="E13">
        <f t="shared" si="1"/>
        <v>5.4268870648343119E-2</v>
      </c>
      <c r="F13">
        <f t="shared" si="2"/>
        <v>2.0937507831746269</v>
      </c>
      <c r="G13">
        <f t="shared" si="3"/>
        <v>54268.870648343116</v>
      </c>
      <c r="H13">
        <f t="shared" si="4"/>
        <v>265028.95664845791</v>
      </c>
      <c r="I13">
        <f t="shared" si="5"/>
        <v>126580.94687210605</v>
      </c>
    </row>
    <row r="14" spans="1:9">
      <c r="A14" t="s">
        <v>12</v>
      </c>
      <c r="B14">
        <v>3.3507700000000001E-2</v>
      </c>
      <c r="C14">
        <f t="shared" si="0"/>
        <v>6.7018402424428636E-2</v>
      </c>
      <c r="D14">
        <v>4.9642233158102199E-2</v>
      </c>
      <c r="E14">
        <f t="shared" si="1"/>
        <v>6.1738941446874543E-2</v>
      </c>
      <c r="F14">
        <f t="shared" si="2"/>
        <v>1.0855126578756942</v>
      </c>
      <c r="G14">
        <f t="shared" si="3"/>
        <v>61738.941446874545</v>
      </c>
      <c r="H14">
        <f t="shared" si="4"/>
        <v>156318.94925012646</v>
      </c>
      <c r="I14">
        <f t="shared" si="5"/>
        <v>144004.72266812305</v>
      </c>
    </row>
    <row r="15" spans="1:9">
      <c r="A15" t="s">
        <v>13</v>
      </c>
      <c r="B15">
        <v>1.9680300000000001E-2</v>
      </c>
      <c r="C15">
        <f t="shared" si="0"/>
        <v>3.9362363433881845E-2</v>
      </c>
      <c r="D15">
        <v>5.0650792488610999E-2</v>
      </c>
      <c r="E15">
        <f t="shared" si="1"/>
        <v>6.2993264258132259E-2</v>
      </c>
      <c r="F15">
        <f t="shared" si="2"/>
        <v>0.62486622811898929</v>
      </c>
      <c r="G15">
        <f t="shared" si="3"/>
        <v>62993.264258132258</v>
      </c>
      <c r="H15">
        <f t="shared" si="4"/>
        <v>91811.846737533851</v>
      </c>
      <c r="I15">
        <f t="shared" si="5"/>
        <v>146930.40303027982</v>
      </c>
    </row>
    <row r="16" spans="1:9">
      <c r="A16" t="s">
        <v>14</v>
      </c>
      <c r="B16">
        <v>3.1238800000000001E-2</v>
      </c>
      <c r="C16">
        <f t="shared" si="0"/>
        <v>6.2480399121880671E-2</v>
      </c>
      <c r="D16">
        <v>5.1144882637633601E-2</v>
      </c>
      <c r="E16">
        <f t="shared" si="1"/>
        <v>6.3607753189015612E-2</v>
      </c>
      <c r="F16">
        <f t="shared" si="2"/>
        <v>0.98227646771636601</v>
      </c>
      <c r="G16">
        <f t="shared" si="3"/>
        <v>63607.75318901561</v>
      </c>
      <c r="H16">
        <f t="shared" si="4"/>
        <v>145734.15638300599</v>
      </c>
      <c r="I16">
        <f t="shared" si="5"/>
        <v>148363.68494280876</v>
      </c>
    </row>
    <row r="17" spans="1:9">
      <c r="A17" t="s">
        <v>15</v>
      </c>
      <c r="B17">
        <v>1.9506900000000001E-2</v>
      </c>
      <c r="C17">
        <f t="shared" si="0"/>
        <v>3.9015547896545773E-2</v>
      </c>
      <c r="D17">
        <v>8.6677064062548104E-2</v>
      </c>
      <c r="E17">
        <f t="shared" si="1"/>
        <v>0.10779833707120905</v>
      </c>
      <c r="F17">
        <f t="shared" si="2"/>
        <v>0.36193088832875986</v>
      </c>
      <c r="G17">
        <f t="shared" si="3"/>
        <v>107798.33707120904</v>
      </c>
      <c r="H17">
        <f t="shared" si="4"/>
        <v>91002.907126639286</v>
      </c>
      <c r="I17">
        <f t="shared" si="5"/>
        <v>251437.24965517953</v>
      </c>
    </row>
    <row r="18" spans="1:9">
      <c r="A18" t="s">
        <v>27</v>
      </c>
      <c r="B18">
        <f>SUM(B2:B17)</f>
        <v>0.49997759999999991</v>
      </c>
      <c r="C18">
        <f>SUM(C2:C17)</f>
        <v>1</v>
      </c>
      <c r="D18">
        <f>SUM(D2:D17)</f>
        <v>0.80406680119092444</v>
      </c>
      <c r="E18">
        <f>SUM(E2:E17)</f>
        <v>0.99999999999999967</v>
      </c>
      <c r="F18">
        <f t="shared" si="2"/>
        <v>1.0000000000000004</v>
      </c>
    </row>
    <row r="19" spans="1:9">
      <c r="A19" t="s">
        <v>29</v>
      </c>
      <c r="B19" s="2">
        <f>4665164-2332686</f>
        <v>2332478</v>
      </c>
    </row>
    <row r="20" spans="1:9">
      <c r="B20" t="s">
        <v>24</v>
      </c>
      <c r="C20" t="s">
        <v>18</v>
      </c>
      <c r="D20" t="s">
        <v>26</v>
      </c>
    </row>
    <row r="21" spans="1:9">
      <c r="A21" t="s">
        <v>20</v>
      </c>
      <c r="B21">
        <v>0.24690144670248301</v>
      </c>
      <c r="C21">
        <v>0.23820777177819699</v>
      </c>
      <c r="D21">
        <f>C21/SUM($C$21:$C$24)</f>
        <v>0.29621441686465755</v>
      </c>
      <c r="H21" s="1"/>
    </row>
    <row r="22" spans="1:9">
      <c r="A22" t="s">
        <v>21</v>
      </c>
      <c r="B22">
        <v>0.21399904526339</v>
      </c>
      <c r="C22">
        <v>0.16400731447068301</v>
      </c>
      <c r="D22">
        <f t="shared" ref="D22:D24" si="6">C22/SUM($C$21:$C$24)</f>
        <v>0.20394519731584385</v>
      </c>
    </row>
    <row r="23" spans="1:9">
      <c r="A23" t="s">
        <v>22</v>
      </c>
      <c r="B23">
        <v>0.33258787853195199</v>
      </c>
      <c r="C23">
        <v>0.163814119216143</v>
      </c>
      <c r="D23">
        <f t="shared" si="6"/>
        <v>0.20370495654100515</v>
      </c>
    </row>
    <row r="24" spans="1:9">
      <c r="A24" t="s">
        <v>23</v>
      </c>
      <c r="B24">
        <v>0.20647690401252999</v>
      </c>
      <c r="C24">
        <v>0.23814425205792999</v>
      </c>
      <c r="D24">
        <f t="shared" si="6"/>
        <v>0.29613542927849346</v>
      </c>
    </row>
    <row r="25" spans="1:9">
      <c r="A25" t="s">
        <v>25</v>
      </c>
      <c r="B25">
        <f>(B22+B23)*100</f>
        <v>54.658692379534202</v>
      </c>
      <c r="C25">
        <f>(C22+C23)*100</f>
        <v>32.782143368682604</v>
      </c>
      <c r="D25">
        <f>(D22+D23)*100</f>
        <v>40.765015385684897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2015-11-09T17:45:09Z</dcterms:created>
  <dcterms:modified xsi:type="dcterms:W3CDTF">2015-11-09T19:37:33Z</dcterms:modified>
</cp:coreProperties>
</file>