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searcy/Box/MBARI_eDNA/coastal_stream_eDNA/tables/"/>
    </mc:Choice>
  </mc:AlternateContent>
  <xr:revisionPtr revIDLastSave="0" documentId="13_ncr:1_{7290A013-B494-754A-975B-ACF6A3C693B4}" xr6:coauthVersionLast="46" xr6:coauthVersionMax="46" xr10:uidLastSave="{00000000-0000-0000-0000-000000000000}"/>
  <bookViews>
    <workbookView xWindow="1200" yWindow="460" windowWidth="23820" windowHeight="17540" activeTab="6" xr2:uid="{978FC6D7-CF90-8447-9026-C0006B7A4F97}"/>
  </bookViews>
  <sheets>
    <sheet name="Assays" sheetId="7" r:id="rId1"/>
    <sheet name="General Stats" sheetId="2" r:id="rId2"/>
    <sheet name="Detection by Time" sheetId="1" r:id="rId3"/>
    <sheet name="Environmental Parameters" sheetId="4" r:id="rId4"/>
    <sheet name="Detection - trap vs eDNA" sheetId="5" r:id="rId5"/>
    <sheet name="simple lin reg" sheetId="6" r:id="rId6"/>
    <sheet name="MLR with EV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</calcChain>
</file>

<file path=xl/sharedStrings.xml><?xml version="1.0" encoding="utf-8"?>
<sst xmlns="http://schemas.openxmlformats.org/spreadsheetml/2006/main" count="358" uniqueCount="266">
  <si>
    <t>Month</t>
  </si>
  <si>
    <t>Week</t>
  </si>
  <si>
    <t>COHO</t>
  </si>
  <si>
    <t>TROUT</t>
  </si>
  <si>
    <t>N</t>
  </si>
  <si>
    <t>% Non-Detects</t>
  </si>
  <si>
    <t>Median</t>
  </si>
  <si>
    <t>Range</t>
  </si>
  <si>
    <t>% Above LOQ</t>
  </si>
  <si>
    <t>3.3 - 31.6</t>
  </si>
  <si>
    <t>0 - 15.4</t>
  </si>
  <si>
    <t>0 - 84.1</t>
  </si>
  <si>
    <t>5.3 - 96.3</t>
  </si>
  <si>
    <t>0 - 66.7</t>
  </si>
  <si>
    <t>0 - 100</t>
  </si>
  <si>
    <t>Detection / Quantification Probability by Temporal Grouping</t>
  </si>
  <si>
    <t>14 months</t>
  </si>
  <si>
    <t>56 weeks</t>
  </si>
  <si>
    <t>General Statistics</t>
  </si>
  <si>
    <t>Target</t>
  </si>
  <si>
    <t>ND</t>
  </si>
  <si>
    <t>BLOQ</t>
  </si>
  <si>
    <t>50 (7.4%)</t>
  </si>
  <si>
    <t>274 (40.7%)</t>
  </si>
  <si>
    <t>3 (0.4%)</t>
  </si>
  <si>
    <t>7 (1.0%)</t>
  </si>
  <si>
    <t>56 (8.3%)</t>
  </si>
  <si>
    <t>72 (10.7%)</t>
  </si>
  <si>
    <t>Sun/Moon</t>
  </si>
  <si>
    <t>photoperiod</t>
  </si>
  <si>
    <t>Meteorological</t>
  </si>
  <si>
    <t>Water Quality</t>
  </si>
  <si>
    <t>Type</t>
  </si>
  <si>
    <t>Abbrv.</t>
  </si>
  <si>
    <t>Description</t>
  </si>
  <si>
    <t>Source</t>
  </si>
  <si>
    <t>Total Biomass</t>
  </si>
  <si>
    <t>Juvenile Fish Count</t>
  </si>
  <si>
    <t>N_adult</t>
  </si>
  <si>
    <t>N_juvenile</t>
  </si>
  <si>
    <t>Total Fish Count</t>
  </si>
  <si>
    <t>Adult Fish Count (Total)</t>
  </si>
  <si>
    <t>Adult Fish Count (Dead)</t>
  </si>
  <si>
    <t>Adult Fish Count (Alive)</t>
  </si>
  <si>
    <t>N_adult_dead</t>
  </si>
  <si>
    <t>N_adult)live</t>
  </si>
  <si>
    <t>Adult Biomass</t>
  </si>
  <si>
    <t>Juvenile Biomass</t>
  </si>
  <si>
    <t>biomass_adult</t>
  </si>
  <si>
    <t>biomass_juvenile</t>
  </si>
  <si>
    <t>Unit</t>
  </si>
  <si>
    <t>kg</t>
  </si>
  <si>
    <t>wtemp</t>
  </si>
  <si>
    <t>C</t>
  </si>
  <si>
    <t>pH</t>
  </si>
  <si>
    <t>DO</t>
  </si>
  <si>
    <t>turb</t>
  </si>
  <si>
    <t>pH in Lagoon</t>
  </si>
  <si>
    <t>mg/L</t>
  </si>
  <si>
    <t>Turbidity in Lagoon</t>
  </si>
  <si>
    <t>NTU</t>
  </si>
  <si>
    <t>temp</t>
  </si>
  <si>
    <t>Mean air temperature</t>
  </si>
  <si>
    <t>mm</t>
  </si>
  <si>
    <t>N_fish*</t>
  </si>
  <si>
    <t>biomass*</t>
  </si>
  <si>
    <t>rain*</t>
  </si>
  <si>
    <t>rain1*</t>
  </si>
  <si>
    <t>rain3T*</t>
  </si>
  <si>
    <t>rain7T*</t>
  </si>
  <si>
    <t>rain30T*</t>
  </si>
  <si>
    <t>dry</t>
  </si>
  <si>
    <t>dry_days</t>
  </si>
  <si>
    <t>Number of Consecutive Dry Days (valued 0 if a wet day)</t>
  </si>
  <si>
    <t>Streamflow</t>
  </si>
  <si>
    <t>flow*</t>
  </si>
  <si>
    <t>cfs</t>
  </si>
  <si>
    <t>stage</t>
  </si>
  <si>
    <t>ft</t>
  </si>
  <si>
    <t>moon_phase</t>
  </si>
  <si>
    <t>day</t>
  </si>
  <si>
    <t>Photoperiod / Fraction of Day with Daylight</t>
  </si>
  <si>
    <t>Stream Stage (estimated from rating curve)</t>
  </si>
  <si>
    <t>Total Rainfall</t>
  </si>
  <si>
    <t>Total Rainfall in Previous Day</t>
  </si>
  <si>
    <t>Dissolved Oxygen in Lagoon</t>
  </si>
  <si>
    <t>Mean Water Temperature</t>
  </si>
  <si>
    <t>Cumulative Rainfall Over Previous 3 Days</t>
  </si>
  <si>
    <t>Cumulative Rainfall Over Previous 7 Days</t>
  </si>
  <si>
    <t>Cumulative Rainfall Over Previous 30 Days</t>
  </si>
  <si>
    <t>﻿moon_phase_continuous</t>
  </si>
  <si>
    <t>Dry Day (Binary: valued 1 if rain3T &gt; 1mm , otherwise valued 0)</t>
  </si>
  <si>
    <t>Moon Phase (Categorical: full, new, waxing, waning)</t>
  </si>
  <si>
    <t>Continuous Moon Phase (defined as cosine((2pi/15)*days since full moon))</t>
  </si>
  <si>
    <t>fish</t>
  </si>
  <si>
    <t>NOAA</t>
  </si>
  <si>
    <t>Swanton Pacific Ranch</t>
  </si>
  <si>
    <t>Time</t>
  </si>
  <si>
    <t>morn_midday_eve</t>
  </si>
  <si>
    <t>Time of Day of eDNA sample collection (Categorical: morning, midday, evening)</t>
  </si>
  <si>
    <t>season</t>
  </si>
  <si>
    <t>Season of Year (Categorical: spring, summer, fall, winter)</t>
  </si>
  <si>
    <t>day_of_year</t>
  </si>
  <si>
    <t>Day of Year (Julian)</t>
  </si>
  <si>
    <t>Fish Count</t>
  </si>
  <si>
    <t>Table of Variables</t>
  </si>
  <si>
    <t>eDNA</t>
  </si>
  <si>
    <t>detected</t>
  </si>
  <si>
    <t>eDNA*</t>
  </si>
  <si>
    <t>* indicates that a log10-transformed version of this variable was also available</t>
  </si>
  <si>
    <t>eDNA Concentration</t>
  </si>
  <si>
    <t>This Study</t>
  </si>
  <si>
    <t>copies/ml</t>
  </si>
  <si>
    <t>eDNA Detected (Binary: valued 1 if at least 1/3 replicates in a sample amplified; 0 otherwise</t>
  </si>
  <si>
    <t>eDNA Quantified (Binary: valued 1 if eDNA concentration was below the LOQ; 0 otherwise</t>
  </si>
  <si>
    <t>Hatchery Releases</t>
  </si>
  <si>
    <t>release</t>
  </si>
  <si>
    <t>tr</t>
  </si>
  <si>
    <t>release3T</t>
  </si>
  <si>
    <t>tr3T</t>
  </si>
  <si>
    <t>MBTSP</t>
  </si>
  <si>
    <t>Total Hatchery Fish Released</t>
  </si>
  <si>
    <t>Hatchery Fish Released (Binary)</t>
  </si>
  <si>
    <t>Hatchery Fish Released Over Previous 3 Days (Binary)</t>
  </si>
  <si>
    <t>Total Hatchery Fish Released Over Previous 3 Days</t>
  </si>
  <si>
    <t>flow_high</t>
  </si>
  <si>
    <t>Discharge (Continuous)</t>
  </si>
  <si>
    <t>High Flow Rate (Binary: values 1 if flow &gt; 23cfs (median for 2010-2020); otherwise valued 0</t>
  </si>
  <si>
    <t>Detection Rate by Sampling Method</t>
  </si>
  <si>
    <t>O. mykiss</t>
  </si>
  <si>
    <t>Trap: Fish Absent</t>
  </si>
  <si>
    <t>Trap: Fish Present</t>
  </si>
  <si>
    <t>eDNA: Above LOQ</t>
  </si>
  <si>
    <t>eDNA: BLOQ</t>
  </si>
  <si>
    <t>O. kisutch</t>
  </si>
  <si>
    <t xml:space="preserve"> McNemar's Test: χ2 = 0.125, p = 0.724</t>
  </si>
  <si>
    <t xml:space="preserve"> McNemar's Test: χ2 = 13.8, p &lt; 0.001</t>
  </si>
  <si>
    <t>Regressions - Fish Abundance on eDNA</t>
  </si>
  <si>
    <t>Count</t>
  </si>
  <si>
    <t>Biomass</t>
  </si>
  <si>
    <t>Intercept</t>
  </si>
  <si>
    <t>Coefficient (CI)</t>
  </si>
  <si>
    <t>F-statistic (p-value)</t>
  </si>
  <si>
    <t>Durbin-Watson</t>
  </si>
  <si>
    <t>Parameter</t>
  </si>
  <si>
    <r>
      <t>R</t>
    </r>
    <r>
      <rPr>
        <i/>
        <vertAlign val="superscript"/>
        <sz val="12"/>
        <color theme="1"/>
        <rFont val="Helvetica"/>
        <family val="2"/>
      </rPr>
      <t>2</t>
    </r>
  </si>
  <si>
    <t>3.53 (0.64, 6.42)</t>
  </si>
  <si>
    <t>-0.08 (-1.10, 0.94)</t>
  </si>
  <si>
    <t>0.00</t>
  </si>
  <si>
    <t>0.02 (0.88)</t>
  </si>
  <si>
    <t>4.16 (-0.99, 9.31)</t>
  </si>
  <si>
    <t>1.00 (0.02, 1.99)</t>
  </si>
  <si>
    <t>0.04</t>
  </si>
  <si>
    <t>4.09 (0.05)</t>
  </si>
  <si>
    <t>2.07</t>
  </si>
  <si>
    <t>2.46 (0.12)</t>
  </si>
  <si>
    <t>0.51 (-0.14, 1.16)</t>
  </si>
  <si>
    <t>1.29 (0.22, 2.35)</t>
  </si>
  <si>
    <t>2.70 (0.10)</t>
  </si>
  <si>
    <t>-0.24 (-0.54, 0.05)</t>
  </si>
  <si>
    <t>0.83 (0.46, 1.19)</t>
  </si>
  <si>
    <r>
      <t>log</t>
    </r>
    <r>
      <rPr>
        <vertAlign val="subscript"/>
        <sz val="12"/>
        <color theme="1"/>
        <rFont val="Helvetica"/>
        <family val="2"/>
      </rPr>
      <t xml:space="preserve">10 </t>
    </r>
    <r>
      <rPr>
        <sz val="12"/>
        <color theme="1"/>
        <rFont val="Helvetica"/>
        <family val="2"/>
      </rPr>
      <t>eDNA</t>
    </r>
  </si>
  <si>
    <t xml:space="preserve">mean </t>
  </si>
  <si>
    <t>std.</t>
  </si>
  <si>
    <t>min</t>
  </si>
  <si>
    <t>median</t>
  </si>
  <si>
    <t>max</t>
  </si>
  <si>
    <t>N &gt; 100</t>
  </si>
  <si>
    <t>Dilution</t>
  </si>
  <si>
    <t>InhibitionCV of Sample Replicates</t>
  </si>
  <si>
    <t>Undiluted</t>
  </si>
  <si>
    <t>1:5</t>
  </si>
  <si>
    <t>Total</t>
  </si>
  <si>
    <t>Above LOQ</t>
  </si>
  <si>
    <t>CV*</t>
  </si>
  <si>
    <t>[1.9 - 108%]</t>
  </si>
  <si>
    <t>[0.7 - 114%]</t>
  </si>
  <si>
    <t>Mean</t>
  </si>
  <si>
    <t>172 (172)</t>
  </si>
  <si>
    <t>227 (155)</t>
  </si>
  <si>
    <t>386 (386)</t>
  </si>
  <si>
    <t>231 (221)</t>
  </si>
  <si>
    <t>[3.0 - 130%]</t>
  </si>
  <si>
    <t>[0.8 - 93%]</t>
  </si>
  <si>
    <t>Overall</t>
  </si>
  <si>
    <t>617 (607)</t>
  </si>
  <si>
    <t>399 (327)</t>
  </si>
  <si>
    <t>[1.9 - 130%]</t>
  </si>
  <si>
    <t>Primer/Probe ID</t>
  </si>
  <si>
    <t>Sequences (5' - 3')</t>
  </si>
  <si>
    <t>Conc. (uM)</t>
  </si>
  <si>
    <t>Slope (Eff. %)</t>
  </si>
  <si>
    <t>Threshold</t>
  </si>
  <si>
    <t>Omy_NAHD_F</t>
  </si>
  <si>
    <t>5'-AGTCTCTCCCTGTATATCGTC-3'</t>
  </si>
  <si>
    <t>Omy_NAHD_R</t>
  </si>
  <si>
    <t>5'-GATTTAGTTCATGAAGTTGCGTGAGTA-3'</t>
  </si>
  <si>
    <t>Omy_NAHD_P</t>
  </si>
  <si>
    <t>6FAM-5’-CCAACAACTCTTTAACCATC-3’ -MGBNFQ</t>
  </si>
  <si>
    <t>Ok_CYTB_F</t>
  </si>
  <si>
    <t>CCT TGG TGG CGG ATA TAC TTA TCT TA</t>
  </si>
  <si>
    <t>Ok_CYTB_R</t>
  </si>
  <si>
    <t>Ok_CYTB_P</t>
  </si>
  <si>
    <t>6FAM-TGG AAC ACC CAT TCA T-MGBNFQ</t>
  </si>
  <si>
    <t>P. antipodarum</t>
  </si>
  <si>
    <t>NZMS_CO1_F</t>
  </si>
  <si>
    <t>CTCCTGCTTTCTTTACCTGTCT</t>
  </si>
  <si>
    <t>NZMS_CO1_R</t>
  </si>
  <si>
    <t>ACCAGAATAAGTGCTGATAAAGGAT</t>
  </si>
  <si>
    <t>NZMS_CO1_P</t>
  </si>
  <si>
    <t>56-FAM/ATTTCGATC/ZEN/CGTTAATAGTATTGTAATAGCYCC/3IABkFQ</t>
  </si>
  <si>
    <t>Ms_CO1_F</t>
  </si>
  <si>
    <t>5'-TCCCCGAATGAACAACATAAGTT-3'</t>
  </si>
  <si>
    <t>5'-GAAGCTAGAAGGAGGAGGAAGGA -3'</t>
  </si>
  <si>
    <t>Ms_CO1_P</t>
  </si>
  <si>
    <t>6FAM-5’-TTGACTGCTTCCCCC-3'-MGBNFQ</t>
  </si>
  <si>
    <t xml:space="preserve">GAA CTAG GAA GAT GGC GAA GTA GAT C </t>
  </si>
  <si>
    <t>LOQ (copies/rxn)</t>
  </si>
  <si>
    <t>LOD (copies/rxn)</t>
  </si>
  <si>
    <t xml:space="preserve">Wilcox 2015 </t>
  </si>
  <si>
    <t>Brandl 2015</t>
  </si>
  <si>
    <t>Merkes 2015</t>
  </si>
  <si>
    <t>Pilliod 2016</t>
  </si>
  <si>
    <t>Ref.</t>
  </si>
  <si>
    <t>Annealing Temp.      (°C)</t>
  </si>
  <si>
    <t>-3.46 (94.5%)</t>
  </si>
  <si>
    <t>-3.49 (93.3%)</t>
  </si>
  <si>
    <t>-3.51 (92.8%)</t>
  </si>
  <si>
    <t>-3.44 (95.5%)</t>
  </si>
  <si>
    <r>
      <rPr>
        <i/>
        <sz val="10"/>
        <color rgb="FF000000"/>
        <rFont val="Helvetica"/>
        <family val="2"/>
      </rPr>
      <t>O. kisutch</t>
    </r>
    <r>
      <rPr>
        <sz val="10"/>
        <color rgb="FF000000"/>
        <rFont val="Helvetica"/>
        <family val="2"/>
      </rPr>
      <t xml:space="preserve"> (CYTB)</t>
    </r>
  </si>
  <si>
    <r>
      <rPr>
        <i/>
        <sz val="10"/>
        <color rgb="FF000000"/>
        <rFont val="Helvetica"/>
        <family val="2"/>
      </rPr>
      <t>O.mykiss</t>
    </r>
    <r>
      <rPr>
        <sz val="10"/>
        <color rgb="FF000000"/>
        <rFont val="Helvetica"/>
        <family val="2"/>
      </rPr>
      <t xml:space="preserve"> (NADH)</t>
    </r>
  </si>
  <si>
    <r>
      <rPr>
        <i/>
        <sz val="10"/>
        <color rgb="FF000000"/>
        <rFont val="Helvetica"/>
        <family val="2"/>
      </rPr>
      <t>M. saxatilis</t>
    </r>
    <r>
      <rPr>
        <sz val="10"/>
        <color rgb="FF000000"/>
        <rFont val="Helvetica"/>
        <family val="2"/>
      </rPr>
      <t xml:space="preserve"> (CO1)</t>
    </r>
  </si>
  <si>
    <t xml:space="preserve">Based on 101 observations. Square-root transformed daily abundance metric. Log10 transformed mean daily eDNA concentrations </t>
  </si>
  <si>
    <t>Fish on eDNA</t>
  </si>
  <si>
    <t>eDNA of Fish</t>
  </si>
  <si>
    <t>eDNA on Fish</t>
  </si>
  <si>
    <t>√Biomass</t>
  </si>
  <si>
    <t>√Fish Count</t>
  </si>
  <si>
    <t>1.45 (1.17,1.74)</t>
  </si>
  <si>
    <t>0.06 (-0.01, 0.13)</t>
  </si>
  <si>
    <t>2.9 (0.09)</t>
  </si>
  <si>
    <t>1.37 (1.08, 1.66)</t>
  </si>
  <si>
    <t>0.07 (0.02, 0.12)</t>
  </si>
  <si>
    <t>7.97 (0.006)</t>
  </si>
  <si>
    <t>2.10</t>
  </si>
  <si>
    <t>0.70 (0.50, 0.91)</t>
  </si>
  <si>
    <t>-0.07 (-0.20, 0.05)</t>
  </si>
  <si>
    <t>1.47 (0.23)</t>
  </si>
  <si>
    <t>0.68(0.47, 0.89)</t>
  </si>
  <si>
    <t>-0.16 (-0.36, 0.04)</t>
  </si>
  <si>
    <t>0.03</t>
  </si>
  <si>
    <t>2.60 (0.110)</t>
  </si>
  <si>
    <t>O kisutch</t>
  </si>
  <si>
    <t>Dep. Variable</t>
  </si>
  <si>
    <t>Sig. Expl. Variables (Sign)</t>
  </si>
  <si>
    <t>F-stat p value</t>
  </si>
  <si>
    <t>Abundance Variable</t>
  </si>
  <si>
    <t>Adj-R2</t>
  </si>
  <si>
    <t>Flow (+), 7d Rain (-), Hatchery Release (+)</t>
  </si>
  <si>
    <t>Hatchery Release (+)</t>
  </si>
  <si>
    <t>-</t>
  </si>
  <si>
    <t>Photoperiod (+)</t>
  </si>
  <si>
    <t>&lt;0.001</t>
  </si>
  <si>
    <t>Flow (-)</t>
  </si>
  <si>
    <r>
      <rPr>
        <b/>
        <sz val="12"/>
        <color theme="1"/>
        <rFont val="Calibri"/>
        <family val="2"/>
        <scheme val="minor"/>
      </rPr>
      <t>Biomass (+)</t>
    </r>
    <r>
      <rPr>
        <sz val="12"/>
        <color theme="1"/>
        <rFont val="Calibri"/>
        <family val="2"/>
        <scheme val="minor"/>
      </rPr>
      <t>, Flow (-), Photoperiod (+))</t>
    </r>
  </si>
  <si>
    <r>
      <rPr>
        <b/>
        <sz val="12"/>
        <color theme="1"/>
        <rFont val="Calibri"/>
        <family val="2"/>
        <scheme val="minor"/>
      </rPr>
      <t>Count (+)</t>
    </r>
    <r>
      <rPr>
        <sz val="12"/>
        <color theme="1"/>
        <rFont val="Calibri"/>
        <family val="2"/>
        <scheme val="minor"/>
      </rPr>
      <t>, Flow (-), 7d Rain (+)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</si>
</sst>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70" formatCode="0.000"/>
  </numFmts>
  <fonts count="16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Helvetica"/>
      <family val="2"/>
    </font>
    <font>
      <b/>
      <i/>
      <sz val="11"/>
      <color theme="1"/>
      <name val="Helvetica"/>
      <family val="2"/>
    </font>
    <font>
      <sz val="11"/>
      <color theme="1"/>
      <name val="Helvetica"/>
      <family val="2"/>
    </font>
    <font>
      <i/>
      <vertAlign val="superscript"/>
      <sz val="12"/>
      <color theme="1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i/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0" xfId="1" applyNumberFormat="1" applyFont="1"/>
    <xf numFmtId="9" fontId="1" fillId="0" borderId="0" xfId="0" applyNumberFormat="1" applyFont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3" fillId="0" borderId="0" xfId="0" applyFont="1"/>
    <xf numFmtId="0" fontId="1" fillId="0" borderId="0" xfId="0" applyFont="1" applyBorder="1"/>
    <xf numFmtId="0" fontId="7" fillId="0" borderId="13" xfId="0" applyFont="1" applyBorder="1"/>
    <xf numFmtId="0" fontId="1" fillId="0" borderId="13" xfId="0" applyFont="1" applyBorder="1"/>
    <xf numFmtId="0" fontId="1" fillId="0" borderId="3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1" fillId="0" borderId="1" xfId="0" quotePrefix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1" fontId="1" fillId="0" borderId="0" xfId="0" applyNumberFormat="1" applyFont="1"/>
    <xf numFmtId="164" fontId="1" fillId="0" borderId="0" xfId="0" quotePrefix="1" applyNumberFormat="1" applyFont="1" applyBorder="1" applyAlignment="1">
      <alignment horizontal="center"/>
    </xf>
    <xf numFmtId="1" fontId="1" fillId="0" borderId="0" xfId="0" applyNumberFormat="1" applyFont="1" applyBorder="1"/>
    <xf numFmtId="1" fontId="1" fillId="0" borderId="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" fontId="1" fillId="0" borderId="13" xfId="0" applyNumberFormat="1" applyFont="1" applyBorder="1"/>
    <xf numFmtId="1" fontId="1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13" xfId="0" quotePrefix="1" applyNumberFormat="1" applyFont="1" applyBorder="1" applyAlignment="1">
      <alignment horizontal="center"/>
    </xf>
    <xf numFmtId="164" fontId="3" fillId="0" borderId="0" xfId="0" quotePrefix="1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11" xfId="1" applyNumberFormat="1" applyFont="1" applyBorder="1" applyAlignment="1">
      <alignment horizontal="center"/>
    </xf>
    <xf numFmtId="165" fontId="1" fillId="0" borderId="17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1" fillId="0" borderId="16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17" xfId="0" quotePrefix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0" fontId="0" fillId="0" borderId="1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B9B8-9E75-C04A-A55D-CE295815F7F7}">
  <dimension ref="B1:L19"/>
  <sheetViews>
    <sheetView workbookViewId="0">
      <selection activeCell="E26" sqref="E26"/>
    </sheetView>
  </sheetViews>
  <sheetFormatPr baseColWidth="10" defaultRowHeight="16"/>
  <cols>
    <col min="2" max="2" width="16.1640625" customWidth="1"/>
    <col min="3" max="3" width="14.33203125" bestFit="1" customWidth="1"/>
    <col min="4" max="4" width="59" bestFit="1" customWidth="1"/>
    <col min="5" max="5" width="9.83203125" bestFit="1" customWidth="1"/>
    <col min="6" max="6" width="5.5" customWidth="1"/>
    <col min="7" max="7" width="12.33203125" bestFit="1" customWidth="1"/>
    <col min="8" max="8" width="8.5" bestFit="1" customWidth="1"/>
    <col min="9" max="9" width="11.33203125" customWidth="1"/>
    <col min="10" max="10" width="11" bestFit="1" customWidth="1"/>
    <col min="11" max="11" width="9.33203125" customWidth="1"/>
  </cols>
  <sheetData>
    <row r="1" spans="2:12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2:12" ht="51" customHeight="1">
      <c r="B2" s="106" t="s">
        <v>19</v>
      </c>
      <c r="C2" s="107" t="s">
        <v>188</v>
      </c>
      <c r="D2" s="107" t="s">
        <v>189</v>
      </c>
      <c r="E2" s="108" t="s">
        <v>224</v>
      </c>
      <c r="F2" s="108" t="s">
        <v>190</v>
      </c>
      <c r="G2" s="107" t="s">
        <v>191</v>
      </c>
      <c r="H2" s="107" t="s">
        <v>140</v>
      </c>
      <c r="I2" s="108" t="s">
        <v>218</v>
      </c>
      <c r="J2" s="108" t="s">
        <v>217</v>
      </c>
      <c r="K2" s="107" t="s">
        <v>192</v>
      </c>
      <c r="L2" s="109" t="s">
        <v>223</v>
      </c>
    </row>
    <row r="3" spans="2:12">
      <c r="B3" s="110" t="s">
        <v>229</v>
      </c>
      <c r="C3" s="111" t="s">
        <v>199</v>
      </c>
      <c r="D3" s="111" t="s">
        <v>200</v>
      </c>
      <c r="E3" s="113">
        <v>60</v>
      </c>
      <c r="F3" s="111">
        <v>0.4</v>
      </c>
      <c r="G3" s="112" t="s">
        <v>225</v>
      </c>
      <c r="H3" s="113">
        <v>40.700000000000003</v>
      </c>
      <c r="I3" s="113">
        <v>12</v>
      </c>
      <c r="J3" s="113">
        <v>12</v>
      </c>
      <c r="K3" s="113">
        <v>0.2</v>
      </c>
      <c r="L3" s="114" t="s">
        <v>222</v>
      </c>
    </row>
    <row r="4" spans="2:12">
      <c r="B4" s="115"/>
      <c r="C4" s="104" t="s">
        <v>201</v>
      </c>
      <c r="D4" s="105" t="s">
        <v>216</v>
      </c>
      <c r="E4" s="117"/>
      <c r="F4" s="104">
        <v>0.4</v>
      </c>
      <c r="G4" s="116"/>
      <c r="H4" s="117"/>
      <c r="I4" s="117"/>
      <c r="J4" s="117"/>
      <c r="K4" s="117"/>
      <c r="L4" s="118"/>
    </row>
    <row r="5" spans="2:12">
      <c r="B5" s="119"/>
      <c r="C5" s="120" t="s">
        <v>202</v>
      </c>
      <c r="D5" s="120" t="s">
        <v>203</v>
      </c>
      <c r="E5" s="122"/>
      <c r="F5" s="103">
        <v>0.25</v>
      </c>
      <c r="G5" s="121"/>
      <c r="H5" s="122"/>
      <c r="I5" s="122"/>
      <c r="J5" s="122"/>
      <c r="K5" s="122"/>
      <c r="L5" s="123"/>
    </row>
    <row r="6" spans="2:12">
      <c r="B6" s="110" t="s">
        <v>230</v>
      </c>
      <c r="C6" s="111" t="s">
        <v>193</v>
      </c>
      <c r="D6" s="111" t="s">
        <v>194</v>
      </c>
      <c r="E6" s="113">
        <v>60</v>
      </c>
      <c r="F6" s="111">
        <v>0.3</v>
      </c>
      <c r="G6" s="112" t="s">
        <v>226</v>
      </c>
      <c r="H6" s="113">
        <v>39.799999999999997</v>
      </c>
      <c r="I6" s="113">
        <v>21</v>
      </c>
      <c r="J6" s="113">
        <v>21</v>
      </c>
      <c r="K6" s="113">
        <v>0.2</v>
      </c>
      <c r="L6" s="124" t="s">
        <v>219</v>
      </c>
    </row>
    <row r="7" spans="2:12">
      <c r="B7" s="115"/>
      <c r="C7" s="105" t="s">
        <v>195</v>
      </c>
      <c r="D7" s="105" t="s">
        <v>196</v>
      </c>
      <c r="E7" s="117"/>
      <c r="F7" s="104">
        <v>0.6</v>
      </c>
      <c r="G7" s="116"/>
      <c r="H7" s="117"/>
      <c r="I7" s="117"/>
      <c r="J7" s="117"/>
      <c r="K7" s="117"/>
      <c r="L7" s="125"/>
    </row>
    <row r="8" spans="2:12">
      <c r="B8" s="119"/>
      <c r="C8" s="120" t="s">
        <v>197</v>
      </c>
      <c r="D8" s="120" t="s">
        <v>198</v>
      </c>
      <c r="E8" s="122"/>
      <c r="F8" s="103">
        <v>0.25</v>
      </c>
      <c r="G8" s="121"/>
      <c r="H8" s="122"/>
      <c r="I8" s="122"/>
      <c r="J8" s="122"/>
      <c r="K8" s="122"/>
      <c r="L8" s="126"/>
    </row>
    <row r="9" spans="2:12">
      <c r="B9" s="127" t="s">
        <v>204</v>
      </c>
      <c r="C9" s="111" t="s">
        <v>205</v>
      </c>
      <c r="D9" s="111" t="s">
        <v>206</v>
      </c>
      <c r="E9" s="113">
        <v>60</v>
      </c>
      <c r="F9" s="111">
        <v>0.4</v>
      </c>
      <c r="G9" s="112" t="s">
        <v>227</v>
      </c>
      <c r="H9" s="113">
        <v>36.4</v>
      </c>
      <c r="I9" s="113">
        <v>14</v>
      </c>
      <c r="J9" s="113">
        <v>14</v>
      </c>
      <c r="K9" s="113">
        <v>0.02</v>
      </c>
      <c r="L9" s="124" t="s">
        <v>221</v>
      </c>
    </row>
    <row r="10" spans="2:12">
      <c r="B10" s="128"/>
      <c r="C10" s="105" t="s">
        <v>207</v>
      </c>
      <c r="D10" s="105" t="s">
        <v>208</v>
      </c>
      <c r="E10" s="117"/>
      <c r="F10" s="104">
        <v>0.4</v>
      </c>
      <c r="G10" s="116"/>
      <c r="H10" s="117"/>
      <c r="I10" s="117"/>
      <c r="J10" s="117"/>
      <c r="K10" s="117"/>
      <c r="L10" s="125"/>
    </row>
    <row r="11" spans="2:12">
      <c r="B11" s="129"/>
      <c r="C11" s="120" t="s">
        <v>209</v>
      </c>
      <c r="D11" s="120" t="s">
        <v>210</v>
      </c>
      <c r="E11" s="122"/>
      <c r="F11" s="103">
        <v>0.25</v>
      </c>
      <c r="G11" s="121"/>
      <c r="H11" s="122"/>
      <c r="I11" s="122"/>
      <c r="J11" s="122"/>
      <c r="K11" s="122"/>
      <c r="L11" s="126"/>
    </row>
    <row r="12" spans="2:12">
      <c r="B12" s="110" t="s">
        <v>231</v>
      </c>
      <c r="C12" s="105" t="s">
        <v>211</v>
      </c>
      <c r="D12" s="105" t="s">
        <v>212</v>
      </c>
      <c r="E12" s="113">
        <v>60</v>
      </c>
      <c r="F12" s="105">
        <v>0.4</v>
      </c>
      <c r="G12" s="112" t="s">
        <v>228</v>
      </c>
      <c r="H12" s="113">
        <v>35.6</v>
      </c>
      <c r="I12" s="113">
        <v>5</v>
      </c>
      <c r="J12" s="113">
        <v>94</v>
      </c>
      <c r="K12" s="113">
        <v>0.02</v>
      </c>
      <c r="L12" s="124" t="s">
        <v>220</v>
      </c>
    </row>
    <row r="13" spans="2:12">
      <c r="B13" s="115"/>
      <c r="C13" s="105" t="s">
        <v>211</v>
      </c>
      <c r="D13" s="105" t="s">
        <v>213</v>
      </c>
      <c r="E13" s="117"/>
      <c r="F13" s="104">
        <v>0.4</v>
      </c>
      <c r="G13" s="116"/>
      <c r="H13" s="117"/>
      <c r="I13" s="117"/>
      <c r="J13" s="117"/>
      <c r="K13" s="117"/>
      <c r="L13" s="125"/>
    </row>
    <row r="14" spans="2:12">
      <c r="B14" s="119"/>
      <c r="C14" s="120" t="s">
        <v>214</v>
      </c>
      <c r="D14" s="120" t="s">
        <v>215</v>
      </c>
      <c r="E14" s="122"/>
      <c r="F14" s="103">
        <v>0.2</v>
      </c>
      <c r="G14" s="121"/>
      <c r="H14" s="122"/>
      <c r="I14" s="122"/>
      <c r="J14" s="122"/>
      <c r="K14" s="122"/>
      <c r="L14" s="126"/>
    </row>
    <row r="19" spans="6:6">
      <c r="F19" s="102"/>
    </row>
  </sheetData>
  <mergeCells count="32">
    <mergeCell ref="L9:L11"/>
    <mergeCell ref="L12:L14"/>
    <mergeCell ref="E3:E5"/>
    <mergeCell ref="E6:E8"/>
    <mergeCell ref="E9:E11"/>
    <mergeCell ref="E12:E14"/>
    <mergeCell ref="I9:I11"/>
    <mergeCell ref="J9:J11"/>
    <mergeCell ref="K9:K11"/>
    <mergeCell ref="G12:G14"/>
    <mergeCell ref="H12:H14"/>
    <mergeCell ref="I12:I14"/>
    <mergeCell ref="J12:J14"/>
    <mergeCell ref="K12:K14"/>
    <mergeCell ref="I3:I5"/>
    <mergeCell ref="J3:J5"/>
    <mergeCell ref="K3:K5"/>
    <mergeCell ref="L3:L5"/>
    <mergeCell ref="G6:G8"/>
    <mergeCell ref="H6:H8"/>
    <mergeCell ref="I6:I8"/>
    <mergeCell ref="J6:J8"/>
    <mergeCell ref="K6:K8"/>
    <mergeCell ref="L6:L8"/>
    <mergeCell ref="B6:B8"/>
    <mergeCell ref="B3:B5"/>
    <mergeCell ref="B9:B11"/>
    <mergeCell ref="B12:B14"/>
    <mergeCell ref="G3:G5"/>
    <mergeCell ref="H3:H5"/>
    <mergeCell ref="G9:G11"/>
    <mergeCell ref="H9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129C-1AFE-F143-AD70-CF392263C1E9}">
  <dimension ref="B1:N23"/>
  <sheetViews>
    <sheetView workbookViewId="0">
      <selection activeCell="N17" sqref="N17"/>
    </sheetView>
  </sheetViews>
  <sheetFormatPr baseColWidth="10" defaultRowHeight="16"/>
  <cols>
    <col min="1" max="1" width="10.83203125" style="3"/>
    <col min="2" max="2" width="12.83203125" style="3" customWidth="1"/>
    <col min="3" max="4" width="18.1640625" style="1" customWidth="1"/>
    <col min="5" max="5" width="5.6640625" style="3" bestFit="1" customWidth="1"/>
    <col min="6" max="6" width="11.1640625" style="3" customWidth="1"/>
    <col min="7" max="8" width="12.5" style="3" customWidth="1"/>
    <col min="9" max="9" width="14.1640625" style="63" customWidth="1"/>
    <col min="10" max="13" width="14.1640625" style="3" customWidth="1"/>
    <col min="14" max="16384" width="10.83203125" style="3"/>
  </cols>
  <sheetData>
    <row r="1" spans="2:14">
      <c r="B1" s="84" t="s">
        <v>18</v>
      </c>
      <c r="C1" s="84"/>
      <c r="D1" s="84"/>
      <c r="E1" s="1"/>
      <c r="F1" s="1"/>
      <c r="G1" s="4" t="s">
        <v>169</v>
      </c>
    </row>
    <row r="2" spans="2:14" ht="17" thickBot="1">
      <c r="B2" s="5" t="s">
        <v>19</v>
      </c>
      <c r="C2" s="6" t="s">
        <v>134</v>
      </c>
      <c r="D2" s="6" t="s">
        <v>129</v>
      </c>
      <c r="G2" s="48"/>
      <c r="H2" s="48"/>
      <c r="I2" s="69"/>
      <c r="J2" s="48"/>
      <c r="K2" s="48"/>
      <c r="L2" s="48"/>
      <c r="M2" s="48"/>
    </row>
    <row r="3" spans="2:14" ht="20" customHeight="1" thickTop="1">
      <c r="B3" s="1" t="s">
        <v>4</v>
      </c>
      <c r="C3" s="22">
        <v>674</v>
      </c>
      <c r="D3" s="1">
        <v>674</v>
      </c>
      <c r="E3" s="62"/>
      <c r="F3" s="62"/>
      <c r="G3" s="89" t="s">
        <v>19</v>
      </c>
      <c r="H3" s="91" t="s">
        <v>168</v>
      </c>
      <c r="I3" s="85" t="s">
        <v>4</v>
      </c>
      <c r="J3" s="86"/>
      <c r="K3" s="87" t="s">
        <v>174</v>
      </c>
      <c r="L3" s="88"/>
      <c r="M3" s="88"/>
      <c r="N3" s="49"/>
    </row>
    <row r="4" spans="2:14" ht="20" customHeight="1">
      <c r="B4" s="1" t="s">
        <v>162</v>
      </c>
      <c r="C4" s="19">
        <v>8.1535818150880992</v>
      </c>
      <c r="D4" s="14">
        <v>62.164264714249803</v>
      </c>
      <c r="E4" s="62"/>
      <c r="F4" s="62"/>
      <c r="G4" s="90"/>
      <c r="H4" s="92"/>
      <c r="I4" s="70" t="s">
        <v>172</v>
      </c>
      <c r="J4" s="5" t="s">
        <v>173</v>
      </c>
      <c r="K4" s="10" t="s">
        <v>177</v>
      </c>
      <c r="L4" s="5" t="s">
        <v>6</v>
      </c>
      <c r="M4" s="5" t="s">
        <v>7</v>
      </c>
      <c r="N4" s="49"/>
    </row>
    <row r="5" spans="2:14" ht="20" customHeight="1">
      <c r="B5" s="1" t="s">
        <v>163</v>
      </c>
      <c r="C5" s="19">
        <v>28.170389581830499</v>
      </c>
      <c r="D5" s="14">
        <v>276.23498399261098</v>
      </c>
      <c r="G5" s="71" t="s">
        <v>134</v>
      </c>
      <c r="H5" s="15" t="s">
        <v>170</v>
      </c>
      <c r="I5" s="66">
        <v>257</v>
      </c>
      <c r="J5" s="15" t="s">
        <v>178</v>
      </c>
      <c r="K5" s="78">
        <v>0.27400000000000002</v>
      </c>
      <c r="L5" s="79">
        <v>0.215</v>
      </c>
      <c r="M5" s="9" t="s">
        <v>175</v>
      </c>
      <c r="N5" s="49"/>
    </row>
    <row r="6" spans="2:14" ht="20" customHeight="1">
      <c r="B6" s="1" t="s">
        <v>164</v>
      </c>
      <c r="C6" s="19">
        <v>0</v>
      </c>
      <c r="D6" s="14">
        <v>0</v>
      </c>
      <c r="G6" s="8"/>
      <c r="H6" s="64" t="s">
        <v>171</v>
      </c>
      <c r="I6" s="66">
        <v>416</v>
      </c>
      <c r="J6" s="9" t="s">
        <v>179</v>
      </c>
      <c r="K6" s="78">
        <v>0.48399999999999999</v>
      </c>
      <c r="L6" s="79">
        <v>0.35799999999999998</v>
      </c>
      <c r="M6" s="9" t="s">
        <v>182</v>
      </c>
      <c r="N6" s="49"/>
    </row>
    <row r="7" spans="2:14" ht="20" customHeight="1">
      <c r="B7" s="1"/>
      <c r="C7" s="19"/>
      <c r="D7" s="14"/>
      <c r="G7" s="8"/>
      <c r="H7" s="73" t="s">
        <v>184</v>
      </c>
      <c r="I7" s="66">
        <f>SUM(I5:I6)</f>
        <v>673</v>
      </c>
      <c r="J7" s="9" t="s">
        <v>186</v>
      </c>
      <c r="K7" s="78">
        <v>0.374</v>
      </c>
      <c r="L7" s="79">
        <v>0.26400000000000001</v>
      </c>
      <c r="M7" s="9" t="s">
        <v>187</v>
      </c>
      <c r="N7" s="49"/>
    </row>
    <row r="8" spans="2:14" ht="20" customHeight="1">
      <c r="B8" s="24">
        <v>0.25</v>
      </c>
      <c r="C8" s="19">
        <v>0</v>
      </c>
      <c r="D8" s="14">
        <v>14.848638632580901</v>
      </c>
      <c r="G8" s="74" t="s">
        <v>129</v>
      </c>
      <c r="H8" s="75" t="s">
        <v>170</v>
      </c>
      <c r="I8" s="76">
        <v>410</v>
      </c>
      <c r="J8" s="75" t="s">
        <v>180</v>
      </c>
      <c r="K8" s="80">
        <v>0.16700000000000001</v>
      </c>
      <c r="L8" s="81">
        <v>0.13400000000000001</v>
      </c>
      <c r="M8" s="77" t="s">
        <v>176</v>
      </c>
      <c r="N8" s="49"/>
    </row>
    <row r="9" spans="2:14" ht="20" customHeight="1">
      <c r="B9" s="24"/>
      <c r="C9" s="19"/>
      <c r="D9" s="14"/>
      <c r="G9" s="71"/>
      <c r="H9" s="15" t="s">
        <v>171</v>
      </c>
      <c r="I9" s="66">
        <v>263</v>
      </c>
      <c r="J9" s="15" t="s">
        <v>181</v>
      </c>
      <c r="K9" s="78">
        <v>0.21199999999999999</v>
      </c>
      <c r="L9" s="79">
        <v>0.152</v>
      </c>
      <c r="M9" s="9" t="s">
        <v>183</v>
      </c>
      <c r="N9" s="49"/>
    </row>
    <row r="10" spans="2:14" ht="20" customHeight="1" thickBot="1">
      <c r="B10" s="24" t="s">
        <v>165</v>
      </c>
      <c r="C10" s="19">
        <v>2.3194045683075499</v>
      </c>
      <c r="D10" s="14">
        <v>35.233061713132798</v>
      </c>
      <c r="G10" s="68"/>
      <c r="H10" s="72" t="s">
        <v>184</v>
      </c>
      <c r="I10" s="67">
        <v>673</v>
      </c>
      <c r="J10" s="58" t="s">
        <v>185</v>
      </c>
      <c r="K10" s="82">
        <v>0.183</v>
      </c>
      <c r="L10" s="83">
        <v>0.14199999999999999</v>
      </c>
      <c r="M10" s="58" t="s">
        <v>176</v>
      </c>
      <c r="N10" s="49"/>
    </row>
    <row r="11" spans="2:14" ht="20" customHeight="1" thickTop="1">
      <c r="B11" s="25">
        <v>0.75</v>
      </c>
      <c r="C11" s="19">
        <v>9.0524829608776098</v>
      </c>
      <c r="D11" s="15">
        <v>63.818053635298398</v>
      </c>
      <c r="G11" s="46"/>
      <c r="H11" s="46"/>
      <c r="I11" s="65"/>
      <c r="J11" s="46"/>
      <c r="K11" s="46"/>
      <c r="L11" s="46"/>
      <c r="M11" s="46"/>
    </row>
    <row r="12" spans="2:14" ht="20" customHeight="1">
      <c r="B12" s="5" t="s">
        <v>166</v>
      </c>
      <c r="C12" s="20">
        <v>636.22631619533297</v>
      </c>
      <c r="D12" s="16">
        <v>6975.6648395443599</v>
      </c>
      <c r="G12" s="46"/>
      <c r="H12" s="46"/>
      <c r="I12" s="65"/>
      <c r="J12" s="46"/>
      <c r="K12" s="46"/>
      <c r="L12" s="46"/>
      <c r="M12" s="46"/>
    </row>
    <row r="13" spans="2:14" ht="20" customHeight="1">
      <c r="B13" s="17"/>
      <c r="C13" s="17"/>
      <c r="D13" s="17"/>
    </row>
    <row r="14" spans="2:14" ht="20" customHeight="1">
      <c r="B14" s="1" t="s">
        <v>20</v>
      </c>
      <c r="C14" s="22" t="s">
        <v>22</v>
      </c>
      <c r="D14" s="1" t="s">
        <v>25</v>
      </c>
      <c r="F14" s="23"/>
      <c r="G14" s="23"/>
    </row>
    <row r="15" spans="2:14" ht="20" customHeight="1">
      <c r="B15" s="9" t="s">
        <v>21</v>
      </c>
      <c r="C15" s="18" t="s">
        <v>23</v>
      </c>
      <c r="D15" s="9" t="s">
        <v>26</v>
      </c>
      <c r="F15" s="23"/>
      <c r="G15" s="23"/>
    </row>
    <row r="16" spans="2:14" ht="20" customHeight="1">
      <c r="B16" s="5" t="s">
        <v>167</v>
      </c>
      <c r="C16" s="21" t="s">
        <v>24</v>
      </c>
      <c r="D16" s="5" t="s">
        <v>27</v>
      </c>
      <c r="F16" s="23"/>
      <c r="G16" s="23"/>
    </row>
    <row r="23" ht="11" customHeight="1"/>
  </sheetData>
  <mergeCells count="5">
    <mergeCell ref="B1:D1"/>
    <mergeCell ref="I3:J3"/>
    <mergeCell ref="K3:M3"/>
    <mergeCell ref="G3:G4"/>
    <mergeCell ref="H3:H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9BDC-EA05-7146-B3B8-7622ACA78616}">
  <dimension ref="A1:K21"/>
  <sheetViews>
    <sheetView workbookViewId="0">
      <selection activeCell="H2" sqref="H1:M1048576"/>
    </sheetView>
  </sheetViews>
  <sheetFormatPr baseColWidth="10" defaultRowHeight="16"/>
  <cols>
    <col min="1" max="6" width="10.83203125" style="1"/>
    <col min="7" max="7" width="10.83203125" style="3"/>
    <col min="8" max="8" width="7.33203125" style="3" bestFit="1" customWidth="1"/>
    <col min="9" max="9" width="4.6640625" style="3" bestFit="1" customWidth="1"/>
    <col min="10" max="10" width="6.6640625" style="3" bestFit="1" customWidth="1"/>
    <col min="11" max="11" width="10.83203125" style="3"/>
  </cols>
  <sheetData>
    <row r="1" spans="1:10">
      <c r="A1" s="4" t="s">
        <v>15</v>
      </c>
    </row>
    <row r="2" spans="1:10">
      <c r="A2" s="4"/>
      <c r="E2" s="9"/>
      <c r="F2" s="9"/>
      <c r="H2" s="11"/>
      <c r="I2" s="11"/>
      <c r="J2"/>
    </row>
    <row r="3" spans="1:10">
      <c r="C3" s="93" t="s">
        <v>5</v>
      </c>
      <c r="D3" s="94"/>
      <c r="E3" s="93" t="s">
        <v>8</v>
      </c>
      <c r="F3" s="94"/>
      <c r="H3" s="12"/>
      <c r="I3" s="12"/>
      <c r="J3" s="12"/>
    </row>
    <row r="4" spans="1:10">
      <c r="A4" s="5"/>
      <c r="B4" s="6" t="s">
        <v>4</v>
      </c>
      <c r="C4" s="7" t="s">
        <v>6</v>
      </c>
      <c r="D4" s="6" t="s">
        <v>7</v>
      </c>
      <c r="E4" s="7" t="s">
        <v>6</v>
      </c>
      <c r="F4" s="6" t="s">
        <v>7</v>
      </c>
      <c r="H4" s="12"/>
      <c r="I4" s="12"/>
      <c r="J4" s="12"/>
    </row>
    <row r="5" spans="1:10">
      <c r="A5" s="2" t="s">
        <v>0</v>
      </c>
      <c r="B5" s="1" t="s">
        <v>16</v>
      </c>
      <c r="C5" s="8"/>
      <c r="D5" s="9"/>
      <c r="E5" s="8"/>
      <c r="F5" s="9"/>
    </row>
    <row r="6" spans="1:10">
      <c r="A6" s="1" t="s">
        <v>2</v>
      </c>
      <c r="C6" s="8">
        <v>6.8</v>
      </c>
      <c r="D6" s="9" t="s">
        <v>9</v>
      </c>
      <c r="E6" s="8">
        <v>34</v>
      </c>
      <c r="F6" s="9" t="s">
        <v>11</v>
      </c>
    </row>
    <row r="7" spans="1:10">
      <c r="A7" s="1" t="s">
        <v>3</v>
      </c>
      <c r="C7" s="8">
        <v>3.3</v>
      </c>
      <c r="D7" s="9" t="s">
        <v>10</v>
      </c>
      <c r="E7" s="8">
        <v>86.6</v>
      </c>
      <c r="F7" s="9" t="s">
        <v>12</v>
      </c>
    </row>
    <row r="8" spans="1:10">
      <c r="A8" s="5"/>
      <c r="B8" s="5"/>
      <c r="C8" s="10"/>
      <c r="D8" s="5"/>
      <c r="E8" s="10"/>
      <c r="F8" s="5"/>
    </row>
    <row r="9" spans="1:10">
      <c r="A9" s="2" t="s">
        <v>1</v>
      </c>
      <c r="B9" s="1" t="s">
        <v>17</v>
      </c>
      <c r="C9" s="8"/>
      <c r="D9" s="9"/>
      <c r="E9" s="8"/>
      <c r="F9" s="9"/>
    </row>
    <row r="10" spans="1:10">
      <c r="A10" s="1" t="s">
        <v>2</v>
      </c>
      <c r="C10" s="8">
        <v>7.1</v>
      </c>
      <c r="D10" s="9" t="s">
        <v>13</v>
      </c>
      <c r="E10" s="8">
        <v>28</v>
      </c>
      <c r="F10" s="9" t="s">
        <v>14</v>
      </c>
    </row>
    <row r="11" spans="1:10">
      <c r="A11" s="5" t="s">
        <v>3</v>
      </c>
      <c r="B11" s="5"/>
      <c r="C11" s="10">
        <v>0</v>
      </c>
      <c r="D11" s="5" t="s">
        <v>13</v>
      </c>
      <c r="E11" s="10">
        <v>88.1</v>
      </c>
      <c r="F11" s="5" t="s">
        <v>14</v>
      </c>
    </row>
    <row r="21" ht="11" customHeight="1"/>
  </sheetData>
  <mergeCells count="2">
    <mergeCell ref="C3:D3"/>
    <mergeCell ref="E3:F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9125-25F3-7243-BDCF-5E1D46651591}">
  <dimension ref="B2:F40"/>
  <sheetViews>
    <sheetView workbookViewId="0">
      <selection activeCell="L23" sqref="L23"/>
    </sheetView>
  </sheetViews>
  <sheetFormatPr baseColWidth="10" defaultRowHeight="16"/>
  <cols>
    <col min="2" max="2" width="19.6640625" customWidth="1"/>
    <col min="3" max="3" width="22.1640625" bestFit="1" customWidth="1"/>
    <col min="4" max="4" width="79.1640625" bestFit="1" customWidth="1"/>
  </cols>
  <sheetData>
    <row r="2" spans="2:6">
      <c r="B2" s="27" t="s">
        <v>105</v>
      </c>
    </row>
    <row r="3" spans="2:6">
      <c r="B3" s="26" t="s">
        <v>109</v>
      </c>
    </row>
    <row r="4" spans="2:6">
      <c r="B4" s="26" t="s">
        <v>32</v>
      </c>
      <c r="C4" s="26" t="s">
        <v>33</v>
      </c>
      <c r="D4" s="26" t="s">
        <v>34</v>
      </c>
      <c r="E4" s="26" t="s">
        <v>50</v>
      </c>
      <c r="F4" s="26" t="s">
        <v>35</v>
      </c>
    </row>
    <row r="5" spans="2:6">
      <c r="B5" s="29" t="s">
        <v>106</v>
      </c>
      <c r="C5" s="29" t="s">
        <v>107</v>
      </c>
      <c r="D5" s="29" t="s">
        <v>113</v>
      </c>
      <c r="E5" s="29"/>
      <c r="F5" s="29" t="s">
        <v>111</v>
      </c>
    </row>
    <row r="6" spans="2:6">
      <c r="B6" s="29"/>
      <c r="C6" s="29" t="s">
        <v>21</v>
      </c>
      <c r="D6" s="29" t="s">
        <v>114</v>
      </c>
      <c r="E6" s="29"/>
      <c r="F6" s="29"/>
    </row>
    <row r="7" spans="2:6">
      <c r="B7" s="29"/>
      <c r="C7" s="29" t="s">
        <v>108</v>
      </c>
      <c r="D7" s="29" t="s">
        <v>110</v>
      </c>
      <c r="E7" s="29" t="s">
        <v>112</v>
      </c>
      <c r="F7" s="29"/>
    </row>
    <row r="8" spans="2:6">
      <c r="B8" t="s">
        <v>104</v>
      </c>
      <c r="C8" t="s">
        <v>64</v>
      </c>
      <c r="D8" t="s">
        <v>40</v>
      </c>
      <c r="E8" t="s">
        <v>94</v>
      </c>
      <c r="F8" t="s">
        <v>95</v>
      </c>
    </row>
    <row r="9" spans="2:6">
      <c r="C9" t="s">
        <v>38</v>
      </c>
      <c r="D9" t="s">
        <v>41</v>
      </c>
      <c r="E9" t="s">
        <v>94</v>
      </c>
    </row>
    <row r="10" spans="2:6">
      <c r="C10" t="s">
        <v>45</v>
      </c>
      <c r="D10" t="s">
        <v>43</v>
      </c>
      <c r="E10" t="s">
        <v>94</v>
      </c>
    </row>
    <row r="11" spans="2:6">
      <c r="C11" t="s">
        <v>44</v>
      </c>
      <c r="D11" t="s">
        <v>42</v>
      </c>
      <c r="E11" t="s">
        <v>94</v>
      </c>
    </row>
    <row r="12" spans="2:6">
      <c r="C12" t="s">
        <v>39</v>
      </c>
      <c r="D12" t="s">
        <v>37</v>
      </c>
      <c r="E12" t="s">
        <v>94</v>
      </c>
    </row>
    <row r="13" spans="2:6">
      <c r="C13" t="s">
        <v>65</v>
      </c>
      <c r="D13" t="s">
        <v>36</v>
      </c>
      <c r="E13" t="s">
        <v>51</v>
      </c>
    </row>
    <row r="14" spans="2:6">
      <c r="C14" t="s">
        <v>48</v>
      </c>
      <c r="D14" t="s">
        <v>46</v>
      </c>
      <c r="E14" t="s">
        <v>51</v>
      </c>
    </row>
    <row r="15" spans="2:6">
      <c r="C15" t="s">
        <v>49</v>
      </c>
      <c r="D15" t="s">
        <v>47</v>
      </c>
      <c r="E15" t="s">
        <v>51</v>
      </c>
    </row>
    <row r="16" spans="2:6">
      <c r="B16" t="s">
        <v>115</v>
      </c>
      <c r="C16" t="s">
        <v>116</v>
      </c>
      <c r="D16" t="s">
        <v>122</v>
      </c>
      <c r="F16" t="s">
        <v>120</v>
      </c>
    </row>
    <row r="17" spans="2:6">
      <c r="C17" t="s">
        <v>117</v>
      </c>
      <c r="D17" t="s">
        <v>121</v>
      </c>
      <c r="E17" t="s">
        <v>94</v>
      </c>
    </row>
    <row r="18" spans="2:6">
      <c r="C18" t="s">
        <v>118</v>
      </c>
      <c r="D18" t="s">
        <v>123</v>
      </c>
    </row>
    <row r="19" spans="2:6">
      <c r="C19" t="s">
        <v>119</v>
      </c>
      <c r="D19" t="s">
        <v>124</v>
      </c>
      <c r="E19" t="s">
        <v>94</v>
      </c>
    </row>
    <row r="20" spans="2:6">
      <c r="B20" t="s">
        <v>31</v>
      </c>
      <c r="C20" t="s">
        <v>52</v>
      </c>
      <c r="D20" t="s">
        <v>86</v>
      </c>
      <c r="E20" t="s">
        <v>53</v>
      </c>
      <c r="F20" t="s">
        <v>95</v>
      </c>
    </row>
    <row r="21" spans="2:6">
      <c r="C21" t="s">
        <v>54</v>
      </c>
      <c r="D21" t="s">
        <v>57</v>
      </c>
    </row>
    <row r="22" spans="2:6">
      <c r="C22" t="s">
        <v>55</v>
      </c>
      <c r="D22" t="s">
        <v>85</v>
      </c>
      <c r="E22" t="s">
        <v>58</v>
      </c>
    </row>
    <row r="23" spans="2:6">
      <c r="C23" t="s">
        <v>56</v>
      </c>
      <c r="D23" t="s">
        <v>59</v>
      </c>
      <c r="E23" t="s">
        <v>60</v>
      </c>
    </row>
    <row r="24" spans="2:6">
      <c r="B24" t="s">
        <v>30</v>
      </c>
      <c r="C24" t="s">
        <v>61</v>
      </c>
      <c r="D24" t="s">
        <v>62</v>
      </c>
      <c r="E24" t="s">
        <v>53</v>
      </c>
      <c r="F24" t="s">
        <v>96</v>
      </c>
    </row>
    <row r="25" spans="2:6">
      <c r="C25" t="s">
        <v>66</v>
      </c>
      <c r="D25" t="s">
        <v>83</v>
      </c>
      <c r="E25" t="s">
        <v>63</v>
      </c>
    </row>
    <row r="26" spans="2:6">
      <c r="C26" t="s">
        <v>67</v>
      </c>
      <c r="D26" t="s">
        <v>84</v>
      </c>
      <c r="E26" t="s">
        <v>63</v>
      </c>
    </row>
    <row r="27" spans="2:6">
      <c r="C27" t="s">
        <v>68</v>
      </c>
      <c r="D27" t="s">
        <v>87</v>
      </c>
      <c r="E27" t="s">
        <v>63</v>
      </c>
    </row>
    <row r="28" spans="2:6">
      <c r="C28" t="s">
        <v>69</v>
      </c>
      <c r="D28" t="s">
        <v>88</v>
      </c>
      <c r="E28" t="s">
        <v>63</v>
      </c>
    </row>
    <row r="29" spans="2:6">
      <c r="C29" t="s">
        <v>70</v>
      </c>
      <c r="D29" t="s">
        <v>89</v>
      </c>
      <c r="E29" t="s">
        <v>63</v>
      </c>
    </row>
    <row r="30" spans="2:6">
      <c r="C30" t="s">
        <v>71</v>
      </c>
      <c r="D30" s="29" t="s">
        <v>91</v>
      </c>
    </row>
    <row r="31" spans="2:6">
      <c r="C31" t="s">
        <v>72</v>
      </c>
      <c r="D31" s="29" t="s">
        <v>73</v>
      </c>
    </row>
    <row r="32" spans="2:6">
      <c r="B32" t="s">
        <v>74</v>
      </c>
      <c r="C32" t="s">
        <v>75</v>
      </c>
      <c r="D32" s="29" t="s">
        <v>126</v>
      </c>
      <c r="E32" s="29" t="s">
        <v>76</v>
      </c>
    </row>
    <row r="33" spans="2:5">
      <c r="C33" t="s">
        <v>125</v>
      </c>
      <c r="D33" s="29" t="s">
        <v>127</v>
      </c>
      <c r="E33" s="29"/>
    </row>
    <row r="34" spans="2:5">
      <c r="C34" t="s">
        <v>77</v>
      </c>
      <c r="D34" s="29" t="s">
        <v>82</v>
      </c>
      <c r="E34" s="29" t="s">
        <v>78</v>
      </c>
    </row>
    <row r="35" spans="2:5">
      <c r="B35" t="s">
        <v>28</v>
      </c>
      <c r="C35" t="s">
        <v>29</v>
      </c>
      <c r="D35" s="29" t="s">
        <v>81</v>
      </c>
      <c r="E35" s="29" t="s">
        <v>80</v>
      </c>
    </row>
    <row r="36" spans="2:5">
      <c r="C36" t="s">
        <v>79</v>
      </c>
      <c r="D36" s="29" t="s">
        <v>92</v>
      </c>
    </row>
    <row r="37" spans="2:5">
      <c r="C37" t="s">
        <v>90</v>
      </c>
      <c r="D37" s="29" t="s">
        <v>93</v>
      </c>
    </row>
    <row r="38" spans="2:5">
      <c r="B38" t="s">
        <v>97</v>
      </c>
      <c r="C38" t="s">
        <v>98</v>
      </c>
      <c r="D38" s="29" t="s">
        <v>99</v>
      </c>
    </row>
    <row r="39" spans="2:5">
      <c r="C39" t="s">
        <v>102</v>
      </c>
      <c r="D39" s="29" t="s">
        <v>103</v>
      </c>
    </row>
    <row r="40" spans="2:5">
      <c r="C40" t="s">
        <v>100</v>
      </c>
      <c r="D40" s="2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F6DE-11DE-964B-B93B-64ABB49ED5C7}">
  <dimension ref="B1:F22"/>
  <sheetViews>
    <sheetView workbookViewId="0">
      <selection activeCell="C19" sqref="C19"/>
    </sheetView>
  </sheetViews>
  <sheetFormatPr baseColWidth="10" defaultRowHeight="16"/>
  <cols>
    <col min="2" max="2" width="20.33203125" customWidth="1"/>
    <col min="3" max="3" width="20.83203125" customWidth="1"/>
    <col min="4" max="4" width="17.83203125" customWidth="1"/>
  </cols>
  <sheetData>
    <row r="1" spans="2:4">
      <c r="B1" s="26" t="s">
        <v>128</v>
      </c>
      <c r="C1" s="26"/>
    </row>
    <row r="2" spans="2:4">
      <c r="B2" s="26"/>
      <c r="C2" s="26"/>
    </row>
    <row r="3" spans="2:4" ht="19" customHeight="1">
      <c r="B3" s="32" t="s">
        <v>134</v>
      </c>
      <c r="C3" s="33"/>
      <c r="D3" s="34"/>
    </row>
    <row r="4" spans="2:4">
      <c r="B4" s="35"/>
      <c r="C4" s="36" t="s">
        <v>131</v>
      </c>
      <c r="D4" s="37" t="s">
        <v>130</v>
      </c>
    </row>
    <row r="5" spans="2:4">
      <c r="B5" s="38" t="s">
        <v>132</v>
      </c>
      <c r="C5" s="39">
        <v>54</v>
      </c>
      <c r="D5" s="40">
        <v>29</v>
      </c>
    </row>
    <row r="6" spans="2:4">
      <c r="B6" s="41" t="s">
        <v>133</v>
      </c>
      <c r="C6" s="41">
        <v>6</v>
      </c>
      <c r="D6" s="37">
        <v>12</v>
      </c>
    </row>
    <row r="7" spans="2:4" ht="23" customHeight="1">
      <c r="B7" s="95" t="s">
        <v>136</v>
      </c>
      <c r="C7" s="96"/>
      <c r="D7" s="97"/>
    </row>
    <row r="8" spans="2:4" ht="20" customHeight="1">
      <c r="B8" s="42" t="s">
        <v>129</v>
      </c>
      <c r="C8" s="43"/>
      <c r="D8" s="44"/>
    </row>
    <row r="9" spans="2:4">
      <c r="B9" s="35"/>
      <c r="C9" s="36" t="s">
        <v>131</v>
      </c>
      <c r="D9" s="37" t="s">
        <v>130</v>
      </c>
    </row>
    <row r="10" spans="2:4">
      <c r="B10" s="38" t="s">
        <v>132</v>
      </c>
      <c r="C10" s="39">
        <v>93</v>
      </c>
      <c r="D10" s="40">
        <v>4</v>
      </c>
    </row>
    <row r="11" spans="2:4">
      <c r="B11" s="41" t="s">
        <v>133</v>
      </c>
      <c r="C11" s="41">
        <v>4</v>
      </c>
      <c r="D11" s="37">
        <v>0</v>
      </c>
    </row>
    <row r="12" spans="2:4" ht="24" customHeight="1">
      <c r="B12" s="95" t="s">
        <v>135</v>
      </c>
      <c r="C12" s="96"/>
      <c r="D12" s="97"/>
    </row>
    <row r="13" spans="2:4">
      <c r="B13" s="3"/>
      <c r="C13" s="3"/>
      <c r="D13" s="3"/>
    </row>
    <row r="14" spans="2:4">
      <c r="B14" s="3"/>
      <c r="C14" s="3"/>
      <c r="D14" s="3"/>
    </row>
    <row r="15" spans="2:4">
      <c r="B15" s="3"/>
      <c r="C15" s="3"/>
      <c r="D15" s="3"/>
    </row>
    <row r="16" spans="2:4">
      <c r="B16" s="3"/>
      <c r="C16" s="3"/>
      <c r="D16" s="3"/>
    </row>
    <row r="17" spans="2:6">
      <c r="B17" s="3"/>
      <c r="C17" s="3"/>
      <c r="D17" s="3"/>
    </row>
    <row r="18" spans="2:6">
      <c r="B18" s="3"/>
      <c r="C18" s="3"/>
      <c r="D18" s="3"/>
    </row>
    <row r="19" spans="2:6">
      <c r="B19" s="3"/>
      <c r="C19" s="3"/>
      <c r="D19" s="3"/>
      <c r="F19" s="30"/>
    </row>
    <row r="20" spans="2:6">
      <c r="B20" s="3"/>
      <c r="C20" s="3"/>
      <c r="D20" s="3"/>
    </row>
    <row r="21" spans="2:6">
      <c r="B21" s="3"/>
      <c r="C21" s="3"/>
      <c r="D21" s="3"/>
    </row>
    <row r="22" spans="2:6">
      <c r="B22" s="3"/>
      <c r="C22" s="3"/>
      <c r="D22" s="3"/>
    </row>
  </sheetData>
  <mergeCells count="2">
    <mergeCell ref="B7:D7"/>
    <mergeCell ref="B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696D-067D-2B4A-AE46-0BFD0AA22484}">
  <dimension ref="B1:K19"/>
  <sheetViews>
    <sheetView workbookViewId="0">
      <selection activeCell="L33" sqref="L33"/>
    </sheetView>
  </sheetViews>
  <sheetFormatPr baseColWidth="10" defaultRowHeight="16"/>
  <cols>
    <col min="1" max="1" width="10.83203125" style="3"/>
    <col min="2" max="2" width="19.1640625" style="3" customWidth="1"/>
    <col min="3" max="3" width="22.83203125" style="3" customWidth="1"/>
    <col min="4" max="4" width="2.5" style="3" customWidth="1"/>
    <col min="5" max="5" width="22.83203125" style="3" customWidth="1"/>
    <col min="6" max="6" width="10.83203125" style="3"/>
    <col min="7" max="7" width="19.1640625" style="3" customWidth="1"/>
    <col min="8" max="8" width="22.83203125" style="3" customWidth="1"/>
    <col min="9" max="9" width="2.5" style="3" customWidth="1"/>
    <col min="10" max="10" width="22.83203125" style="3" customWidth="1"/>
    <col min="11" max="16384" width="10.83203125" style="3"/>
  </cols>
  <sheetData>
    <row r="1" spans="2:11">
      <c r="B1" s="45" t="s">
        <v>137</v>
      </c>
    </row>
    <row r="2" spans="2:11">
      <c r="B2" s="3" t="s">
        <v>232</v>
      </c>
    </row>
    <row r="3" spans="2:11">
      <c r="B3" s="46"/>
      <c r="C3" s="46"/>
      <c r="D3" s="46"/>
      <c r="E3" s="46"/>
    </row>
    <row r="4" spans="2:11" ht="17" thickBot="1">
      <c r="B4" s="47" t="s">
        <v>233</v>
      </c>
      <c r="C4" s="48"/>
      <c r="D4" s="48"/>
      <c r="E4" s="48"/>
      <c r="G4" s="47" t="s">
        <v>234</v>
      </c>
      <c r="H4" s="48"/>
      <c r="I4" s="48"/>
      <c r="J4" s="48"/>
    </row>
    <row r="5" spans="2:11" ht="23" customHeight="1" thickTop="1">
      <c r="B5" s="31" t="s">
        <v>134</v>
      </c>
      <c r="C5" s="55" t="s">
        <v>138</v>
      </c>
      <c r="D5" s="55"/>
      <c r="E5" s="55" t="s">
        <v>139</v>
      </c>
      <c r="F5" s="49"/>
      <c r="G5" s="31" t="s">
        <v>106</v>
      </c>
      <c r="H5" s="31" t="s">
        <v>134</v>
      </c>
      <c r="I5" s="55"/>
      <c r="J5" s="31" t="s">
        <v>129</v>
      </c>
      <c r="K5" s="49"/>
    </row>
    <row r="6" spans="2:11">
      <c r="B6" s="54" t="s">
        <v>144</v>
      </c>
      <c r="C6" s="50" t="s">
        <v>141</v>
      </c>
      <c r="D6" s="50"/>
      <c r="E6" s="50" t="s">
        <v>141</v>
      </c>
      <c r="F6" s="49"/>
      <c r="G6" s="54" t="s">
        <v>144</v>
      </c>
      <c r="H6" s="50" t="s">
        <v>141</v>
      </c>
      <c r="I6" s="50"/>
      <c r="J6" s="50" t="s">
        <v>141</v>
      </c>
      <c r="K6" s="49"/>
    </row>
    <row r="7" spans="2:11" ht="20" customHeight="1">
      <c r="B7" s="52" t="s">
        <v>140</v>
      </c>
      <c r="C7" s="9" t="s">
        <v>146</v>
      </c>
      <c r="D7" s="9"/>
      <c r="E7" s="9" t="s">
        <v>160</v>
      </c>
      <c r="F7" s="49"/>
      <c r="G7" s="52" t="s">
        <v>140</v>
      </c>
      <c r="H7" s="9" t="s">
        <v>248</v>
      </c>
      <c r="I7" s="9"/>
      <c r="J7" s="9" t="s">
        <v>238</v>
      </c>
      <c r="K7" s="49"/>
    </row>
    <row r="8" spans="2:11" ht="18">
      <c r="B8" s="53" t="s">
        <v>161</v>
      </c>
      <c r="C8" s="57" t="s">
        <v>147</v>
      </c>
      <c r="D8" s="5"/>
      <c r="E8" s="57" t="s">
        <v>159</v>
      </c>
      <c r="F8" s="49"/>
      <c r="G8" s="53" t="s">
        <v>237</v>
      </c>
      <c r="H8" s="57" t="s">
        <v>249</v>
      </c>
      <c r="I8" s="5"/>
      <c r="J8" s="57" t="s">
        <v>239</v>
      </c>
      <c r="K8" s="49"/>
    </row>
    <row r="9" spans="2:11" ht="25" customHeight="1">
      <c r="B9" s="54" t="s">
        <v>145</v>
      </c>
      <c r="C9" s="59" t="s">
        <v>148</v>
      </c>
      <c r="D9" s="9"/>
      <c r="E9" s="9">
        <v>0.03</v>
      </c>
      <c r="F9" s="49"/>
      <c r="G9" s="54" t="s">
        <v>145</v>
      </c>
      <c r="H9" s="59" t="s">
        <v>250</v>
      </c>
      <c r="I9" s="9"/>
      <c r="J9" s="9">
        <v>0.03</v>
      </c>
      <c r="K9" s="49"/>
    </row>
    <row r="10" spans="2:11" ht="19" customHeight="1">
      <c r="B10" s="54" t="s">
        <v>142</v>
      </c>
      <c r="C10" s="9" t="s">
        <v>149</v>
      </c>
      <c r="D10" s="9"/>
      <c r="E10" s="9" t="s">
        <v>158</v>
      </c>
      <c r="F10" s="49"/>
      <c r="G10" s="54" t="s">
        <v>142</v>
      </c>
      <c r="H10" s="9" t="s">
        <v>251</v>
      </c>
      <c r="I10" s="9"/>
      <c r="J10" s="9" t="s">
        <v>240</v>
      </c>
      <c r="K10" s="49"/>
    </row>
    <row r="11" spans="2:11" ht="19" customHeight="1" thickBot="1">
      <c r="B11" s="56" t="s">
        <v>143</v>
      </c>
      <c r="C11" s="58">
        <v>2.04</v>
      </c>
      <c r="D11" s="58"/>
      <c r="E11" s="58">
        <v>2.0099999999999998</v>
      </c>
      <c r="F11" s="49"/>
      <c r="G11" s="56" t="s">
        <v>143</v>
      </c>
      <c r="H11" s="58">
        <v>2.13</v>
      </c>
      <c r="I11" s="58"/>
      <c r="J11" s="58">
        <v>2.1</v>
      </c>
      <c r="K11" s="49"/>
    </row>
    <row r="12" spans="2:11" ht="23" customHeight="1" thickTop="1">
      <c r="B12" s="31" t="s">
        <v>129</v>
      </c>
      <c r="C12" s="55" t="s">
        <v>138</v>
      </c>
      <c r="D12" s="55"/>
      <c r="E12" s="55" t="s">
        <v>139</v>
      </c>
      <c r="F12" s="49"/>
      <c r="G12" s="31" t="s">
        <v>106</v>
      </c>
      <c r="H12" s="31" t="s">
        <v>134</v>
      </c>
      <c r="I12" s="55"/>
      <c r="J12" s="31" t="s">
        <v>129</v>
      </c>
      <c r="K12" s="49"/>
    </row>
    <row r="13" spans="2:11">
      <c r="B13" s="51" t="s">
        <v>144</v>
      </c>
      <c r="C13" s="50" t="s">
        <v>141</v>
      </c>
      <c r="D13" s="50"/>
      <c r="E13" s="50" t="s">
        <v>141</v>
      </c>
      <c r="F13" s="49"/>
      <c r="G13" s="51" t="s">
        <v>144</v>
      </c>
      <c r="H13" s="50" t="s">
        <v>141</v>
      </c>
      <c r="I13" s="50"/>
      <c r="J13" s="50" t="s">
        <v>141</v>
      </c>
      <c r="K13" s="49"/>
    </row>
    <row r="14" spans="2:11" ht="20" customHeight="1">
      <c r="B14" s="52" t="s">
        <v>140</v>
      </c>
      <c r="C14" s="9" t="s">
        <v>150</v>
      </c>
      <c r="D14" s="9"/>
      <c r="E14" s="9" t="s">
        <v>157</v>
      </c>
      <c r="F14" s="49"/>
      <c r="G14" s="52" t="s">
        <v>140</v>
      </c>
      <c r="H14" s="9" t="s">
        <v>245</v>
      </c>
      <c r="I14" s="9"/>
      <c r="J14" s="9" t="s">
        <v>241</v>
      </c>
      <c r="K14" s="49"/>
    </row>
    <row r="15" spans="2:11" ht="18">
      <c r="B15" s="53" t="s">
        <v>161</v>
      </c>
      <c r="C15" s="5" t="s">
        <v>151</v>
      </c>
      <c r="D15" s="5"/>
      <c r="E15" s="5" t="s">
        <v>156</v>
      </c>
      <c r="F15" s="49"/>
      <c r="G15" s="53" t="s">
        <v>236</v>
      </c>
      <c r="H15" s="57" t="s">
        <v>246</v>
      </c>
      <c r="I15" s="5"/>
      <c r="J15" s="5" t="s">
        <v>242</v>
      </c>
      <c r="K15" s="49"/>
    </row>
    <row r="16" spans="2:11" ht="23" customHeight="1">
      <c r="B16" s="54" t="s">
        <v>145</v>
      </c>
      <c r="C16" s="59" t="s">
        <v>152</v>
      </c>
      <c r="D16" s="9"/>
      <c r="E16" s="9">
        <v>0.03</v>
      </c>
      <c r="F16" s="49"/>
      <c r="G16" s="54" t="s">
        <v>145</v>
      </c>
      <c r="H16" s="59">
        <v>0.02</v>
      </c>
      <c r="I16" s="9"/>
      <c r="J16" s="9">
        <v>0.08</v>
      </c>
      <c r="K16" s="49"/>
    </row>
    <row r="17" spans="2:11">
      <c r="B17" s="54" t="s">
        <v>142</v>
      </c>
      <c r="C17" s="9" t="s">
        <v>153</v>
      </c>
      <c r="D17" s="9"/>
      <c r="E17" s="9" t="s">
        <v>155</v>
      </c>
      <c r="F17" s="49"/>
      <c r="G17" s="54" t="s">
        <v>142</v>
      </c>
      <c r="H17" s="9" t="s">
        <v>247</v>
      </c>
      <c r="I17" s="9"/>
      <c r="J17" s="61" t="s">
        <v>243</v>
      </c>
      <c r="K17" s="49"/>
    </row>
    <row r="18" spans="2:11" ht="17" thickBot="1">
      <c r="B18" s="56" t="s">
        <v>143</v>
      </c>
      <c r="C18" s="58">
        <v>1.93</v>
      </c>
      <c r="D18" s="58"/>
      <c r="E18" s="60" t="s">
        <v>154</v>
      </c>
      <c r="F18" s="49"/>
      <c r="G18" s="56" t="s">
        <v>143</v>
      </c>
      <c r="H18" s="58">
        <v>2.13</v>
      </c>
      <c r="I18" s="58"/>
      <c r="J18" s="60" t="s">
        <v>244</v>
      </c>
      <c r="K18" s="49"/>
    </row>
    <row r="19" spans="2:11" ht="17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C11F-12E8-6846-99B4-32B2B38A88BD}">
  <dimension ref="B2:F14"/>
  <sheetViews>
    <sheetView tabSelected="1" workbookViewId="0">
      <selection activeCell="E18" sqref="E18"/>
    </sheetView>
  </sheetViews>
  <sheetFormatPr baseColWidth="10" defaultRowHeight="16"/>
  <cols>
    <col min="1" max="1" width="12.33203125" bestFit="1" customWidth="1"/>
    <col min="2" max="2" width="12.1640625" bestFit="1" customWidth="1"/>
    <col min="3" max="3" width="22.33203125" bestFit="1" customWidth="1"/>
    <col min="4" max="4" width="36.33203125" bestFit="1" customWidth="1"/>
    <col min="5" max="5" width="20.1640625" bestFit="1" customWidth="1"/>
  </cols>
  <sheetData>
    <row r="2" spans="2:6">
      <c r="B2" s="28" t="s">
        <v>233</v>
      </c>
      <c r="C2" s="13"/>
      <c r="D2" s="13"/>
      <c r="E2" s="13"/>
      <c r="F2" s="13"/>
    </row>
    <row r="3" spans="2:6">
      <c r="B3" s="133" t="s">
        <v>19</v>
      </c>
      <c r="C3" s="134" t="s">
        <v>253</v>
      </c>
      <c r="D3" s="134" t="s">
        <v>254</v>
      </c>
      <c r="E3" s="134" t="s">
        <v>255</v>
      </c>
      <c r="F3" s="135" t="s">
        <v>257</v>
      </c>
    </row>
    <row r="4" spans="2:6">
      <c r="B4" s="139" t="s">
        <v>252</v>
      </c>
      <c r="C4" s="136" t="s">
        <v>138</v>
      </c>
      <c r="D4" s="136" t="s">
        <v>258</v>
      </c>
      <c r="E4" s="137">
        <v>0.01</v>
      </c>
      <c r="F4" s="138">
        <v>0.115</v>
      </c>
    </row>
    <row r="5" spans="2:6">
      <c r="B5" s="140"/>
      <c r="C5" s="100" t="s">
        <v>139</v>
      </c>
      <c r="D5" s="100" t="s">
        <v>259</v>
      </c>
      <c r="E5" s="132">
        <v>0.02</v>
      </c>
      <c r="F5" s="101">
        <v>9.2999999999999999E-2</v>
      </c>
    </row>
    <row r="6" spans="2:6">
      <c r="B6" s="139" t="s">
        <v>129</v>
      </c>
      <c r="C6" s="98" t="s">
        <v>138</v>
      </c>
      <c r="D6" s="98" t="s">
        <v>261</v>
      </c>
      <c r="E6" s="130">
        <v>3.0000000000000001E-3</v>
      </c>
      <c r="F6" s="99">
        <v>0.13800000000000001</v>
      </c>
    </row>
    <row r="7" spans="2:6">
      <c r="B7" s="140"/>
      <c r="C7" s="100" t="s">
        <v>139</v>
      </c>
      <c r="D7" s="131" t="s">
        <v>260</v>
      </c>
      <c r="E7" s="100">
        <v>7.0000000000000007E-2</v>
      </c>
      <c r="F7" s="101">
        <v>5.7000000000000002E-2</v>
      </c>
    </row>
    <row r="8" spans="2:6">
      <c r="B8" s="13"/>
      <c r="C8" s="13"/>
      <c r="D8" s="13"/>
      <c r="E8" s="13"/>
      <c r="F8" s="13"/>
    </row>
    <row r="9" spans="2:6">
      <c r="B9" s="28" t="s">
        <v>235</v>
      </c>
      <c r="C9" s="13"/>
      <c r="D9" s="13"/>
      <c r="E9" s="13"/>
      <c r="F9" s="13"/>
    </row>
    <row r="10" spans="2:6">
      <c r="B10" s="133" t="s">
        <v>19</v>
      </c>
      <c r="C10" s="134" t="s">
        <v>256</v>
      </c>
      <c r="D10" s="134" t="s">
        <v>254</v>
      </c>
      <c r="E10" s="134" t="s">
        <v>255</v>
      </c>
      <c r="F10" s="135" t="s">
        <v>257</v>
      </c>
    </row>
    <row r="11" spans="2:6">
      <c r="B11" s="139" t="s">
        <v>252</v>
      </c>
      <c r="C11" s="136" t="s">
        <v>138</v>
      </c>
      <c r="D11" s="136" t="s">
        <v>263</v>
      </c>
      <c r="E11" s="137" t="s">
        <v>262</v>
      </c>
      <c r="F11" s="138">
        <v>0.20300000000000001</v>
      </c>
    </row>
    <row r="12" spans="2:6">
      <c r="B12" s="140"/>
      <c r="C12" s="100" t="s">
        <v>139</v>
      </c>
      <c r="D12" s="131" t="s">
        <v>260</v>
      </c>
      <c r="E12" s="132">
        <v>0.02</v>
      </c>
      <c r="F12" s="101">
        <v>0.106</v>
      </c>
    </row>
    <row r="13" spans="2:6">
      <c r="B13" s="139" t="s">
        <v>129</v>
      </c>
      <c r="C13" s="98" t="s">
        <v>138</v>
      </c>
      <c r="D13" s="98" t="s">
        <v>265</v>
      </c>
      <c r="E13" s="130">
        <v>2E-3</v>
      </c>
      <c r="F13" s="141">
        <v>0.15</v>
      </c>
    </row>
    <row r="14" spans="2:6">
      <c r="B14" s="140"/>
      <c r="C14" s="100" t="s">
        <v>139</v>
      </c>
      <c r="D14" s="100" t="s">
        <v>264</v>
      </c>
      <c r="E14" s="132">
        <v>3.0000000000000001E-3</v>
      </c>
      <c r="F14" s="101">
        <v>0.13500000000000001</v>
      </c>
    </row>
  </sheetData>
  <mergeCells count="4">
    <mergeCell ref="B4:B5"/>
    <mergeCell ref="B11:B12"/>
    <mergeCell ref="B6:B7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Assays</vt:lpstr>
      <vt:lpstr>General Stats</vt:lpstr>
      <vt:lpstr>Detection by Time</vt:lpstr>
      <vt:lpstr>Environmental Parameters</vt:lpstr>
      <vt:lpstr>Detection - trap vs eDNA</vt:lpstr>
      <vt:lpstr>simple lin reg</vt:lpstr>
      <vt:lpstr>MLR with EVs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2021-04-20T16:53:38Z</dcterms:created>
  <dcterms:modified xsi:type="dcterms:W3CDTF">2021-05-29T21:37:15Z</dcterms:modified>
</cp:coreProperties>
</file>