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tsearcy/Box/MBARI_eDNA/coastal_stream_eDNA/tables/"/>
    </mc:Choice>
  </mc:AlternateContent>
  <xr:revisionPtr revIDLastSave="0" documentId="13_ncr:1_{3534CC60-C7A3-9C41-B4F9-50338120A4D1}" xr6:coauthVersionLast="47" xr6:coauthVersionMax="47" xr10:uidLastSave="{00000000-0000-0000-0000-000000000000}"/>
  <bookViews>
    <workbookView xWindow="0" yWindow="460" windowWidth="28800" windowHeight="17540" activeTab="7" xr2:uid="{978FC6D7-CF90-8447-9026-C0006B7A4F97}"/>
  </bookViews>
  <sheets>
    <sheet name="ESP Metadata" sheetId="11" r:id="rId1"/>
    <sheet name="Hatchery Releases" sheetId="12" r:id="rId2"/>
    <sheet name="Assays" sheetId="7" r:id="rId3"/>
    <sheet name="General Stats" sheetId="2" r:id="rId4"/>
    <sheet name="Fish Stats" sheetId="10" r:id="rId5"/>
    <sheet name="Detection - trap vs eDNA" sheetId="5" r:id="rId6"/>
    <sheet name="simple lin reg" sheetId="6" r:id="rId7"/>
    <sheet name="MLR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</calcChain>
</file>

<file path=xl/sharedStrings.xml><?xml version="1.0" encoding="utf-8"?>
<sst xmlns="http://schemas.openxmlformats.org/spreadsheetml/2006/main" count="409" uniqueCount="243">
  <si>
    <t>N</t>
  </si>
  <si>
    <t>Median</t>
  </si>
  <si>
    <t>Range</t>
  </si>
  <si>
    <t>General Statistics</t>
  </si>
  <si>
    <t>Target</t>
  </si>
  <si>
    <t>ND</t>
  </si>
  <si>
    <t>BLOQ</t>
  </si>
  <si>
    <t>50 (7.4%)</t>
  </si>
  <si>
    <t>274 (40.7%)</t>
  </si>
  <si>
    <t>7 (1.0%)</t>
  </si>
  <si>
    <t>56 (8.3%)</t>
  </si>
  <si>
    <t>photoperiod</t>
  </si>
  <si>
    <t>eDNA</t>
  </si>
  <si>
    <t>O. mykiss</t>
  </si>
  <si>
    <t>Trap: Fish Absent</t>
  </si>
  <si>
    <t>Trap: Fish Present</t>
  </si>
  <si>
    <t>eDNA: Above LOQ</t>
  </si>
  <si>
    <t>eDNA: BLOQ</t>
  </si>
  <si>
    <t>O. kisutch</t>
  </si>
  <si>
    <t xml:space="preserve"> McNemar's Test: χ2 = 0.125, p = 0.724</t>
  </si>
  <si>
    <t xml:space="preserve"> McNemar's Test: χ2 = 13.8, p &lt; 0.001</t>
  </si>
  <si>
    <t>Regressions - Fish Abundance on eDNA</t>
  </si>
  <si>
    <t>Count</t>
  </si>
  <si>
    <t>Intercept</t>
  </si>
  <si>
    <t>Coefficient (CI)</t>
  </si>
  <si>
    <t>F-statistic (p-value)</t>
  </si>
  <si>
    <t>Durbin-Watson</t>
  </si>
  <si>
    <t>Parameter</t>
  </si>
  <si>
    <r>
      <t>R</t>
    </r>
    <r>
      <rPr>
        <i/>
        <vertAlign val="superscript"/>
        <sz val="12"/>
        <color theme="1"/>
        <rFont val="Helvetica"/>
        <family val="2"/>
      </rPr>
      <t>2</t>
    </r>
  </si>
  <si>
    <t>0.04</t>
  </si>
  <si>
    <r>
      <t>log</t>
    </r>
    <r>
      <rPr>
        <vertAlign val="subscript"/>
        <sz val="12"/>
        <color theme="1"/>
        <rFont val="Helvetica"/>
        <family val="2"/>
      </rPr>
      <t xml:space="preserve">10 </t>
    </r>
    <r>
      <rPr>
        <sz val="12"/>
        <color theme="1"/>
        <rFont val="Helvetica"/>
        <family val="2"/>
      </rPr>
      <t>eDNA</t>
    </r>
  </si>
  <si>
    <t>Dilution</t>
  </si>
  <si>
    <t>InhibitionCV of Sample Replicates</t>
  </si>
  <si>
    <t>Undiluted</t>
  </si>
  <si>
    <t>1:5</t>
  </si>
  <si>
    <t>Total</t>
  </si>
  <si>
    <t>Above LOQ</t>
  </si>
  <si>
    <t>CV*</t>
  </si>
  <si>
    <t>[1.9 - 108%]</t>
  </si>
  <si>
    <t>[0.7 - 114%]</t>
  </si>
  <si>
    <t>Mean</t>
  </si>
  <si>
    <t>172 (172)</t>
  </si>
  <si>
    <t>227 (155)</t>
  </si>
  <si>
    <t>386 (386)</t>
  </si>
  <si>
    <t>231 (221)</t>
  </si>
  <si>
    <t>[3.0 - 130%]</t>
  </si>
  <si>
    <t>[0.8 - 93%]</t>
  </si>
  <si>
    <t>Overall</t>
  </si>
  <si>
    <t>617 (607)</t>
  </si>
  <si>
    <t>399 (327)</t>
  </si>
  <si>
    <t>[1.9 - 130%]</t>
  </si>
  <si>
    <t>Primer/Probe ID</t>
  </si>
  <si>
    <t>Sequences (5' - 3')</t>
  </si>
  <si>
    <t>Conc. (uM)</t>
  </si>
  <si>
    <t>Slope (Eff. %)</t>
  </si>
  <si>
    <t>Threshold</t>
  </si>
  <si>
    <t>Omy_NAHD_F</t>
  </si>
  <si>
    <t>5'-AGTCTCTCCCTGTATATCGTC-3'</t>
  </si>
  <si>
    <t>Omy_NAHD_R</t>
  </si>
  <si>
    <t>5'-GATTTAGTTCATGAAGTTGCGTGAGTA-3'</t>
  </si>
  <si>
    <t>Omy_NAHD_P</t>
  </si>
  <si>
    <t>6FAM-5’-CCAACAACTCTTTAACCATC-3’ -MGBNFQ</t>
  </si>
  <si>
    <t>Ok_CYTB_F</t>
  </si>
  <si>
    <t>CCT TGG TGG CGG ATA TAC TTA TCT TA</t>
  </si>
  <si>
    <t>Ok_CYTB_R</t>
  </si>
  <si>
    <t>Ok_CYTB_P</t>
  </si>
  <si>
    <t>6FAM-TGG AAC ACC CAT TCA T-MGBNFQ</t>
  </si>
  <si>
    <t>P. antipodarum</t>
  </si>
  <si>
    <t>NZMS_CO1_F</t>
  </si>
  <si>
    <t>CTCCTGCTTTCTTTACCTGTCT</t>
  </si>
  <si>
    <t>NZMS_CO1_R</t>
  </si>
  <si>
    <t>ACCAGAATAAGTGCTGATAAAGGAT</t>
  </si>
  <si>
    <t>NZMS_CO1_P</t>
  </si>
  <si>
    <t>56-FAM/ATTTCGATC/ZEN/CGTTAATAGTATTGTAATAGCYCC/3IABkFQ</t>
  </si>
  <si>
    <t>Ms_CO1_F</t>
  </si>
  <si>
    <t>5'-TCCCCGAATGAACAACATAAGTT-3'</t>
  </si>
  <si>
    <t>5'-GAAGCTAGAAGGAGGAGGAAGGA -3'</t>
  </si>
  <si>
    <t>Ms_CO1_P</t>
  </si>
  <si>
    <t>6FAM-5’-TTGACTGCTTCCCCC-3'-MGBNFQ</t>
  </si>
  <si>
    <t xml:space="preserve">GAA CTAG GAA GAT GGC GAA GTA GAT C </t>
  </si>
  <si>
    <t>LOQ (copies/rxn)</t>
  </si>
  <si>
    <t>LOD (copies/rxn)</t>
  </si>
  <si>
    <t xml:space="preserve">Wilcox 2015 </t>
  </si>
  <si>
    <t>Brandl 2015</t>
  </si>
  <si>
    <t>Merkes 2015</t>
  </si>
  <si>
    <t>Pilliod 2016</t>
  </si>
  <si>
    <t>Ref.</t>
  </si>
  <si>
    <t>Annealing Temp.      (°C)</t>
  </si>
  <si>
    <t>-3.46 (94.5%)</t>
  </si>
  <si>
    <t>-3.49 (93.3%)</t>
  </si>
  <si>
    <t>-3.51 (92.8%)</t>
  </si>
  <si>
    <t>-3.44 (95.5%)</t>
  </si>
  <si>
    <r>
      <rPr>
        <i/>
        <sz val="10"/>
        <color rgb="FF000000"/>
        <rFont val="Helvetica"/>
        <family val="2"/>
      </rPr>
      <t>O. kisutch</t>
    </r>
    <r>
      <rPr>
        <sz val="10"/>
        <color rgb="FF000000"/>
        <rFont val="Helvetica"/>
        <family val="2"/>
      </rPr>
      <t xml:space="preserve"> (CYTB)</t>
    </r>
  </si>
  <si>
    <r>
      <rPr>
        <i/>
        <sz val="10"/>
        <color rgb="FF000000"/>
        <rFont val="Helvetica"/>
        <family val="2"/>
      </rPr>
      <t>O.mykiss</t>
    </r>
    <r>
      <rPr>
        <sz val="10"/>
        <color rgb="FF000000"/>
        <rFont val="Helvetica"/>
        <family val="2"/>
      </rPr>
      <t xml:space="preserve"> (NADH)</t>
    </r>
  </si>
  <si>
    <r>
      <rPr>
        <i/>
        <sz val="10"/>
        <color rgb="FF000000"/>
        <rFont val="Helvetica"/>
        <family val="2"/>
      </rPr>
      <t>M. saxatilis</t>
    </r>
    <r>
      <rPr>
        <sz val="10"/>
        <color rgb="FF000000"/>
        <rFont val="Helvetica"/>
        <family val="2"/>
      </rPr>
      <t xml:space="preserve"> (CO1)</t>
    </r>
  </si>
  <si>
    <t>Fish on eDNA</t>
  </si>
  <si>
    <t>eDNA of Fish</t>
  </si>
  <si>
    <t>√Biomass</t>
  </si>
  <si>
    <t>√Fish Count</t>
  </si>
  <si>
    <t>-</t>
  </si>
  <si>
    <t xml:space="preserve">  O. kisutch</t>
  </si>
  <si>
    <t xml:space="preserve">  O. mykiss</t>
  </si>
  <si>
    <t>√Count</t>
  </si>
  <si>
    <t>Above LOQ vs Trap</t>
  </si>
  <si>
    <t>eDNA Detected vs. Trao</t>
  </si>
  <si>
    <t>Fish Detection Rate by Sampling Method</t>
  </si>
  <si>
    <t>eDNA: Detected</t>
  </si>
  <si>
    <t>eDNA: ND</t>
  </si>
  <si>
    <t>M. saxatilis</t>
  </si>
  <si>
    <t xml:space="preserve">  Concentration (copies/ml)</t>
  </si>
  <si>
    <t xml:space="preserve">  N Samples</t>
  </si>
  <si>
    <t>Std. Deviation</t>
  </si>
  <si>
    <t>Minimum</t>
  </si>
  <si>
    <t>25% Quartile</t>
  </si>
  <si>
    <t>75% Quartile</t>
  </si>
  <si>
    <t>Maximum</t>
  </si>
  <si>
    <t>674 (100%)</t>
  </si>
  <si>
    <t>673 (99%)</t>
  </si>
  <si>
    <t>670 (99%)</t>
  </si>
  <si>
    <t>water temperature</t>
  </si>
  <si>
    <t>hatchery release</t>
  </si>
  <si>
    <t>Summary of fish abundance during eDNA experiment</t>
  </si>
  <si>
    <t>Adult</t>
  </si>
  <si>
    <t>Juvenile</t>
  </si>
  <si>
    <t>Biomass (kg)</t>
  </si>
  <si>
    <t>All Fish</t>
  </si>
  <si>
    <t>O.mykiss</t>
  </si>
  <si>
    <t>Days Present</t>
  </si>
  <si>
    <t>60/180</t>
  </si>
  <si>
    <t>96/180</t>
  </si>
  <si>
    <t xml:space="preserve"> McNemar's Test: χ2 = 116.0, p &lt; 0.001</t>
  </si>
  <si>
    <t xml:space="preserve"> McNemar's Test: χ2 = 82.0, p &lt; 0.001</t>
  </si>
  <si>
    <t>Regressions  - eDNA on Evs</t>
  </si>
  <si>
    <r>
      <t>log</t>
    </r>
    <r>
      <rPr>
        <vertAlign val="subscript"/>
        <sz val="12"/>
        <color theme="1"/>
        <rFont val="Helvetica"/>
        <family val="2"/>
      </rPr>
      <t xml:space="preserve">10 </t>
    </r>
    <r>
      <rPr>
        <sz val="12"/>
        <color theme="1"/>
        <rFont val="Helvetica"/>
        <family val="2"/>
      </rPr>
      <t>discharge</t>
    </r>
  </si>
  <si>
    <t>wet day</t>
  </si>
  <si>
    <t>creek mouth</t>
  </si>
  <si>
    <r>
      <t>Adjusted R</t>
    </r>
    <r>
      <rPr>
        <i/>
        <vertAlign val="superscript"/>
        <sz val="12"/>
        <color theme="1"/>
        <rFont val="Helvetica"/>
        <family val="2"/>
      </rPr>
      <t>2</t>
    </r>
  </si>
  <si>
    <t>Coefficient (p-value)</t>
  </si>
  <si>
    <t>-0.03 (0.20)</t>
  </si>
  <si>
    <t>-0.004 (0.97)</t>
  </si>
  <si>
    <t>-0.06 (0.45)</t>
  </si>
  <si>
    <t>-1.57 (0.08)</t>
  </si>
  <si>
    <t>-0.09 (0.55)</t>
  </si>
  <si>
    <t>Based on 360 observations.</t>
  </si>
  <si>
    <t>-0.02 (0.41)</t>
  </si>
  <si>
    <t>-0.49 (0.01)</t>
  </si>
  <si>
    <t>1.64 (0.09)</t>
  </si>
  <si>
    <t>-0.03 (0.77)</t>
  </si>
  <si>
    <t>1.42 (&lt; 0.01)</t>
  </si>
  <si>
    <t>0.57 (&lt; 0.01)</t>
  </si>
  <si>
    <t>7.64 (&lt; 0.01)</t>
  </si>
  <si>
    <t>1.44 (&lt; 0.01)</t>
  </si>
  <si>
    <t>0.35 (&lt; 0.01)</t>
  </si>
  <si>
    <t>3.62 (&lt;0.01)</t>
  </si>
  <si>
    <t xml:space="preserve">Based on 180 observations. Square-root transformed daily abundance metric. Log10 transformed mean daily eDNA concentrations </t>
  </si>
  <si>
    <t>0.002</t>
  </si>
  <si>
    <t>2.03 (0.04)</t>
  </si>
  <si>
    <t>-0.16 (0.56)</t>
  </si>
  <si>
    <t>0.35(0.56)</t>
  </si>
  <si>
    <t>0.92 (0.34)</t>
  </si>
  <si>
    <t>0.43 (&lt; 0.01)</t>
  </si>
  <si>
    <t>-0.09 (0.34)</t>
  </si>
  <si>
    <t>8.12 (&lt; 0 .01)</t>
  </si>
  <si>
    <t>1.79 (0.36)</t>
  </si>
  <si>
    <t>0.94 (&lt;0.01)</t>
  </si>
  <si>
    <t>8.82 (&lt; 0.01)</t>
  </si>
  <si>
    <t>2.14</t>
  </si>
  <si>
    <t>0.08 (0.85)</t>
  </si>
  <si>
    <t>0.72 (&lt; 0.01)</t>
  </si>
  <si>
    <t>-0.14 (0.62)</t>
  </si>
  <si>
    <t>2.31 (0.03)</t>
  </si>
  <si>
    <t>0.07 (0.76)</t>
  </si>
  <si>
    <t>1.83 (0.16)</t>
  </si>
  <si>
    <t>15.74 (0.12)</t>
  </si>
  <si>
    <t>-0.63 (0.13)</t>
  </si>
  <si>
    <t>-0.73 (0.64)</t>
  </si>
  <si>
    <t>1.30 (0.01)</t>
  </si>
  <si>
    <t>-0.96 (0.23)</t>
  </si>
  <si>
    <t>-0.06 (0.53)</t>
  </si>
  <si>
    <t>0.03 (0.63)</t>
  </si>
  <si>
    <t>0.06 (0.83)</t>
  </si>
  <si>
    <t>2.28 (0.20)</t>
  </si>
  <si>
    <t>-0.08 (0.52)</t>
  </si>
  <si>
    <t>-0.21 (0.61)</t>
  </si>
  <si>
    <t>0.37 (0.01)</t>
  </si>
  <si>
    <t>2.24 (0.03)</t>
  </si>
  <si>
    <t>6.22 (&lt; 0.01)</t>
  </si>
  <si>
    <t>0.62 (0.72)</t>
  </si>
  <si>
    <t>-0.82 (0.07)</t>
  </si>
  <si>
    <t>38.5 (&lt; 0.01)</t>
  </si>
  <si>
    <t>1.33 (0.35)</t>
  </si>
  <si>
    <t>0.12 (0.63)</t>
  </si>
  <si>
    <t>0.55 (0.10)</t>
  </si>
  <si>
    <t>-20.34 (&lt; 0.01)</t>
  </si>
  <si>
    <t>2.81 (0.01)</t>
  </si>
  <si>
    <t>-0.01 (0.99)</t>
  </si>
  <si>
    <t>0.41 (0.18)</t>
  </si>
  <si>
    <t>1.79 (0.66)</t>
  </si>
  <si>
    <t>0.65 (0.37)</t>
  </si>
  <si>
    <t>0.16 (0.26)</t>
  </si>
  <si>
    <t>0.75 (&lt; 0.01)</t>
  </si>
  <si>
    <t>-3.89 (0.03)</t>
  </si>
  <si>
    <t>-8.98 (0.06)</t>
  </si>
  <si>
    <t>ESP</t>
  </si>
  <si>
    <t>Waldo</t>
  </si>
  <si>
    <t>Moe</t>
  </si>
  <si>
    <t>Gordon</t>
  </si>
  <si>
    <t>Deployment</t>
  </si>
  <si>
    <t>Start Date</t>
  </si>
  <si>
    <t>End Date</t>
  </si>
  <si>
    <t>Duration (days)</t>
  </si>
  <si>
    <t>N Samples</t>
  </si>
  <si>
    <t>Gap (days)</t>
  </si>
  <si>
    <t>Hatchery-origin coho salmon releases (1/1/2019 through 8/15/2020)</t>
  </si>
  <si>
    <t>Release</t>
  </si>
  <si>
    <t>Group No.</t>
  </si>
  <si>
    <t>Life stage</t>
  </si>
  <si>
    <t>Scott Creek watershed release site ID</t>
  </si>
  <si>
    <t>Date</t>
  </si>
  <si>
    <t>SC</t>
  </si>
  <si>
    <t>S0</t>
  </si>
  <si>
    <t>S1</t>
  </si>
  <si>
    <t>S2</t>
  </si>
  <si>
    <t>S4</t>
  </si>
  <si>
    <t>S5</t>
  </si>
  <si>
    <t>BC</t>
  </si>
  <si>
    <t>Smolt (age-1)</t>
  </si>
  <si>
    <t>---</t>
  </si>
  <si>
    <t>Fall</t>
  </si>
  <si>
    <t>Parr (age-0)</t>
  </si>
  <si>
    <t>Site</t>
  </si>
  <si>
    <t>Site ID</t>
  </si>
  <si>
    <t>Latitude</t>
  </si>
  <si>
    <t>Longitude</t>
  </si>
  <si>
    <t>Lower Scott</t>
  </si>
  <si>
    <t>Release Site 1</t>
  </si>
  <si>
    <t>Release Site 2</t>
  </si>
  <si>
    <t>Release Site 3</t>
  </si>
  <si>
    <t>S3</t>
  </si>
  <si>
    <t>Release Site 4</t>
  </si>
  <si>
    <t>Release Site 5</t>
  </si>
  <si>
    <t>N/A</t>
  </si>
  <si>
    <t>Big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</si>
</sst>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mm/dd/yyyy"/>
  </numFmts>
  <fonts count="20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i/>
      <sz val="12"/>
      <color theme="1"/>
      <name val="Helvetica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Helvetica"/>
      <family val="2"/>
    </font>
    <font>
      <b/>
      <i/>
      <sz val="11"/>
      <color theme="1"/>
      <name val="Helvetica"/>
      <family val="2"/>
    </font>
    <font>
      <sz val="11"/>
      <color theme="1"/>
      <name val="Helvetica"/>
      <family val="2"/>
    </font>
    <font>
      <i/>
      <vertAlign val="superscript"/>
      <sz val="12"/>
      <color theme="1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0"/>
      <color rgb="FF000000"/>
      <name val="Helvetica"/>
      <family val="2"/>
    </font>
    <font>
      <i/>
      <sz val="10"/>
      <color rgb="FF000000"/>
      <name val="Helvetica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7" fillId="0" borderId="0"/>
  </cellStyleXfs>
  <cellXfs count="2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5" fontId="1" fillId="0" borderId="0" xfId="1" applyNumberFormat="1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3" fillId="0" borderId="0" xfId="0" applyFont="1"/>
    <xf numFmtId="0" fontId="1" fillId="0" borderId="0" xfId="0" applyFont="1" applyBorder="1"/>
    <xf numFmtId="0" fontId="6" fillId="0" borderId="13" xfId="0" applyFont="1" applyBorder="1"/>
    <xf numFmtId="0" fontId="1" fillId="0" borderId="13" xfId="0" applyFont="1" applyBorder="1"/>
    <xf numFmtId="0" fontId="1" fillId="0" borderId="3" xfId="0" applyFont="1" applyBorder="1"/>
    <xf numFmtId="0" fontId="3" fillId="0" borderId="0" xfId="0" applyFont="1" applyBorder="1" applyAlignment="1">
      <alignment horizontal="center"/>
    </xf>
    <xf numFmtId="0" fontId="3" fillId="0" borderId="3" xfId="0" applyFont="1" applyBorder="1"/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left"/>
    </xf>
    <xf numFmtId="0" fontId="1" fillId="0" borderId="1" xfId="0" quotePrefix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13" xfId="0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1" fontId="1" fillId="0" borderId="0" xfId="0" applyNumberFormat="1" applyFont="1"/>
    <xf numFmtId="164" fontId="1" fillId="0" borderId="0" xfId="0" quotePrefix="1" applyNumberFormat="1" applyFont="1" applyBorder="1" applyAlignment="1">
      <alignment horizontal="center"/>
    </xf>
    <xf numFmtId="1" fontId="1" fillId="0" borderId="0" xfId="0" applyNumberFormat="1" applyFont="1" applyBorder="1"/>
    <xf numFmtId="1" fontId="1" fillId="0" borderId="3" xfId="0" applyNumberFormat="1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" fontId="1" fillId="0" borderId="13" xfId="0" applyNumberFormat="1" applyFont="1" applyBorder="1"/>
    <xf numFmtId="1" fontId="1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13" xfId="0" quotePrefix="1" applyNumberFormat="1" applyFont="1" applyBorder="1" applyAlignment="1">
      <alignment horizontal="center"/>
    </xf>
    <xf numFmtId="164" fontId="3" fillId="0" borderId="0" xfId="0" quotePrefix="1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1" fillId="0" borderId="3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11" xfId="1" applyNumberFormat="1" applyFont="1" applyBorder="1" applyAlignment="1">
      <alignment horizontal="center"/>
    </xf>
    <xf numFmtId="165" fontId="1" fillId="0" borderId="17" xfId="1" applyNumberFormat="1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1" fillId="0" borderId="13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21" xfId="0" applyFont="1" applyBorder="1"/>
    <xf numFmtId="0" fontId="1" fillId="0" borderId="2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1" fillId="0" borderId="11" xfId="0" quotePrefix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6" fillId="0" borderId="0" xfId="0" applyFont="1"/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0" fontId="1" fillId="0" borderId="18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2" fontId="1" fillId="0" borderId="17" xfId="0" quotePrefix="1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2" fillId="0" borderId="0" xfId="0" applyFont="1" applyBorder="1"/>
    <xf numFmtId="0" fontId="1" fillId="0" borderId="3" xfId="0" quotePrefix="1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7" fillId="0" borderId="0" xfId="0" quotePrefix="1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0" fontId="0" fillId="0" borderId="1" xfId="0" applyBorder="1"/>
    <xf numFmtId="0" fontId="18" fillId="0" borderId="0" xfId="2" applyFont="1"/>
    <xf numFmtId="0" fontId="19" fillId="0" borderId="0" xfId="2" applyFont="1"/>
    <xf numFmtId="166" fontId="19" fillId="0" borderId="1" xfId="2" applyNumberFormat="1" applyFont="1" applyBorder="1" applyAlignment="1">
      <alignment horizontal="left"/>
    </xf>
    <xf numFmtId="0" fontId="19" fillId="0" borderId="1" xfId="2" applyFont="1" applyBorder="1" applyAlignment="1">
      <alignment horizontal="left"/>
    </xf>
    <xf numFmtId="166" fontId="19" fillId="2" borderId="0" xfId="2" applyNumberFormat="1" applyFont="1" applyFill="1" applyAlignment="1">
      <alignment horizontal="left"/>
    </xf>
    <xf numFmtId="166" fontId="19" fillId="2" borderId="1" xfId="2" applyNumberFormat="1" applyFont="1" applyFill="1" applyBorder="1"/>
    <xf numFmtId="0" fontId="19" fillId="2" borderId="1" xfId="2" applyFont="1" applyFill="1" applyBorder="1" applyAlignment="1">
      <alignment horizontal="center"/>
    </xf>
    <xf numFmtId="0" fontId="19" fillId="2" borderId="0" xfId="2" applyFont="1" applyFill="1" applyAlignment="1">
      <alignment horizontal="left"/>
    </xf>
    <xf numFmtId="3" fontId="19" fillId="2" borderId="0" xfId="2" quotePrefix="1" applyNumberFormat="1" applyFont="1" applyFill="1" applyAlignment="1">
      <alignment horizontal="center"/>
    </xf>
    <xf numFmtId="3" fontId="19" fillId="2" borderId="0" xfId="2" applyNumberFormat="1" applyFont="1" applyFill="1" applyAlignment="1">
      <alignment horizontal="center"/>
    </xf>
    <xf numFmtId="1" fontId="19" fillId="2" borderId="0" xfId="2" applyNumberFormat="1" applyFont="1" applyFill="1" applyAlignment="1">
      <alignment horizontal="center"/>
    </xf>
    <xf numFmtId="166" fontId="19" fillId="2" borderId="0" xfId="2" quotePrefix="1" applyNumberFormat="1" applyFont="1" applyFill="1" applyAlignment="1">
      <alignment horizontal="left"/>
    </xf>
    <xf numFmtId="0" fontId="19" fillId="2" borderId="1" xfId="2" applyFont="1" applyFill="1" applyBorder="1" applyAlignment="1">
      <alignment horizontal="left"/>
    </xf>
    <xf numFmtId="3" fontId="19" fillId="2" borderId="1" xfId="2" quotePrefix="1" applyNumberFormat="1" applyFont="1" applyFill="1" applyBorder="1" applyAlignment="1">
      <alignment horizontal="center"/>
    </xf>
    <xf numFmtId="3" fontId="19" fillId="2" borderId="1" xfId="2" applyNumberFormat="1" applyFont="1" applyFill="1" applyBorder="1" applyAlignment="1">
      <alignment horizontal="center"/>
    </xf>
    <xf numFmtId="0" fontId="18" fillId="0" borderId="1" xfId="2" applyFont="1" applyBorder="1" applyAlignment="1">
      <alignment vertical="center"/>
    </xf>
    <xf numFmtId="0" fontId="19" fillId="0" borderId="1" xfId="2" applyFont="1" applyBorder="1"/>
    <xf numFmtId="0" fontId="17" fillId="0" borderId="0" xfId="2"/>
    <xf numFmtId="0" fontId="19" fillId="2" borderId="1" xfId="2" applyFont="1" applyFill="1" applyBorder="1" applyAlignment="1">
      <alignment vertical="center"/>
    </xf>
    <xf numFmtId="0" fontId="19" fillId="2" borderId="1" xfId="2" applyFont="1" applyFill="1" applyBorder="1" applyAlignment="1">
      <alignment horizontal="left" vertical="center"/>
    </xf>
    <xf numFmtId="0" fontId="19" fillId="2" borderId="0" xfId="2" applyFont="1" applyFill="1" applyAlignment="1">
      <alignment vertical="center"/>
    </xf>
    <xf numFmtId="0" fontId="19" fillId="2" borderId="0" xfId="2" applyFont="1" applyFill="1" applyAlignment="1">
      <alignment horizontal="left" vertical="center"/>
    </xf>
    <xf numFmtId="0" fontId="19" fillId="0" borderId="0" xfId="2" applyFont="1" applyAlignment="1">
      <alignment horizontal="left"/>
    </xf>
    <xf numFmtId="166" fontId="19" fillId="2" borderId="0" xfId="2" quotePrefix="1" applyNumberFormat="1" applyFont="1" applyFill="1" applyBorder="1" applyAlignment="1">
      <alignment horizontal="left"/>
    </xf>
    <xf numFmtId="0" fontId="19" fillId="2" borderId="0" xfId="2" applyFont="1" applyFill="1" applyBorder="1" applyAlignment="1">
      <alignment horizontal="left"/>
    </xf>
    <xf numFmtId="3" fontId="19" fillId="2" borderId="0" xfId="2" quotePrefix="1" applyNumberFormat="1" applyFont="1" applyFill="1" applyBorder="1" applyAlignment="1">
      <alignment horizontal="center"/>
    </xf>
    <xf numFmtId="3" fontId="19" fillId="2" borderId="0" xfId="2" applyNumberFormat="1" applyFont="1" applyFill="1" applyBorder="1" applyAlignment="1">
      <alignment horizontal="center"/>
    </xf>
    <xf numFmtId="166" fontId="19" fillId="2" borderId="1" xfId="2" quotePrefix="1" applyNumberFormat="1" applyFont="1" applyFill="1" applyBorder="1" applyAlignment="1">
      <alignment horizontal="left"/>
    </xf>
    <xf numFmtId="0" fontId="19" fillId="0" borderId="0" xfId="2" applyFont="1" applyBorder="1"/>
    <xf numFmtId="0" fontId="19" fillId="2" borderId="0" xfId="2" applyFont="1" applyFill="1" applyBorder="1"/>
    <xf numFmtId="0" fontId="19" fillId="0" borderId="0" xfId="2" applyFont="1" applyBorder="1" applyAlignment="1">
      <alignment horizontal="left"/>
    </xf>
    <xf numFmtId="0" fontId="19" fillId="2" borderId="0" xfId="2" applyFont="1" applyFill="1" applyAlignment="1">
      <alignment horizontal="left" wrapText="1"/>
    </xf>
    <xf numFmtId="0" fontId="19" fillId="2" borderId="1" xfId="2" applyFont="1" applyFill="1" applyBorder="1" applyAlignment="1">
      <alignment horizontal="left" wrapText="1"/>
    </xf>
    <xf numFmtId="0" fontId="19" fillId="2" borderId="1" xfId="2" applyFont="1" applyFill="1" applyBorder="1" applyAlignment="1">
      <alignment horizontal="left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17" xfId="0" quotePrefix="1" applyFont="1" applyBorder="1" applyAlignment="1">
      <alignment horizontal="center" vertical="center" wrapText="1"/>
    </xf>
    <xf numFmtId="0" fontId="12" fillId="0" borderId="0" xfId="0" quotePrefix="1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" fontId="1" fillId="0" borderId="16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9" fontId="1" fillId="0" borderId="16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3" fillId="0" borderId="1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2" xfId="0" applyFont="1" applyBorder="1" applyAlignment="1">
      <alignment horizontal="center"/>
    </xf>
  </cellXfs>
  <cellStyles count="3">
    <cellStyle name="Normal" xfId="0" builtinId="0"/>
    <cellStyle name="Normal 2" xfId="2" xr:uid="{12B0E529-F3CC-884F-AE9E-DEAE689A1A3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D64D-C2A8-2B44-A7A0-FD99D1BC8CDA}">
  <dimension ref="B1:H13"/>
  <sheetViews>
    <sheetView showGridLines="0" zoomScale="133" workbookViewId="0">
      <selection activeCell="L15" sqref="L15"/>
    </sheetView>
  </sheetViews>
  <sheetFormatPr baseColWidth="10" defaultRowHeight="16"/>
  <cols>
    <col min="6" max="6" width="14.33203125" customWidth="1"/>
    <col min="8" max="8" width="10.83203125" customWidth="1"/>
  </cols>
  <sheetData>
    <row r="1" spans="2:8">
      <c r="B1" s="147"/>
      <c r="C1" s="147"/>
      <c r="D1" s="147"/>
      <c r="E1" s="147"/>
      <c r="F1" s="147"/>
      <c r="G1" s="147"/>
      <c r="H1" s="147"/>
    </row>
    <row r="2" spans="2:8">
      <c r="B2" s="142" t="s">
        <v>207</v>
      </c>
      <c r="C2" s="142" t="s">
        <v>203</v>
      </c>
      <c r="D2" s="142" t="s">
        <v>208</v>
      </c>
      <c r="E2" s="142" t="s">
        <v>209</v>
      </c>
      <c r="F2" s="142" t="s">
        <v>210</v>
      </c>
      <c r="G2" s="142" t="s">
        <v>212</v>
      </c>
      <c r="H2" s="142" t="s">
        <v>211</v>
      </c>
    </row>
    <row r="3" spans="2:8">
      <c r="B3" s="139">
        <v>1</v>
      </c>
      <c r="C3" s="139" t="s">
        <v>204</v>
      </c>
      <c r="D3" s="140">
        <v>43549</v>
      </c>
      <c r="E3" s="140">
        <v>43587</v>
      </c>
      <c r="F3" s="139">
        <v>39</v>
      </c>
      <c r="G3" s="141" t="s">
        <v>99</v>
      </c>
      <c r="H3" s="139">
        <v>114</v>
      </c>
    </row>
    <row r="4" spans="2:8">
      <c r="B4" s="139">
        <v>3</v>
      </c>
      <c r="C4" s="139" t="s">
        <v>204</v>
      </c>
      <c r="D4" s="140">
        <v>43588</v>
      </c>
      <c r="E4" s="140">
        <v>43591</v>
      </c>
      <c r="F4" s="139">
        <v>4</v>
      </c>
      <c r="G4" s="139">
        <v>0</v>
      </c>
      <c r="H4" s="139">
        <v>11</v>
      </c>
    </row>
    <row r="5" spans="2:8">
      <c r="B5" s="139">
        <v>4</v>
      </c>
      <c r="C5" s="139" t="s">
        <v>205</v>
      </c>
      <c r="D5" s="140">
        <v>43592</v>
      </c>
      <c r="E5" s="140">
        <v>43641</v>
      </c>
      <c r="F5" s="139">
        <v>48</v>
      </c>
      <c r="G5" s="139">
        <v>0</v>
      </c>
      <c r="H5" s="139">
        <v>121</v>
      </c>
    </row>
    <row r="6" spans="2:8">
      <c r="B6" s="139">
        <v>6</v>
      </c>
      <c r="C6" s="139" t="s">
        <v>205</v>
      </c>
      <c r="D6" s="140">
        <v>43642</v>
      </c>
      <c r="E6" s="140">
        <v>43642</v>
      </c>
      <c r="F6" s="139">
        <v>1</v>
      </c>
      <c r="G6" s="139">
        <v>0</v>
      </c>
      <c r="H6" s="139">
        <v>3</v>
      </c>
    </row>
    <row r="7" spans="2:8">
      <c r="B7" s="139">
        <v>7</v>
      </c>
      <c r="C7" s="139" t="s">
        <v>206</v>
      </c>
      <c r="D7" s="140">
        <v>43643</v>
      </c>
      <c r="E7" s="140">
        <v>43699</v>
      </c>
      <c r="F7" s="139">
        <v>56</v>
      </c>
      <c r="G7" s="139">
        <v>0</v>
      </c>
      <c r="H7" s="139">
        <v>62</v>
      </c>
    </row>
    <row r="8" spans="2:8">
      <c r="B8" s="139">
        <v>8</v>
      </c>
      <c r="C8" s="139" t="s">
        <v>205</v>
      </c>
      <c r="D8" s="140">
        <v>43702</v>
      </c>
      <c r="E8" s="140">
        <v>43790</v>
      </c>
      <c r="F8" s="139">
        <v>89</v>
      </c>
      <c r="G8" s="139">
        <v>2</v>
      </c>
      <c r="H8" s="139">
        <v>100</v>
      </c>
    </row>
    <row r="9" spans="2:8">
      <c r="B9" s="139">
        <v>10</v>
      </c>
      <c r="C9" s="139" t="s">
        <v>205</v>
      </c>
      <c r="D9" s="140">
        <v>43791</v>
      </c>
      <c r="E9" s="140">
        <v>43794</v>
      </c>
      <c r="F9" s="139">
        <v>4</v>
      </c>
      <c r="G9" s="139">
        <v>0</v>
      </c>
      <c r="H9" s="139">
        <v>11</v>
      </c>
    </row>
    <row r="10" spans="2:8">
      <c r="B10" s="139">
        <v>12</v>
      </c>
      <c r="C10" s="139" t="s">
        <v>205</v>
      </c>
      <c r="D10" s="140">
        <v>43795</v>
      </c>
      <c r="E10" s="140">
        <v>43801</v>
      </c>
      <c r="F10" s="139">
        <v>7</v>
      </c>
      <c r="G10" s="139">
        <v>0</v>
      </c>
      <c r="H10" s="139">
        <v>13</v>
      </c>
    </row>
    <row r="11" spans="2:8">
      <c r="B11" s="143">
        <v>13</v>
      </c>
      <c r="C11" s="143" t="s">
        <v>206</v>
      </c>
      <c r="D11" s="144">
        <v>43802</v>
      </c>
      <c r="E11" s="144">
        <v>43860</v>
      </c>
      <c r="F11" s="143">
        <v>59</v>
      </c>
      <c r="G11" s="143">
        <v>0</v>
      </c>
      <c r="H11" s="143">
        <v>120</v>
      </c>
    </row>
    <row r="12" spans="2:8">
      <c r="B12" s="143">
        <v>14</v>
      </c>
      <c r="C12" s="143" t="s">
        <v>204</v>
      </c>
      <c r="D12" s="144">
        <v>43865</v>
      </c>
      <c r="E12" s="144">
        <v>43866</v>
      </c>
      <c r="F12" s="143">
        <v>2</v>
      </c>
      <c r="G12" s="143">
        <v>4</v>
      </c>
      <c r="H12" s="143">
        <v>4</v>
      </c>
    </row>
    <row r="13" spans="2:8">
      <c r="B13" s="145">
        <v>15</v>
      </c>
      <c r="C13" s="145" t="s">
        <v>206</v>
      </c>
      <c r="D13" s="146">
        <v>43873</v>
      </c>
      <c r="E13" s="146">
        <v>43937</v>
      </c>
      <c r="F13" s="145">
        <v>54</v>
      </c>
      <c r="G13" s="145">
        <v>6</v>
      </c>
      <c r="H13" s="145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8325-29B0-8443-83DC-0E7596885323}">
  <dimension ref="B1:AC24"/>
  <sheetViews>
    <sheetView showGridLines="0" zoomScale="150" workbookViewId="0">
      <selection activeCell="O22" sqref="O22"/>
    </sheetView>
  </sheetViews>
  <sheetFormatPr baseColWidth="10" defaultColWidth="9.1640625" defaultRowHeight="15"/>
  <cols>
    <col min="1" max="1" width="9.1640625" style="149"/>
    <col min="2" max="2" width="15.5" style="149" customWidth="1"/>
    <col min="3" max="3" width="9.1640625" style="149"/>
    <col min="4" max="4" width="12" style="149" customWidth="1"/>
    <col min="5" max="5" width="12.5" style="149" customWidth="1"/>
    <col min="6" max="20" width="9.1640625" style="149"/>
    <col min="21" max="21" width="22.5" style="165" customWidth="1"/>
    <col min="22" max="29" width="8.83203125" style="165" customWidth="1"/>
    <col min="30" max="16384" width="9.1640625" style="149"/>
  </cols>
  <sheetData>
    <row r="1" spans="2:29">
      <c r="B1" s="148" t="s">
        <v>213</v>
      </c>
    </row>
    <row r="2" spans="2:29">
      <c r="B2" s="150"/>
      <c r="C2" s="151"/>
      <c r="D2" s="151"/>
      <c r="E2" s="151"/>
      <c r="F2" s="151"/>
      <c r="G2" s="151"/>
      <c r="H2" s="151"/>
      <c r="I2" s="151"/>
      <c r="J2" s="151"/>
      <c r="K2" s="151"/>
    </row>
    <row r="3" spans="2:29" ht="15" customHeight="1">
      <c r="B3" s="152" t="s">
        <v>214</v>
      </c>
      <c r="C3" s="179" t="s">
        <v>215</v>
      </c>
      <c r="D3" s="179" t="s">
        <v>216</v>
      </c>
      <c r="E3" s="181" t="s">
        <v>217</v>
      </c>
      <c r="F3" s="181"/>
      <c r="G3" s="181"/>
      <c r="H3" s="181"/>
      <c r="I3" s="181"/>
      <c r="J3" s="181"/>
      <c r="K3" s="181"/>
    </row>
    <row r="4" spans="2:29">
      <c r="B4" s="153" t="s">
        <v>218</v>
      </c>
      <c r="C4" s="180"/>
      <c r="D4" s="180"/>
      <c r="E4" s="154" t="s">
        <v>219</v>
      </c>
      <c r="F4" s="154" t="s">
        <v>220</v>
      </c>
      <c r="G4" s="154" t="s">
        <v>221</v>
      </c>
      <c r="H4" s="154" t="s">
        <v>222</v>
      </c>
      <c r="I4" s="154" t="s">
        <v>223</v>
      </c>
      <c r="J4" s="154" t="s">
        <v>224</v>
      </c>
      <c r="K4" s="154" t="s">
        <v>225</v>
      </c>
    </row>
    <row r="5" spans="2:29">
      <c r="B5" s="152">
        <v>43543</v>
      </c>
      <c r="C5" s="155">
        <v>1</v>
      </c>
      <c r="D5" s="155" t="s">
        <v>226</v>
      </c>
      <c r="E5" s="156" t="s">
        <v>227</v>
      </c>
      <c r="F5" s="157">
        <v>1607.9277108433735</v>
      </c>
      <c r="G5" s="156" t="s">
        <v>227</v>
      </c>
      <c r="H5" s="158">
        <v>304.24096385542168</v>
      </c>
      <c r="I5" s="158">
        <v>231.73493975903614</v>
      </c>
      <c r="J5" s="158">
        <v>216.09638554216866</v>
      </c>
      <c r="K5" s="156" t="s">
        <v>227</v>
      </c>
    </row>
    <row r="6" spans="2:29">
      <c r="B6" s="152">
        <v>43553</v>
      </c>
      <c r="C6" s="155">
        <v>2</v>
      </c>
      <c r="D6" s="155" t="s">
        <v>226</v>
      </c>
      <c r="E6" s="156" t="s">
        <v>227</v>
      </c>
      <c r="F6" s="157">
        <v>3236.4093357271095</v>
      </c>
      <c r="G6" s="156" t="s">
        <v>227</v>
      </c>
      <c r="H6" s="158">
        <v>284.69658886894075</v>
      </c>
      <c r="I6" s="158">
        <v>461.9605026929982</v>
      </c>
      <c r="J6" s="158">
        <v>504.93357271095152</v>
      </c>
      <c r="K6" s="156" t="s">
        <v>227</v>
      </c>
    </row>
    <row r="7" spans="2:29">
      <c r="B7" s="152">
        <v>43564</v>
      </c>
      <c r="C7" s="155">
        <v>3</v>
      </c>
      <c r="D7" s="155" t="s">
        <v>226</v>
      </c>
      <c r="E7" s="156" t="s">
        <v>227</v>
      </c>
      <c r="F7" s="157">
        <v>3440.5855855855852</v>
      </c>
      <c r="G7" s="156" t="s">
        <v>227</v>
      </c>
      <c r="H7" s="158">
        <v>350.8048048048048</v>
      </c>
      <c r="I7" s="158">
        <v>358.90030030030033</v>
      </c>
      <c r="J7" s="158">
        <v>342.70930930930933</v>
      </c>
      <c r="K7" s="156" t="s">
        <v>227</v>
      </c>
    </row>
    <row r="8" spans="2:29">
      <c r="B8" s="152">
        <v>43574</v>
      </c>
      <c r="C8" s="155">
        <v>4</v>
      </c>
      <c r="D8" s="155" t="s">
        <v>226</v>
      </c>
      <c r="E8" s="156" t="s">
        <v>227</v>
      </c>
      <c r="F8" s="157">
        <v>3839.6774969915764</v>
      </c>
      <c r="G8" s="156" t="s">
        <v>227</v>
      </c>
      <c r="H8" s="158">
        <v>188.35138387484957</v>
      </c>
      <c r="I8" s="158">
        <v>217.94945848375451</v>
      </c>
      <c r="J8" s="158">
        <v>226.02166064981949</v>
      </c>
      <c r="K8" s="156" t="s">
        <v>227</v>
      </c>
    </row>
    <row r="9" spans="2:29">
      <c r="B9" s="152">
        <v>43584</v>
      </c>
      <c r="C9" s="155">
        <v>5</v>
      </c>
      <c r="D9" s="155" t="s">
        <v>226</v>
      </c>
      <c r="E9" s="156" t="s">
        <v>227</v>
      </c>
      <c r="F9" s="157">
        <v>3559.9951836243226</v>
      </c>
      <c r="G9" s="156" t="s">
        <v>227</v>
      </c>
      <c r="H9" s="158">
        <v>209.10776640577964</v>
      </c>
      <c r="I9" s="158">
        <v>211.68934376881396</v>
      </c>
      <c r="J9" s="158">
        <v>307.20770620108368</v>
      </c>
      <c r="K9" s="156" t="s">
        <v>227</v>
      </c>
    </row>
    <row r="10" spans="2:29">
      <c r="B10" s="152">
        <v>43594</v>
      </c>
      <c r="C10" s="155">
        <v>6</v>
      </c>
      <c r="D10" s="155" t="s">
        <v>226</v>
      </c>
      <c r="E10" s="156" t="s">
        <v>227</v>
      </c>
      <c r="F10" s="157">
        <v>3711.3266443701227</v>
      </c>
      <c r="G10" s="156" t="s">
        <v>227</v>
      </c>
      <c r="H10" s="158">
        <v>340.30769230769232</v>
      </c>
      <c r="I10" s="158">
        <v>372.36566332218507</v>
      </c>
      <c r="J10" s="156" t="s">
        <v>227</v>
      </c>
      <c r="K10" s="156" t="s">
        <v>227</v>
      </c>
    </row>
    <row r="11" spans="2:29">
      <c r="B11" s="159">
        <v>43790</v>
      </c>
      <c r="C11" s="155" t="s">
        <v>228</v>
      </c>
      <c r="D11" s="155" t="s">
        <v>229</v>
      </c>
      <c r="E11" s="157">
        <v>10303</v>
      </c>
      <c r="F11" s="156" t="s">
        <v>227</v>
      </c>
      <c r="G11" s="156" t="s">
        <v>227</v>
      </c>
      <c r="H11" s="156" t="s">
        <v>227</v>
      </c>
      <c r="I11" s="156" t="s">
        <v>227</v>
      </c>
      <c r="J11" s="156" t="s">
        <v>227</v>
      </c>
      <c r="K11" s="156" t="s">
        <v>227</v>
      </c>
    </row>
    <row r="12" spans="2:29">
      <c r="B12" s="159">
        <v>43906</v>
      </c>
      <c r="C12" s="155">
        <v>1</v>
      </c>
      <c r="D12" s="155" t="s">
        <v>226</v>
      </c>
      <c r="E12" s="156" t="s">
        <v>227</v>
      </c>
      <c r="F12" s="157">
        <v>3674.81</v>
      </c>
      <c r="G12" s="156" t="s">
        <v>227</v>
      </c>
      <c r="H12" s="157">
        <v>206.45000000000002</v>
      </c>
      <c r="I12" s="156" t="s">
        <v>227</v>
      </c>
      <c r="J12" s="157">
        <v>247.74000000000004</v>
      </c>
      <c r="K12" s="156" t="s">
        <v>227</v>
      </c>
    </row>
    <row r="13" spans="2:29">
      <c r="B13" s="171">
        <v>43923</v>
      </c>
      <c r="C13" s="172">
        <v>2</v>
      </c>
      <c r="D13" s="172" t="s">
        <v>226</v>
      </c>
      <c r="E13" s="173" t="s">
        <v>227</v>
      </c>
      <c r="F13" s="173" t="s">
        <v>227</v>
      </c>
      <c r="G13" s="173" t="s">
        <v>227</v>
      </c>
      <c r="H13" s="173" t="s">
        <v>227</v>
      </c>
      <c r="I13" s="173" t="s">
        <v>227</v>
      </c>
      <c r="J13" s="173" t="s">
        <v>227</v>
      </c>
      <c r="K13" s="174">
        <v>5100</v>
      </c>
    </row>
    <row r="14" spans="2:29">
      <c r="B14" s="175">
        <v>43929</v>
      </c>
      <c r="C14" s="160">
        <v>3</v>
      </c>
      <c r="D14" s="160" t="s">
        <v>226</v>
      </c>
      <c r="E14" s="161" t="s">
        <v>227</v>
      </c>
      <c r="F14" s="161" t="s">
        <v>227</v>
      </c>
      <c r="G14" s="161" t="s">
        <v>227</v>
      </c>
      <c r="H14" s="161" t="s">
        <v>227</v>
      </c>
      <c r="I14" s="161" t="s">
        <v>227</v>
      </c>
      <c r="J14" s="161" t="s">
        <v>227</v>
      </c>
      <c r="K14" s="162">
        <v>5102</v>
      </c>
    </row>
    <row r="15" spans="2:29">
      <c r="B15" s="163"/>
      <c r="C15" s="164"/>
      <c r="D15" s="164"/>
      <c r="E15" s="164"/>
      <c r="F15" s="176"/>
      <c r="G15" s="176"/>
      <c r="H15" s="176"/>
      <c r="I15" s="176"/>
      <c r="J15" s="176"/>
    </row>
    <row r="16" spans="2:29">
      <c r="B16" s="166" t="s">
        <v>230</v>
      </c>
      <c r="C16" s="167" t="s">
        <v>231</v>
      </c>
      <c r="D16" s="167" t="s">
        <v>232</v>
      </c>
      <c r="E16" s="167" t="s">
        <v>233</v>
      </c>
      <c r="F16" s="177"/>
      <c r="G16" s="177"/>
      <c r="H16" s="177"/>
      <c r="I16" s="177"/>
      <c r="J16" s="176"/>
      <c r="T16" s="165"/>
      <c r="AC16" s="149"/>
    </row>
    <row r="17" spans="2:29">
      <c r="B17" s="168" t="s">
        <v>234</v>
      </c>
      <c r="C17" s="169" t="s">
        <v>220</v>
      </c>
      <c r="D17" s="169">
        <v>37.047038999999998</v>
      </c>
      <c r="E17" s="169">
        <v>-122.226319</v>
      </c>
      <c r="F17" s="177"/>
      <c r="G17" s="177"/>
      <c r="H17" s="177"/>
      <c r="I17" s="177"/>
      <c r="J17" s="176"/>
      <c r="T17" s="165"/>
      <c r="AC17" s="149"/>
    </row>
    <row r="18" spans="2:29">
      <c r="B18" s="168" t="s">
        <v>235</v>
      </c>
      <c r="C18" s="169" t="s">
        <v>221</v>
      </c>
      <c r="D18" s="169">
        <v>37.080613999999997</v>
      </c>
      <c r="E18" s="169">
        <v>-122.24696400000001</v>
      </c>
      <c r="F18" s="177"/>
      <c r="G18" s="177"/>
      <c r="H18" s="177"/>
      <c r="I18" s="177"/>
      <c r="J18" s="176"/>
      <c r="T18" s="165"/>
      <c r="AC18" s="149"/>
    </row>
    <row r="19" spans="2:29">
      <c r="B19" s="168" t="s">
        <v>236</v>
      </c>
      <c r="C19" s="169" t="s">
        <v>222</v>
      </c>
      <c r="D19" s="169">
        <v>37.083081</v>
      </c>
      <c r="E19" s="169">
        <v>-122.24827500000001</v>
      </c>
      <c r="F19" s="177"/>
      <c r="G19" s="177"/>
      <c r="H19" s="177"/>
      <c r="I19" s="177"/>
      <c r="J19" s="176"/>
      <c r="T19" s="165"/>
      <c r="AC19" s="149"/>
    </row>
    <row r="20" spans="2:29">
      <c r="B20" s="168" t="s">
        <v>237</v>
      </c>
      <c r="C20" s="169" t="s">
        <v>238</v>
      </c>
      <c r="D20" s="169">
        <v>37.095717</v>
      </c>
      <c r="E20" s="169">
        <v>-122.251819</v>
      </c>
      <c r="F20" s="177"/>
      <c r="G20" s="177"/>
      <c r="H20" s="177"/>
      <c r="I20" s="177"/>
      <c r="J20" s="176"/>
      <c r="T20" s="165"/>
      <c r="AC20" s="149"/>
    </row>
    <row r="21" spans="2:29">
      <c r="B21" s="168" t="s">
        <v>239</v>
      </c>
      <c r="C21" s="169" t="s">
        <v>223</v>
      </c>
      <c r="D21" s="169">
        <v>37.087364000000001</v>
      </c>
      <c r="E21" s="169">
        <v>-122.249156</v>
      </c>
      <c r="F21" s="177"/>
      <c r="G21" s="177"/>
      <c r="H21" s="177"/>
      <c r="I21" s="177"/>
      <c r="J21" s="176"/>
      <c r="T21" s="165"/>
      <c r="AC21" s="149"/>
    </row>
    <row r="22" spans="2:29">
      <c r="B22" s="168" t="s">
        <v>240</v>
      </c>
      <c r="C22" s="169" t="s">
        <v>224</v>
      </c>
      <c r="D22" s="169">
        <v>37.099618999999997</v>
      </c>
      <c r="E22" s="169">
        <v>-122.25237799999999</v>
      </c>
      <c r="F22" s="177"/>
      <c r="G22" s="177"/>
      <c r="H22" s="177"/>
      <c r="I22" s="177"/>
      <c r="J22" s="176"/>
      <c r="T22" s="165"/>
      <c r="AC22" s="149"/>
    </row>
    <row r="23" spans="2:29">
      <c r="B23" s="168" t="s">
        <v>241</v>
      </c>
      <c r="C23" s="169" t="s">
        <v>219</v>
      </c>
      <c r="D23" s="156" t="s">
        <v>227</v>
      </c>
      <c r="E23" s="156" t="s">
        <v>227</v>
      </c>
      <c r="F23" s="177"/>
      <c r="G23" s="177"/>
      <c r="H23" s="177"/>
      <c r="I23" s="177"/>
      <c r="J23" s="176"/>
      <c r="T23" s="165"/>
      <c r="AC23" s="149"/>
    </row>
    <row r="24" spans="2:29" s="170" customFormat="1">
      <c r="B24" s="167" t="s">
        <v>242</v>
      </c>
      <c r="C24" s="160" t="s">
        <v>225</v>
      </c>
      <c r="D24" s="160">
        <v>37.074570000000001</v>
      </c>
      <c r="E24" s="160">
        <v>-122.221611</v>
      </c>
      <c r="F24" s="172"/>
      <c r="G24" s="172"/>
      <c r="H24" s="172"/>
      <c r="I24" s="172"/>
      <c r="J24" s="178"/>
      <c r="T24" s="165"/>
      <c r="U24" s="165"/>
      <c r="V24" s="165"/>
      <c r="W24" s="165"/>
      <c r="X24" s="165"/>
      <c r="Y24" s="165"/>
      <c r="Z24" s="165"/>
      <c r="AA24" s="165"/>
      <c r="AB24" s="165"/>
    </row>
  </sheetData>
  <mergeCells count="3">
    <mergeCell ref="C3:C4"/>
    <mergeCell ref="D3:D4"/>
    <mergeCell ref="E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B9B8-9E75-C04A-A55D-CE295815F7F7}">
  <dimension ref="B1:L19"/>
  <sheetViews>
    <sheetView showGridLines="0" workbookViewId="0">
      <selection activeCell="D26" sqref="D26"/>
    </sheetView>
  </sheetViews>
  <sheetFormatPr baseColWidth="10" defaultRowHeight="16"/>
  <cols>
    <col min="2" max="2" width="14.83203125" customWidth="1"/>
    <col min="3" max="3" width="14.33203125" bestFit="1" customWidth="1"/>
    <col min="4" max="4" width="59" bestFit="1" customWidth="1"/>
    <col min="5" max="5" width="9.83203125" bestFit="1" customWidth="1"/>
    <col min="6" max="6" width="5.5" customWidth="1"/>
    <col min="7" max="7" width="6.83203125" customWidth="1"/>
    <col min="8" max="8" width="8.5" bestFit="1" customWidth="1"/>
    <col min="9" max="9" width="11.33203125" customWidth="1"/>
    <col min="10" max="10" width="11" bestFit="1" customWidth="1"/>
    <col min="11" max="11" width="9.33203125" customWidth="1"/>
  </cols>
  <sheetData>
    <row r="1" spans="2:12"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2:12" ht="51" customHeight="1">
      <c r="B2" s="67" t="s">
        <v>4</v>
      </c>
      <c r="C2" s="68" t="s">
        <v>51</v>
      </c>
      <c r="D2" s="68" t="s">
        <v>52</v>
      </c>
      <c r="E2" s="69" t="s">
        <v>87</v>
      </c>
      <c r="F2" s="69" t="s">
        <v>53</v>
      </c>
      <c r="G2" s="69" t="s">
        <v>54</v>
      </c>
      <c r="H2" s="68" t="s">
        <v>23</v>
      </c>
      <c r="I2" s="69" t="s">
        <v>81</v>
      </c>
      <c r="J2" s="69" t="s">
        <v>80</v>
      </c>
      <c r="K2" s="68" t="s">
        <v>55</v>
      </c>
      <c r="L2" s="70" t="s">
        <v>86</v>
      </c>
    </row>
    <row r="3" spans="2:12">
      <c r="B3" s="185" t="s">
        <v>92</v>
      </c>
      <c r="C3" s="71" t="s">
        <v>62</v>
      </c>
      <c r="D3" s="71" t="s">
        <v>63</v>
      </c>
      <c r="E3" s="182">
        <v>60</v>
      </c>
      <c r="F3" s="71">
        <v>0.4</v>
      </c>
      <c r="G3" s="191" t="s">
        <v>88</v>
      </c>
      <c r="H3" s="182">
        <v>40.700000000000003</v>
      </c>
      <c r="I3" s="182">
        <v>12</v>
      </c>
      <c r="J3" s="182">
        <v>12</v>
      </c>
      <c r="K3" s="182">
        <v>0.2</v>
      </c>
      <c r="L3" s="194" t="s">
        <v>85</v>
      </c>
    </row>
    <row r="4" spans="2:12">
      <c r="B4" s="186"/>
      <c r="C4" s="65" t="s">
        <v>64</v>
      </c>
      <c r="D4" s="66" t="s">
        <v>79</v>
      </c>
      <c r="E4" s="183"/>
      <c r="F4" s="65">
        <v>0.4</v>
      </c>
      <c r="G4" s="192"/>
      <c r="H4" s="183"/>
      <c r="I4" s="183"/>
      <c r="J4" s="183"/>
      <c r="K4" s="183"/>
      <c r="L4" s="195"/>
    </row>
    <row r="5" spans="2:12">
      <c r="B5" s="187"/>
      <c r="C5" s="72" t="s">
        <v>65</v>
      </c>
      <c r="D5" s="72" t="s">
        <v>66</v>
      </c>
      <c r="E5" s="184"/>
      <c r="F5" s="64">
        <v>0.25</v>
      </c>
      <c r="G5" s="193"/>
      <c r="H5" s="184"/>
      <c r="I5" s="184"/>
      <c r="J5" s="184"/>
      <c r="K5" s="184"/>
      <c r="L5" s="196"/>
    </row>
    <row r="6" spans="2:12">
      <c r="B6" s="185" t="s">
        <v>93</v>
      </c>
      <c r="C6" s="71" t="s">
        <v>56</v>
      </c>
      <c r="D6" s="71" t="s">
        <v>57</v>
      </c>
      <c r="E6" s="182">
        <v>60</v>
      </c>
      <c r="F6" s="71">
        <v>0.3</v>
      </c>
      <c r="G6" s="191" t="s">
        <v>89</v>
      </c>
      <c r="H6" s="182">
        <v>39.799999999999997</v>
      </c>
      <c r="I6" s="182">
        <v>21</v>
      </c>
      <c r="J6" s="182">
        <v>21</v>
      </c>
      <c r="K6" s="182">
        <v>0.2</v>
      </c>
      <c r="L6" s="197" t="s">
        <v>82</v>
      </c>
    </row>
    <row r="7" spans="2:12">
      <c r="B7" s="186"/>
      <c r="C7" s="66" t="s">
        <v>58</v>
      </c>
      <c r="D7" s="66" t="s">
        <v>59</v>
      </c>
      <c r="E7" s="183"/>
      <c r="F7" s="65">
        <v>0.6</v>
      </c>
      <c r="G7" s="192"/>
      <c r="H7" s="183"/>
      <c r="I7" s="183"/>
      <c r="J7" s="183"/>
      <c r="K7" s="183"/>
      <c r="L7" s="198"/>
    </row>
    <row r="8" spans="2:12">
      <c r="B8" s="187"/>
      <c r="C8" s="72" t="s">
        <v>60</v>
      </c>
      <c r="D8" s="72" t="s">
        <v>61</v>
      </c>
      <c r="E8" s="184"/>
      <c r="F8" s="64">
        <v>0.25</v>
      </c>
      <c r="G8" s="193"/>
      <c r="H8" s="184"/>
      <c r="I8" s="184"/>
      <c r="J8" s="184"/>
      <c r="K8" s="184"/>
      <c r="L8" s="199"/>
    </row>
    <row r="9" spans="2:12">
      <c r="B9" s="188" t="s">
        <v>67</v>
      </c>
      <c r="C9" s="71" t="s">
        <v>68</v>
      </c>
      <c r="D9" s="71" t="s">
        <v>69</v>
      </c>
      <c r="E9" s="182">
        <v>60</v>
      </c>
      <c r="F9" s="71">
        <v>0.4</v>
      </c>
      <c r="G9" s="191" t="s">
        <v>90</v>
      </c>
      <c r="H9" s="182">
        <v>36.4</v>
      </c>
      <c r="I9" s="182">
        <v>14</v>
      </c>
      <c r="J9" s="182">
        <v>14</v>
      </c>
      <c r="K9" s="182">
        <v>0.02</v>
      </c>
      <c r="L9" s="197" t="s">
        <v>84</v>
      </c>
    </row>
    <row r="10" spans="2:12">
      <c r="B10" s="189"/>
      <c r="C10" s="66" t="s">
        <v>70</v>
      </c>
      <c r="D10" s="66" t="s">
        <v>71</v>
      </c>
      <c r="E10" s="183"/>
      <c r="F10" s="65">
        <v>0.4</v>
      </c>
      <c r="G10" s="192"/>
      <c r="H10" s="183"/>
      <c r="I10" s="183"/>
      <c r="J10" s="183"/>
      <c r="K10" s="183"/>
      <c r="L10" s="198"/>
    </row>
    <row r="11" spans="2:12">
      <c r="B11" s="190"/>
      <c r="C11" s="72" t="s">
        <v>72</v>
      </c>
      <c r="D11" s="72" t="s">
        <v>73</v>
      </c>
      <c r="E11" s="184"/>
      <c r="F11" s="64">
        <v>0.25</v>
      </c>
      <c r="G11" s="193"/>
      <c r="H11" s="184"/>
      <c r="I11" s="184"/>
      <c r="J11" s="184"/>
      <c r="K11" s="184"/>
      <c r="L11" s="199"/>
    </row>
    <row r="12" spans="2:12">
      <c r="B12" s="185" t="s">
        <v>94</v>
      </c>
      <c r="C12" s="66" t="s">
        <v>74</v>
      </c>
      <c r="D12" s="66" t="s">
        <v>75</v>
      </c>
      <c r="E12" s="182">
        <v>60</v>
      </c>
      <c r="F12" s="66">
        <v>0.4</v>
      </c>
      <c r="G12" s="191" t="s">
        <v>91</v>
      </c>
      <c r="H12" s="182">
        <v>35.6</v>
      </c>
      <c r="I12" s="182">
        <v>5</v>
      </c>
      <c r="J12" s="182">
        <v>94</v>
      </c>
      <c r="K12" s="182">
        <v>0.02</v>
      </c>
      <c r="L12" s="197" t="s">
        <v>83</v>
      </c>
    </row>
    <row r="13" spans="2:12">
      <c r="B13" s="186"/>
      <c r="C13" s="66" t="s">
        <v>74</v>
      </c>
      <c r="D13" s="66" t="s">
        <v>76</v>
      </c>
      <c r="E13" s="183"/>
      <c r="F13" s="65">
        <v>0.4</v>
      </c>
      <c r="G13" s="192"/>
      <c r="H13" s="183"/>
      <c r="I13" s="183"/>
      <c r="J13" s="183"/>
      <c r="K13" s="183"/>
      <c r="L13" s="198"/>
    </row>
    <row r="14" spans="2:12">
      <c r="B14" s="187"/>
      <c r="C14" s="72" t="s">
        <v>77</v>
      </c>
      <c r="D14" s="72" t="s">
        <v>78</v>
      </c>
      <c r="E14" s="184"/>
      <c r="F14" s="64">
        <v>0.2</v>
      </c>
      <c r="G14" s="193"/>
      <c r="H14" s="184"/>
      <c r="I14" s="184"/>
      <c r="J14" s="184"/>
      <c r="K14" s="184"/>
      <c r="L14" s="199"/>
    </row>
    <row r="19" spans="6:6">
      <c r="F19" s="63"/>
    </row>
  </sheetData>
  <mergeCells count="32">
    <mergeCell ref="L9:L11"/>
    <mergeCell ref="L12:L14"/>
    <mergeCell ref="E3:E5"/>
    <mergeCell ref="E6:E8"/>
    <mergeCell ref="E9:E11"/>
    <mergeCell ref="E12:E14"/>
    <mergeCell ref="I9:I11"/>
    <mergeCell ref="J9:J11"/>
    <mergeCell ref="K9:K11"/>
    <mergeCell ref="G12:G14"/>
    <mergeCell ref="H12:H14"/>
    <mergeCell ref="I12:I14"/>
    <mergeCell ref="J12:J14"/>
    <mergeCell ref="K12:K14"/>
    <mergeCell ref="I3:I5"/>
    <mergeCell ref="J3:J5"/>
    <mergeCell ref="K3:K5"/>
    <mergeCell ref="L3:L5"/>
    <mergeCell ref="G6:G8"/>
    <mergeCell ref="H6:H8"/>
    <mergeCell ref="I6:I8"/>
    <mergeCell ref="J6:J8"/>
    <mergeCell ref="K6:K8"/>
    <mergeCell ref="L6:L8"/>
    <mergeCell ref="H3:H5"/>
    <mergeCell ref="H9:H11"/>
    <mergeCell ref="B6:B8"/>
    <mergeCell ref="B3:B5"/>
    <mergeCell ref="B9:B11"/>
    <mergeCell ref="B12:B14"/>
    <mergeCell ref="G3:G5"/>
    <mergeCell ref="G9:G1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129C-1AFE-F143-AD70-CF392263C1E9}">
  <dimension ref="B2:P25"/>
  <sheetViews>
    <sheetView showGridLines="0" workbookViewId="0">
      <selection activeCell="D21" sqref="D21"/>
    </sheetView>
  </sheetViews>
  <sheetFormatPr baseColWidth="10" defaultRowHeight="16"/>
  <cols>
    <col min="1" max="1" width="10.83203125" style="2"/>
    <col min="2" max="4" width="18.6640625" style="2" customWidth="1"/>
    <col min="5" max="6" width="18.1640625" style="1" customWidth="1"/>
    <col min="7" max="7" width="5.6640625" style="2" bestFit="1" customWidth="1"/>
    <col min="8" max="8" width="11.1640625" style="2" customWidth="1"/>
    <col min="9" max="10" width="12.5" style="2" customWidth="1"/>
    <col min="11" max="11" width="14.1640625" style="42" customWidth="1"/>
    <col min="12" max="15" width="14.1640625" style="2" customWidth="1"/>
    <col min="16" max="16384" width="10.83203125" style="2"/>
  </cols>
  <sheetData>
    <row r="2" spans="2:16">
      <c r="B2" s="205" t="s">
        <v>3</v>
      </c>
      <c r="C2" s="205"/>
      <c r="D2" s="205"/>
      <c r="E2" s="205"/>
      <c r="F2" s="205"/>
      <c r="G2" s="1"/>
      <c r="H2" s="1"/>
      <c r="I2" s="3" t="s">
        <v>32</v>
      </c>
    </row>
    <row r="3" spans="2:16">
      <c r="B3" s="127"/>
      <c r="C3" s="127"/>
      <c r="D3" s="127"/>
      <c r="E3" s="127"/>
      <c r="F3" s="127"/>
      <c r="G3" s="1"/>
      <c r="H3" s="1"/>
      <c r="I3" s="3"/>
    </row>
    <row r="4" spans="2:16" ht="17" thickBot="1">
      <c r="B4" s="87" t="s">
        <v>4</v>
      </c>
      <c r="C4" s="90" t="s">
        <v>18</v>
      </c>
      <c r="D4" s="90" t="s">
        <v>13</v>
      </c>
      <c r="E4" s="90" t="s">
        <v>108</v>
      </c>
      <c r="F4" s="91" t="s">
        <v>67</v>
      </c>
      <c r="I4" s="27"/>
      <c r="J4" s="27"/>
      <c r="K4" s="48"/>
      <c r="L4" s="27"/>
      <c r="M4" s="27"/>
      <c r="N4" s="27"/>
      <c r="O4" s="27"/>
    </row>
    <row r="5" spans="2:16" ht="20" customHeight="1" thickTop="1">
      <c r="B5" s="92"/>
      <c r="C5" s="214" t="s">
        <v>110</v>
      </c>
      <c r="D5" s="214"/>
      <c r="E5" s="214"/>
      <c r="F5" s="215"/>
      <c r="G5" s="41"/>
      <c r="H5" s="41"/>
      <c r="I5" s="210" t="s">
        <v>4</v>
      </c>
      <c r="J5" s="212" t="s">
        <v>31</v>
      </c>
      <c r="K5" s="206" t="s">
        <v>0</v>
      </c>
      <c r="L5" s="207"/>
      <c r="M5" s="208" t="s">
        <v>37</v>
      </c>
      <c r="N5" s="209"/>
      <c r="O5" s="209"/>
      <c r="P5" s="28"/>
    </row>
    <row r="6" spans="2:16" ht="20" customHeight="1">
      <c r="B6" s="86" t="s">
        <v>35</v>
      </c>
      <c r="C6" s="202">
        <v>674</v>
      </c>
      <c r="D6" s="203"/>
      <c r="E6" s="203"/>
      <c r="F6" s="204"/>
      <c r="G6" s="41"/>
      <c r="H6" s="41"/>
      <c r="I6" s="211"/>
      <c r="J6" s="213"/>
      <c r="K6" s="49" t="s">
        <v>35</v>
      </c>
      <c r="L6" s="4" t="s">
        <v>36</v>
      </c>
      <c r="M6" s="7" t="s">
        <v>40</v>
      </c>
      <c r="N6" s="4" t="s">
        <v>1</v>
      </c>
      <c r="O6" s="4" t="s">
        <v>2</v>
      </c>
      <c r="P6" s="28"/>
    </row>
    <row r="7" spans="2:16" ht="20" customHeight="1">
      <c r="B7" s="86" t="s">
        <v>5</v>
      </c>
      <c r="C7" s="77" t="s">
        <v>7</v>
      </c>
      <c r="D7" s="78" t="s">
        <v>9</v>
      </c>
      <c r="E7" s="78" t="s">
        <v>117</v>
      </c>
      <c r="F7" s="79" t="s">
        <v>118</v>
      </c>
      <c r="I7" s="50" t="s">
        <v>18</v>
      </c>
      <c r="J7" s="8" t="s">
        <v>33</v>
      </c>
      <c r="K7" s="45">
        <v>257</v>
      </c>
      <c r="L7" s="8" t="s">
        <v>41</v>
      </c>
      <c r="M7" s="57">
        <v>0.27400000000000002</v>
      </c>
      <c r="N7" s="58">
        <v>0.215</v>
      </c>
      <c r="O7" s="6" t="s">
        <v>38</v>
      </c>
      <c r="P7" s="28"/>
    </row>
    <row r="8" spans="2:16" ht="25" customHeight="1">
      <c r="B8" s="86" t="s">
        <v>6</v>
      </c>
      <c r="C8" s="82" t="s">
        <v>8</v>
      </c>
      <c r="D8" s="94" t="s">
        <v>10</v>
      </c>
      <c r="E8" s="94" t="s">
        <v>116</v>
      </c>
      <c r="F8" s="95" t="s">
        <v>116</v>
      </c>
      <c r="I8" s="5"/>
      <c r="J8" s="43" t="s">
        <v>34</v>
      </c>
      <c r="K8" s="45">
        <v>416</v>
      </c>
      <c r="L8" s="6" t="s">
        <v>42</v>
      </c>
      <c r="M8" s="57">
        <v>0.48399999999999999</v>
      </c>
      <c r="N8" s="58">
        <v>0.35799999999999998</v>
      </c>
      <c r="O8" s="6" t="s">
        <v>45</v>
      </c>
      <c r="P8" s="28"/>
    </row>
    <row r="9" spans="2:16" ht="16" customHeight="1">
      <c r="B9" s="93"/>
      <c r="C9" s="200" t="s">
        <v>109</v>
      </c>
      <c r="D9" s="200"/>
      <c r="E9" s="200"/>
      <c r="F9" s="201"/>
      <c r="I9" s="5"/>
      <c r="J9" s="52" t="s">
        <v>47</v>
      </c>
      <c r="K9" s="45">
        <f>SUM(K7:K8)</f>
        <v>673</v>
      </c>
      <c r="L9" s="6" t="s">
        <v>49</v>
      </c>
      <c r="M9" s="57">
        <v>0.374</v>
      </c>
      <c r="N9" s="58">
        <v>0.26400000000000001</v>
      </c>
      <c r="O9" s="6" t="s">
        <v>50</v>
      </c>
      <c r="P9" s="28"/>
    </row>
    <row r="10" spans="2:16" ht="20" customHeight="1">
      <c r="B10" s="86" t="s">
        <v>40</v>
      </c>
      <c r="C10" s="80">
        <v>8.1535818150880992</v>
      </c>
      <c r="D10" s="80">
        <v>62.164264714249803</v>
      </c>
      <c r="E10" s="80">
        <v>0</v>
      </c>
      <c r="F10" s="81">
        <v>0</v>
      </c>
      <c r="I10" s="53" t="s">
        <v>13</v>
      </c>
      <c r="J10" s="54" t="s">
        <v>33</v>
      </c>
      <c r="K10" s="55">
        <v>410</v>
      </c>
      <c r="L10" s="54" t="s">
        <v>43</v>
      </c>
      <c r="M10" s="59">
        <v>0.16700000000000001</v>
      </c>
      <c r="N10" s="60">
        <v>0.13400000000000001</v>
      </c>
      <c r="O10" s="56" t="s">
        <v>39</v>
      </c>
      <c r="P10" s="28"/>
    </row>
    <row r="11" spans="2:16" ht="20" customHeight="1">
      <c r="B11" s="86" t="s">
        <v>111</v>
      </c>
      <c r="C11" s="80">
        <v>28.170389581830499</v>
      </c>
      <c r="D11" s="80">
        <v>276.23498399261098</v>
      </c>
      <c r="E11" s="80">
        <v>0</v>
      </c>
      <c r="F11" s="81">
        <v>0</v>
      </c>
      <c r="I11" s="50"/>
      <c r="J11" s="8" t="s">
        <v>34</v>
      </c>
      <c r="K11" s="45">
        <v>263</v>
      </c>
      <c r="L11" s="8" t="s">
        <v>44</v>
      </c>
      <c r="M11" s="57">
        <v>0.21199999999999999</v>
      </c>
      <c r="N11" s="58">
        <v>0.152</v>
      </c>
      <c r="O11" s="6" t="s">
        <v>46</v>
      </c>
      <c r="P11" s="28"/>
    </row>
    <row r="12" spans="2:16" ht="20" customHeight="1" thickBot="1">
      <c r="B12" s="86" t="s">
        <v>112</v>
      </c>
      <c r="C12" s="80">
        <v>0</v>
      </c>
      <c r="D12" s="80">
        <v>0</v>
      </c>
      <c r="E12" s="80">
        <v>0</v>
      </c>
      <c r="F12" s="81">
        <v>0</v>
      </c>
      <c r="I12" s="47"/>
      <c r="J12" s="51" t="s">
        <v>47</v>
      </c>
      <c r="K12" s="46">
        <v>673</v>
      </c>
      <c r="L12" s="37" t="s">
        <v>48</v>
      </c>
      <c r="M12" s="61">
        <v>0.183</v>
      </c>
      <c r="N12" s="62">
        <v>0.14199999999999999</v>
      </c>
      <c r="O12" s="37" t="s">
        <v>39</v>
      </c>
      <c r="P12" s="28"/>
    </row>
    <row r="13" spans="2:16" ht="20" customHeight="1" thickTop="1">
      <c r="B13" s="88" t="s">
        <v>113</v>
      </c>
      <c r="C13" s="80">
        <v>0</v>
      </c>
      <c r="D13" s="80">
        <v>14.848638632580901</v>
      </c>
      <c r="E13" s="80">
        <v>0</v>
      </c>
      <c r="F13" s="81">
        <v>0</v>
      </c>
      <c r="I13" s="25"/>
      <c r="J13" s="25"/>
      <c r="K13" s="44"/>
      <c r="L13" s="25"/>
      <c r="M13" s="25"/>
      <c r="N13" s="25"/>
      <c r="O13" s="25"/>
    </row>
    <row r="14" spans="2:16" ht="20" customHeight="1">
      <c r="B14" s="88" t="s">
        <v>1</v>
      </c>
      <c r="C14" s="80">
        <v>2.3194045683075499</v>
      </c>
      <c r="D14" s="80">
        <v>35.233061713132798</v>
      </c>
      <c r="E14" s="80">
        <v>0</v>
      </c>
      <c r="F14" s="81">
        <v>0</v>
      </c>
      <c r="I14" s="25"/>
      <c r="J14" s="25"/>
      <c r="K14" s="44"/>
      <c r="L14" s="25"/>
      <c r="M14" s="25"/>
      <c r="N14" s="25"/>
      <c r="O14" s="25"/>
    </row>
    <row r="15" spans="2:16" ht="20" customHeight="1">
      <c r="B15" s="88" t="s">
        <v>114</v>
      </c>
      <c r="C15" s="80">
        <v>9.0524829608776098</v>
      </c>
      <c r="D15" s="80">
        <v>63.818053635298398</v>
      </c>
      <c r="E15" s="80">
        <v>0</v>
      </c>
      <c r="F15" s="81">
        <v>0</v>
      </c>
    </row>
    <row r="16" spans="2:16" ht="20" customHeight="1">
      <c r="B16" s="89" t="s">
        <v>115</v>
      </c>
      <c r="C16" s="83">
        <v>636.22631619533297</v>
      </c>
      <c r="D16" s="83">
        <v>6975.6648395443599</v>
      </c>
      <c r="E16" s="83">
        <v>0</v>
      </c>
      <c r="F16" s="84">
        <v>0</v>
      </c>
      <c r="H16" s="9"/>
      <c r="I16" s="9"/>
    </row>
    <row r="17" spans="8:9" ht="20" customHeight="1">
      <c r="H17" s="9"/>
      <c r="I17" s="9"/>
    </row>
    <row r="18" spans="8:9" ht="20" customHeight="1">
      <c r="H18" s="9"/>
      <c r="I18" s="9"/>
    </row>
    <row r="25" spans="8:9" ht="11" customHeight="1"/>
  </sheetData>
  <mergeCells count="8">
    <mergeCell ref="C9:F9"/>
    <mergeCell ref="C6:F6"/>
    <mergeCell ref="B2:F2"/>
    <mergeCell ref="K5:L5"/>
    <mergeCell ref="M5:O5"/>
    <mergeCell ref="I5:I6"/>
    <mergeCell ref="J5:J6"/>
    <mergeCell ref="C5:F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69C6-A29D-F840-A288-7255B1906387}">
  <dimension ref="B1:G15"/>
  <sheetViews>
    <sheetView showGridLines="0" workbookViewId="0">
      <selection activeCell="J5" sqref="J5"/>
    </sheetView>
  </sheetViews>
  <sheetFormatPr baseColWidth="10" defaultRowHeight="16"/>
  <cols>
    <col min="1" max="1" width="10.83203125" style="2"/>
    <col min="2" max="2" width="18.6640625" style="2" customWidth="1"/>
    <col min="3" max="5" width="10.83203125" style="2"/>
    <col min="6" max="6" width="16.83203125" style="2" customWidth="1"/>
    <col min="7" max="16384" width="10.83203125" style="2"/>
  </cols>
  <sheetData>
    <row r="1" spans="2:7">
      <c r="B1" s="121" t="s">
        <v>121</v>
      </c>
    </row>
    <row r="2" spans="2:7" ht="17" thickBot="1">
      <c r="B2" s="27"/>
      <c r="C2" s="27"/>
      <c r="D2" s="27"/>
      <c r="E2" s="27"/>
      <c r="F2" s="27"/>
    </row>
    <row r="3" spans="2:7" ht="17" thickTop="1">
      <c r="B3" s="218" t="s">
        <v>18</v>
      </c>
      <c r="C3" s="216" t="s">
        <v>22</v>
      </c>
      <c r="D3" s="217"/>
      <c r="E3" s="217"/>
      <c r="F3" s="120" t="s">
        <v>124</v>
      </c>
      <c r="G3" s="28"/>
    </row>
    <row r="4" spans="2:7">
      <c r="B4" s="219"/>
      <c r="C4" s="7" t="s">
        <v>125</v>
      </c>
      <c r="D4" s="4" t="s">
        <v>122</v>
      </c>
      <c r="E4" s="4" t="s">
        <v>123</v>
      </c>
      <c r="F4" s="7"/>
      <c r="G4" s="28"/>
    </row>
    <row r="5" spans="2:7">
      <c r="B5" s="123" t="s">
        <v>35</v>
      </c>
      <c r="C5" s="5">
        <v>3119</v>
      </c>
      <c r="D5" s="6">
        <v>14</v>
      </c>
      <c r="E5" s="6">
        <v>3105</v>
      </c>
      <c r="F5" s="5">
        <v>98</v>
      </c>
      <c r="G5" s="28"/>
    </row>
    <row r="6" spans="2:7">
      <c r="B6" s="123" t="s">
        <v>1</v>
      </c>
      <c r="C6" s="5">
        <v>0</v>
      </c>
      <c r="D6" s="6">
        <v>0</v>
      </c>
      <c r="E6" s="6">
        <v>0</v>
      </c>
      <c r="F6" s="5">
        <v>0</v>
      </c>
      <c r="G6" s="28"/>
    </row>
    <row r="7" spans="2:7">
      <c r="B7" s="125" t="s">
        <v>115</v>
      </c>
      <c r="C7" s="7">
        <v>297</v>
      </c>
      <c r="D7" s="4">
        <v>2</v>
      </c>
      <c r="E7" s="4">
        <v>297</v>
      </c>
      <c r="F7" s="125">
        <v>7.6</v>
      </c>
      <c r="G7" s="28"/>
    </row>
    <row r="8" spans="2:7" ht="25" customHeight="1" thickBot="1">
      <c r="B8" s="124" t="s">
        <v>127</v>
      </c>
      <c r="C8" s="115" t="s">
        <v>128</v>
      </c>
      <c r="D8" s="37"/>
      <c r="E8" s="37"/>
      <c r="F8" s="47"/>
      <c r="G8" s="28"/>
    </row>
    <row r="9" spans="2:7" ht="17" thickTop="1">
      <c r="B9" s="218" t="s">
        <v>126</v>
      </c>
      <c r="C9" s="216" t="s">
        <v>22</v>
      </c>
      <c r="D9" s="217"/>
      <c r="E9" s="217"/>
      <c r="F9" s="120" t="s">
        <v>124</v>
      </c>
      <c r="G9" s="28"/>
    </row>
    <row r="10" spans="2:7">
      <c r="B10" s="219"/>
      <c r="C10" s="7" t="s">
        <v>125</v>
      </c>
      <c r="D10" s="4" t="s">
        <v>122</v>
      </c>
      <c r="E10" s="4" t="s">
        <v>123</v>
      </c>
      <c r="F10" s="7"/>
      <c r="G10" s="28"/>
    </row>
    <row r="11" spans="2:7">
      <c r="B11" s="123" t="s">
        <v>35</v>
      </c>
      <c r="C11" s="5">
        <v>5506</v>
      </c>
      <c r="D11" s="6">
        <v>258</v>
      </c>
      <c r="E11" s="6">
        <v>5247</v>
      </c>
      <c r="F11" s="5">
        <v>669</v>
      </c>
      <c r="G11" s="28"/>
    </row>
    <row r="12" spans="2:7">
      <c r="B12" s="123" t="s">
        <v>1</v>
      </c>
      <c r="C12" s="5">
        <v>1</v>
      </c>
      <c r="D12" s="6">
        <v>0</v>
      </c>
      <c r="E12" s="6">
        <v>0</v>
      </c>
      <c r="F12" s="5">
        <v>0.5</v>
      </c>
      <c r="G12" s="28"/>
    </row>
    <row r="13" spans="2:7">
      <c r="B13" s="125" t="s">
        <v>115</v>
      </c>
      <c r="C13" s="7">
        <v>313</v>
      </c>
      <c r="D13" s="4">
        <v>39</v>
      </c>
      <c r="E13" s="4">
        <v>308</v>
      </c>
      <c r="F13" s="125">
        <v>104</v>
      </c>
      <c r="G13" s="28"/>
    </row>
    <row r="14" spans="2:7" ht="25" customHeight="1" thickBot="1">
      <c r="B14" s="124" t="s">
        <v>127</v>
      </c>
      <c r="C14" s="115" t="s">
        <v>129</v>
      </c>
      <c r="D14" s="27"/>
      <c r="E14" s="27"/>
      <c r="F14" s="122"/>
      <c r="G14" s="28"/>
    </row>
    <row r="15" spans="2:7" ht="17" thickTop="1"/>
  </sheetData>
  <mergeCells count="4">
    <mergeCell ref="C3:E3"/>
    <mergeCell ref="B3:B4"/>
    <mergeCell ref="C9:E9"/>
    <mergeCell ref="B9:B10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F6DE-11DE-964B-B93B-64ABB49ED5C7}">
  <dimension ref="B1:F26"/>
  <sheetViews>
    <sheetView showGridLines="0" workbookViewId="0">
      <selection activeCell="F19" sqref="F19"/>
    </sheetView>
  </sheetViews>
  <sheetFormatPr baseColWidth="10" defaultRowHeight="16"/>
  <cols>
    <col min="2" max="2" width="20.33203125" customWidth="1"/>
    <col min="3" max="3" width="20.83203125" customWidth="1"/>
    <col min="4" max="4" width="17.83203125" customWidth="1"/>
  </cols>
  <sheetData>
    <row r="1" spans="2:4">
      <c r="B1" s="10" t="s">
        <v>105</v>
      </c>
      <c r="C1" s="10"/>
    </row>
    <row r="2" spans="2:4">
      <c r="B2" s="10" t="s">
        <v>104</v>
      </c>
      <c r="C2" s="10"/>
    </row>
    <row r="3" spans="2:4">
      <c r="B3" s="10"/>
      <c r="C3" s="10"/>
    </row>
    <row r="4" spans="2:4" ht="19" customHeight="1">
      <c r="B4" s="76" t="s">
        <v>100</v>
      </c>
      <c r="C4" s="13"/>
      <c r="D4" s="14"/>
    </row>
    <row r="5" spans="2:4">
      <c r="B5" s="15"/>
      <c r="C5" s="16" t="s">
        <v>15</v>
      </c>
      <c r="D5" s="17" t="s">
        <v>14</v>
      </c>
    </row>
    <row r="6" spans="2:4">
      <c r="B6" s="18" t="s">
        <v>106</v>
      </c>
      <c r="C6" s="19">
        <v>60</v>
      </c>
      <c r="D6" s="20">
        <v>118</v>
      </c>
    </row>
    <row r="7" spans="2:4">
      <c r="B7" s="21" t="s">
        <v>107</v>
      </c>
      <c r="C7" s="21">
        <v>0</v>
      </c>
      <c r="D7" s="17">
        <v>2</v>
      </c>
    </row>
    <row r="8" spans="2:4" ht="23" customHeight="1">
      <c r="B8" s="220" t="s">
        <v>130</v>
      </c>
      <c r="C8" s="221"/>
      <c r="D8" s="222"/>
    </row>
    <row r="9" spans="2:4" ht="20" customHeight="1">
      <c r="B9" s="75" t="s">
        <v>101</v>
      </c>
      <c r="C9" s="22"/>
      <c r="D9" s="23"/>
    </row>
    <row r="10" spans="2:4">
      <c r="B10" s="15"/>
      <c r="C10" s="16" t="s">
        <v>15</v>
      </c>
      <c r="D10" s="17" t="s">
        <v>14</v>
      </c>
    </row>
    <row r="11" spans="2:4">
      <c r="B11" s="18" t="s">
        <v>106</v>
      </c>
      <c r="C11" s="19">
        <v>96</v>
      </c>
      <c r="D11" s="20">
        <v>84</v>
      </c>
    </row>
    <row r="12" spans="2:4">
      <c r="B12" s="21" t="s">
        <v>107</v>
      </c>
      <c r="C12" s="21">
        <v>0</v>
      </c>
      <c r="D12" s="17">
        <v>0</v>
      </c>
    </row>
    <row r="13" spans="2:4" ht="24" customHeight="1">
      <c r="B13" s="220" t="s">
        <v>131</v>
      </c>
      <c r="C13" s="221"/>
      <c r="D13" s="222"/>
    </row>
    <row r="14" spans="2:4" ht="24" customHeight="1">
      <c r="B14" s="137"/>
      <c r="C14" s="137"/>
      <c r="D14" s="137"/>
    </row>
    <row r="15" spans="2:4">
      <c r="B15" s="2"/>
      <c r="C15" s="2"/>
      <c r="D15" s="2"/>
    </row>
    <row r="16" spans="2:4">
      <c r="B16" s="2" t="s">
        <v>103</v>
      </c>
      <c r="C16" s="2"/>
      <c r="D16" s="2"/>
    </row>
    <row r="17" spans="2:6">
      <c r="B17" s="76" t="s">
        <v>100</v>
      </c>
      <c r="C17" s="73"/>
      <c r="D17" s="74"/>
    </row>
    <row r="18" spans="2:6">
      <c r="B18" s="15"/>
      <c r="C18" s="16" t="s">
        <v>15</v>
      </c>
      <c r="D18" s="17" t="s">
        <v>14</v>
      </c>
    </row>
    <row r="19" spans="2:6">
      <c r="B19" s="18" t="s">
        <v>16</v>
      </c>
      <c r="C19" s="19"/>
      <c r="D19" s="20"/>
    </row>
    <row r="20" spans="2:6">
      <c r="B20" s="21" t="s">
        <v>17</v>
      </c>
      <c r="C20" s="21"/>
      <c r="D20" s="17"/>
    </row>
    <row r="21" spans="2:6">
      <c r="B21" s="220" t="s">
        <v>20</v>
      </c>
      <c r="C21" s="221"/>
      <c r="D21" s="222"/>
      <c r="F21" s="11"/>
    </row>
    <row r="22" spans="2:6">
      <c r="B22" s="75" t="s">
        <v>101</v>
      </c>
      <c r="C22" s="22"/>
      <c r="D22" s="23"/>
    </row>
    <row r="23" spans="2:6">
      <c r="B23" s="15"/>
      <c r="C23" s="16" t="s">
        <v>15</v>
      </c>
      <c r="D23" s="17" t="s">
        <v>14</v>
      </c>
    </row>
    <row r="24" spans="2:6">
      <c r="B24" s="18" t="s">
        <v>16</v>
      </c>
      <c r="C24" s="19"/>
      <c r="D24" s="20"/>
    </row>
    <row r="25" spans="2:6">
      <c r="B25" s="21" t="s">
        <v>17</v>
      </c>
      <c r="C25" s="21"/>
      <c r="D25" s="17"/>
    </row>
    <row r="26" spans="2:6">
      <c r="B26" s="220" t="s">
        <v>19</v>
      </c>
      <c r="C26" s="221"/>
      <c r="D26" s="222"/>
    </row>
  </sheetData>
  <mergeCells count="4">
    <mergeCell ref="B8:D8"/>
    <mergeCell ref="B13:D13"/>
    <mergeCell ref="B21:D21"/>
    <mergeCell ref="B26:D26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696D-067D-2B4A-AE46-0BFD0AA22484}">
  <dimension ref="B1:J19"/>
  <sheetViews>
    <sheetView showGridLines="0" workbookViewId="0">
      <selection activeCell="L22" sqref="L22"/>
    </sheetView>
  </sheetViews>
  <sheetFormatPr baseColWidth="10" defaultRowHeight="16"/>
  <cols>
    <col min="1" max="1" width="10.83203125" style="2"/>
    <col min="2" max="2" width="19.1640625" style="2" customWidth="1"/>
    <col min="3" max="4" width="22.83203125" style="2" customWidth="1"/>
    <col min="5" max="5" width="10.83203125" style="2"/>
    <col min="6" max="6" width="19.1640625" style="2" hidden="1" customWidth="1"/>
    <col min="7" max="7" width="22.83203125" style="2" hidden="1" customWidth="1"/>
    <col min="8" max="8" width="2.5" style="2" hidden="1" customWidth="1"/>
    <col min="9" max="9" width="22.83203125" style="2" hidden="1" customWidth="1"/>
    <col min="10" max="16384" width="10.83203125" style="2"/>
  </cols>
  <sheetData>
    <row r="1" spans="2:10">
      <c r="B1" s="24" t="s">
        <v>21</v>
      </c>
    </row>
    <row r="2" spans="2:10">
      <c r="B2" s="2" t="s">
        <v>154</v>
      </c>
    </row>
    <row r="3" spans="2:10">
      <c r="B3" s="135" t="s">
        <v>95</v>
      </c>
      <c r="C3" s="25"/>
      <c r="D3" s="25"/>
    </row>
    <row r="4" spans="2:10" ht="17" thickBot="1">
      <c r="B4" s="26"/>
      <c r="C4" s="27"/>
      <c r="D4" s="27"/>
      <c r="F4" s="26" t="s">
        <v>96</v>
      </c>
      <c r="G4" s="27"/>
      <c r="H4" s="27"/>
      <c r="I4" s="27"/>
    </row>
    <row r="5" spans="2:10" ht="23" customHeight="1" thickTop="1">
      <c r="B5" s="12" t="s">
        <v>18</v>
      </c>
      <c r="C5" s="34" t="s">
        <v>102</v>
      </c>
      <c r="D5" s="34" t="s">
        <v>97</v>
      </c>
      <c r="E5" s="28"/>
      <c r="F5" s="12" t="s">
        <v>12</v>
      </c>
      <c r="G5" s="12" t="s">
        <v>18</v>
      </c>
      <c r="H5" s="34"/>
      <c r="I5" s="12" t="s">
        <v>13</v>
      </c>
      <c r="J5" s="28"/>
    </row>
    <row r="6" spans="2:10">
      <c r="B6" s="33" t="s">
        <v>27</v>
      </c>
      <c r="C6" s="223" t="s">
        <v>137</v>
      </c>
      <c r="D6" s="224"/>
      <c r="E6" s="28"/>
      <c r="F6" s="33" t="s">
        <v>27</v>
      </c>
      <c r="G6" s="29" t="s">
        <v>24</v>
      </c>
      <c r="H6" s="29"/>
      <c r="I6" s="29" t="s">
        <v>24</v>
      </c>
      <c r="J6" s="28"/>
    </row>
    <row r="7" spans="2:10" ht="20" customHeight="1">
      <c r="B7" s="31" t="s">
        <v>23</v>
      </c>
      <c r="C7" s="38" t="s">
        <v>156</v>
      </c>
      <c r="D7" s="38" t="s">
        <v>160</v>
      </c>
      <c r="E7" s="28"/>
      <c r="F7" s="31" t="s">
        <v>23</v>
      </c>
      <c r="G7" s="6"/>
      <c r="H7" s="6"/>
      <c r="I7" s="6"/>
      <c r="J7" s="28"/>
    </row>
    <row r="8" spans="2:10" ht="18">
      <c r="B8" s="32" t="s">
        <v>30</v>
      </c>
      <c r="C8" s="36" t="s">
        <v>157</v>
      </c>
      <c r="D8" s="36" t="s">
        <v>161</v>
      </c>
      <c r="E8" s="28"/>
      <c r="F8" s="32" t="s">
        <v>98</v>
      </c>
      <c r="G8" s="36"/>
      <c r="H8" s="4"/>
      <c r="I8" s="36"/>
      <c r="J8" s="28"/>
    </row>
    <row r="9" spans="2:10" ht="25" customHeight="1">
      <c r="B9" s="33" t="s">
        <v>28</v>
      </c>
      <c r="C9" s="38" t="s">
        <v>155</v>
      </c>
      <c r="D9" s="6">
        <v>5.0000000000000001E-3</v>
      </c>
      <c r="E9" s="28"/>
      <c r="F9" s="33" t="s">
        <v>28</v>
      </c>
      <c r="G9" s="38"/>
      <c r="H9" s="6"/>
      <c r="I9" s="6"/>
      <c r="J9" s="28"/>
    </row>
    <row r="10" spans="2:10" ht="19" customHeight="1">
      <c r="B10" s="33" t="s">
        <v>25</v>
      </c>
      <c r="C10" s="6" t="s">
        <v>158</v>
      </c>
      <c r="D10" s="6" t="s">
        <v>159</v>
      </c>
      <c r="E10" s="28"/>
      <c r="F10" s="33" t="s">
        <v>25</v>
      </c>
      <c r="G10" s="6"/>
      <c r="H10" s="6"/>
      <c r="I10" s="6"/>
      <c r="J10" s="28"/>
    </row>
    <row r="11" spans="2:10" ht="19" customHeight="1" thickBot="1">
      <c r="B11" s="35" t="s">
        <v>26</v>
      </c>
      <c r="C11" s="134">
        <v>2</v>
      </c>
      <c r="D11" s="37">
        <v>2.02</v>
      </c>
      <c r="E11" s="28"/>
      <c r="F11" s="35" t="s">
        <v>26</v>
      </c>
      <c r="G11" s="37"/>
      <c r="H11" s="37"/>
      <c r="I11" s="37"/>
      <c r="J11" s="28"/>
    </row>
    <row r="12" spans="2:10" ht="23" customHeight="1" thickTop="1">
      <c r="B12" s="12" t="s">
        <v>13</v>
      </c>
      <c r="C12" s="34" t="s">
        <v>102</v>
      </c>
      <c r="D12" s="34" t="s">
        <v>97</v>
      </c>
      <c r="E12" s="28"/>
      <c r="F12" s="12" t="s">
        <v>12</v>
      </c>
      <c r="G12" s="12" t="s">
        <v>18</v>
      </c>
      <c r="H12" s="34"/>
      <c r="I12" s="12" t="s">
        <v>13</v>
      </c>
      <c r="J12" s="28"/>
    </row>
    <row r="13" spans="2:10">
      <c r="B13" s="30" t="s">
        <v>27</v>
      </c>
      <c r="C13" s="223" t="s">
        <v>137</v>
      </c>
      <c r="D13" s="224"/>
      <c r="E13" s="28"/>
      <c r="F13" s="30" t="s">
        <v>27</v>
      </c>
      <c r="G13" s="29"/>
      <c r="H13" s="29"/>
      <c r="I13" s="29"/>
      <c r="J13" s="28"/>
    </row>
    <row r="14" spans="2:10" ht="20" customHeight="1">
      <c r="B14" s="31" t="s">
        <v>23</v>
      </c>
      <c r="C14" s="38" t="s">
        <v>163</v>
      </c>
      <c r="D14" s="38" t="s">
        <v>167</v>
      </c>
      <c r="E14" s="28"/>
      <c r="F14" s="31" t="s">
        <v>23</v>
      </c>
      <c r="G14" s="6"/>
      <c r="H14" s="6"/>
      <c r="I14" s="6"/>
      <c r="J14" s="28"/>
    </row>
    <row r="15" spans="2:10" ht="18">
      <c r="B15" s="32" t="s">
        <v>30</v>
      </c>
      <c r="C15" s="36" t="s">
        <v>164</v>
      </c>
      <c r="D15" s="36" t="s">
        <v>168</v>
      </c>
      <c r="E15" s="28"/>
      <c r="F15" s="32" t="s">
        <v>97</v>
      </c>
      <c r="G15" s="36"/>
      <c r="H15" s="4"/>
      <c r="I15" s="4"/>
      <c r="J15" s="28"/>
    </row>
    <row r="16" spans="2:10" ht="23" customHeight="1">
      <c r="B16" s="33" t="s">
        <v>28</v>
      </c>
      <c r="C16" s="38" t="s">
        <v>29</v>
      </c>
      <c r="D16" s="6">
        <v>0.05</v>
      </c>
      <c r="E16" s="28"/>
      <c r="F16" s="33" t="s">
        <v>28</v>
      </c>
      <c r="G16" s="38"/>
      <c r="H16" s="6"/>
      <c r="I16" s="6"/>
      <c r="J16" s="28"/>
    </row>
    <row r="17" spans="2:10">
      <c r="B17" s="33" t="s">
        <v>25</v>
      </c>
      <c r="C17" s="6" t="s">
        <v>162</v>
      </c>
      <c r="D17" s="6" t="s">
        <v>165</v>
      </c>
      <c r="E17" s="28"/>
      <c r="F17" s="33" t="s">
        <v>25</v>
      </c>
      <c r="G17" s="6"/>
      <c r="H17" s="6"/>
      <c r="I17" s="40"/>
      <c r="J17" s="28"/>
    </row>
    <row r="18" spans="2:10" ht="17" thickBot="1">
      <c r="B18" s="35" t="s">
        <v>26</v>
      </c>
      <c r="C18" s="37">
        <v>1.98</v>
      </c>
      <c r="D18" s="39" t="s">
        <v>166</v>
      </c>
      <c r="E18" s="28"/>
      <c r="F18" s="35" t="s">
        <v>26</v>
      </c>
      <c r="G18" s="37"/>
      <c r="H18" s="37"/>
      <c r="I18" s="39"/>
      <c r="J18" s="28"/>
    </row>
    <row r="19" spans="2:10" ht="17" thickTop="1"/>
  </sheetData>
  <mergeCells count="2">
    <mergeCell ref="C6:D6"/>
    <mergeCell ref="C13:D13"/>
  </mergeCells>
  <pageMargins left="0.7" right="0.7" top="0.75" bottom="0.75" header="0.3" footer="0.3"/>
  <pageSetup orientation="portrait" horizontalDpi="0" verticalDpi="0"/>
  <ignoredErrors>
    <ignoredError sqref="C9 C16 D1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30F9-A07A-9240-92B3-0A7651EE2DD9}">
  <dimension ref="B1:N32"/>
  <sheetViews>
    <sheetView showGridLines="0" tabSelected="1" workbookViewId="0">
      <selection activeCell="B16" sqref="B16"/>
    </sheetView>
  </sheetViews>
  <sheetFormatPr baseColWidth="10" defaultRowHeight="16"/>
  <cols>
    <col min="1" max="1" width="10.83203125" style="2"/>
    <col min="2" max="2" width="21.5" style="2" customWidth="1"/>
    <col min="3" max="4" width="20" style="2" bestFit="1" customWidth="1"/>
    <col min="5" max="5" width="18.1640625" style="2" customWidth="1"/>
    <col min="6" max="6" width="19.1640625" style="2" customWidth="1"/>
    <col min="7" max="7" width="0.6640625" style="28" customWidth="1"/>
    <col min="8" max="8" width="18.1640625" style="2" customWidth="1"/>
    <col min="9" max="9" width="2.5" style="2" customWidth="1"/>
    <col min="10" max="11" width="18.1640625" style="2" customWidth="1"/>
    <col min="12" max="12" width="2.5" style="2" customWidth="1"/>
    <col min="13" max="13" width="18.1640625" style="2" customWidth="1"/>
    <col min="14" max="16384" width="10.83203125" style="2"/>
  </cols>
  <sheetData>
    <row r="1" spans="2:14">
      <c r="B1" s="24" t="s">
        <v>132</v>
      </c>
      <c r="C1" s="24"/>
      <c r="F1" s="24" t="s">
        <v>21</v>
      </c>
    </row>
    <row r="2" spans="2:14">
      <c r="B2" s="2" t="s">
        <v>143</v>
      </c>
      <c r="F2" s="2" t="s">
        <v>154</v>
      </c>
    </row>
    <row r="3" spans="2:14" ht="17" thickBot="1">
      <c r="B3" s="27"/>
      <c r="C3" s="27"/>
      <c r="D3" s="27"/>
      <c r="E3" s="25"/>
      <c r="F3" s="25"/>
      <c r="H3" s="25"/>
      <c r="I3" s="25"/>
      <c r="J3" s="25"/>
      <c r="K3" s="25"/>
      <c r="L3" s="25"/>
      <c r="M3" s="25"/>
    </row>
    <row r="4" spans="2:14" ht="18" thickTop="1" thickBot="1">
      <c r="B4" s="138" t="s">
        <v>4</v>
      </c>
      <c r="C4" s="128" t="s">
        <v>18</v>
      </c>
      <c r="D4" s="101" t="s">
        <v>13</v>
      </c>
      <c r="F4" s="99"/>
      <c r="G4" s="100"/>
      <c r="H4" s="228" t="s">
        <v>18</v>
      </c>
      <c r="I4" s="229"/>
      <c r="J4" s="230"/>
      <c r="K4" s="228" t="s">
        <v>13</v>
      </c>
      <c r="L4" s="229"/>
      <c r="M4" s="229"/>
      <c r="N4" s="28"/>
    </row>
    <row r="5" spans="2:14" ht="17" thickTop="1">
      <c r="B5" s="110" t="s">
        <v>27</v>
      </c>
      <c r="C5" s="226" t="s">
        <v>137</v>
      </c>
      <c r="D5" s="227"/>
      <c r="F5" s="12"/>
      <c r="G5" s="98"/>
      <c r="H5" s="97" t="s">
        <v>102</v>
      </c>
      <c r="I5" s="34"/>
      <c r="J5" s="34" t="s">
        <v>97</v>
      </c>
      <c r="K5" s="97" t="s">
        <v>102</v>
      </c>
      <c r="L5" s="34"/>
      <c r="M5" s="34" t="s">
        <v>97</v>
      </c>
      <c r="N5" s="28"/>
    </row>
    <row r="6" spans="2:14">
      <c r="B6" s="31" t="s">
        <v>23</v>
      </c>
      <c r="C6" s="6" t="s">
        <v>148</v>
      </c>
      <c r="D6" s="6" t="s">
        <v>151</v>
      </c>
      <c r="E6" s="28"/>
      <c r="F6" s="104" t="s">
        <v>27</v>
      </c>
      <c r="G6" s="105"/>
      <c r="H6" s="225" t="s">
        <v>137</v>
      </c>
      <c r="I6" s="226"/>
      <c r="J6" s="227"/>
      <c r="K6" s="226" t="s">
        <v>137</v>
      </c>
      <c r="L6" s="226"/>
      <c r="M6" s="227"/>
      <c r="N6" s="28"/>
    </row>
    <row r="7" spans="2:14" ht="20" customHeight="1">
      <c r="B7" s="31" t="s">
        <v>119</v>
      </c>
      <c r="C7" s="38" t="s">
        <v>138</v>
      </c>
      <c r="D7" s="38" t="s">
        <v>144</v>
      </c>
      <c r="E7" s="28"/>
      <c r="F7" s="107" t="s">
        <v>23</v>
      </c>
      <c r="G7" s="77"/>
      <c r="H7" s="136" t="s">
        <v>202</v>
      </c>
      <c r="I7" s="78"/>
      <c r="J7" s="109" t="s">
        <v>177</v>
      </c>
      <c r="K7" s="118" t="s">
        <v>193</v>
      </c>
      <c r="L7" s="78"/>
      <c r="M7" s="119" t="s">
        <v>201</v>
      </c>
      <c r="N7" s="28"/>
    </row>
    <row r="8" spans="2:14" ht="18">
      <c r="B8" s="107" t="s">
        <v>133</v>
      </c>
      <c r="C8" s="38" t="s">
        <v>142</v>
      </c>
      <c r="D8" s="38" t="s">
        <v>145</v>
      </c>
      <c r="E8" s="28"/>
      <c r="F8" s="107" t="s">
        <v>30</v>
      </c>
      <c r="G8" s="108"/>
      <c r="H8" s="136" t="s">
        <v>169</v>
      </c>
      <c r="I8" s="78"/>
      <c r="J8" s="109" t="s">
        <v>178</v>
      </c>
      <c r="K8" s="108" t="s">
        <v>192</v>
      </c>
      <c r="L8" s="78"/>
      <c r="M8" s="119" t="s">
        <v>200</v>
      </c>
      <c r="N8" s="28"/>
    </row>
    <row r="9" spans="2:14">
      <c r="B9" s="31" t="s">
        <v>11</v>
      </c>
      <c r="C9" s="38" t="s">
        <v>141</v>
      </c>
      <c r="D9" s="6" t="s">
        <v>146</v>
      </c>
      <c r="E9" s="28"/>
      <c r="F9" s="31" t="s">
        <v>119</v>
      </c>
      <c r="G9" s="105"/>
      <c r="H9" s="77" t="s">
        <v>171</v>
      </c>
      <c r="I9" s="106"/>
      <c r="J9" s="109" t="s">
        <v>179</v>
      </c>
      <c r="K9" s="77" t="s">
        <v>191</v>
      </c>
      <c r="L9" s="106"/>
      <c r="M9" s="109" t="s">
        <v>199</v>
      </c>
      <c r="N9" s="28"/>
    </row>
    <row r="10" spans="2:14" ht="19" customHeight="1">
      <c r="B10" s="31" t="s">
        <v>134</v>
      </c>
      <c r="C10" s="38" t="s">
        <v>140</v>
      </c>
      <c r="D10" s="38" t="s">
        <v>147</v>
      </c>
      <c r="E10" s="28"/>
      <c r="F10" s="107" t="s">
        <v>133</v>
      </c>
      <c r="G10" s="105"/>
      <c r="H10" s="77" t="s">
        <v>172</v>
      </c>
      <c r="I10" s="106"/>
      <c r="J10" s="78" t="s">
        <v>180</v>
      </c>
      <c r="K10" s="77" t="s">
        <v>190</v>
      </c>
      <c r="L10" s="106"/>
      <c r="M10" s="78" t="s">
        <v>198</v>
      </c>
      <c r="N10" s="28"/>
    </row>
    <row r="11" spans="2:14" ht="19" customHeight="1">
      <c r="B11" s="31" t="s">
        <v>135</v>
      </c>
      <c r="C11" s="6" t="s">
        <v>149</v>
      </c>
      <c r="D11" s="6" t="s">
        <v>152</v>
      </c>
      <c r="E11" s="28"/>
      <c r="F11" s="31" t="s">
        <v>11</v>
      </c>
      <c r="G11" s="105"/>
      <c r="H11" s="108" t="s">
        <v>173</v>
      </c>
      <c r="I11" s="106"/>
      <c r="J11" s="109" t="s">
        <v>181</v>
      </c>
      <c r="K11" s="118" t="s">
        <v>189</v>
      </c>
      <c r="L11" s="106"/>
      <c r="M11" s="109" t="s">
        <v>197</v>
      </c>
      <c r="N11" s="28"/>
    </row>
    <row r="12" spans="2:14">
      <c r="B12" s="31" t="s">
        <v>120</v>
      </c>
      <c r="C12" s="38" t="s">
        <v>139</v>
      </c>
      <c r="D12" s="38" t="s">
        <v>99</v>
      </c>
      <c r="E12" s="28"/>
      <c r="F12" s="31" t="s">
        <v>134</v>
      </c>
      <c r="G12" s="105"/>
      <c r="H12" s="108" t="s">
        <v>174</v>
      </c>
      <c r="I12" s="106"/>
      <c r="J12" s="109" t="s">
        <v>182</v>
      </c>
      <c r="K12" s="108" t="s">
        <v>188</v>
      </c>
      <c r="L12" s="106"/>
      <c r="M12" s="78" t="s">
        <v>196</v>
      </c>
      <c r="N12" s="28"/>
    </row>
    <row r="13" spans="2:14" ht="19">
      <c r="B13" s="129" t="s">
        <v>136</v>
      </c>
      <c r="C13" s="133">
        <v>0.1</v>
      </c>
      <c r="D13" s="56">
        <v>0.04</v>
      </c>
      <c r="F13" s="31" t="s">
        <v>135</v>
      </c>
      <c r="G13" s="77"/>
      <c r="H13" s="108" t="s">
        <v>175</v>
      </c>
      <c r="I13" s="78"/>
      <c r="J13" s="109" t="s">
        <v>183</v>
      </c>
      <c r="K13" s="77" t="s">
        <v>187</v>
      </c>
      <c r="L13" s="78"/>
      <c r="M13" s="109" t="s">
        <v>195</v>
      </c>
      <c r="N13" s="28"/>
    </row>
    <row r="14" spans="2:14" ht="20" customHeight="1">
      <c r="B14" s="33" t="s">
        <v>25</v>
      </c>
      <c r="C14" s="6" t="s">
        <v>150</v>
      </c>
      <c r="D14" s="130" t="s">
        <v>153</v>
      </c>
      <c r="F14" s="107" t="s">
        <v>120</v>
      </c>
      <c r="G14" s="108"/>
      <c r="H14" s="118" t="s">
        <v>176</v>
      </c>
      <c r="I14" s="78"/>
      <c r="J14" s="119" t="s">
        <v>184</v>
      </c>
      <c r="K14" s="108" t="s">
        <v>99</v>
      </c>
      <c r="L14" s="78"/>
      <c r="M14" s="109" t="s">
        <v>99</v>
      </c>
      <c r="N14" s="28"/>
    </row>
    <row r="15" spans="2:14" ht="19">
      <c r="B15" s="131" t="s">
        <v>26</v>
      </c>
      <c r="C15" s="4">
        <v>2.0299999999999998</v>
      </c>
      <c r="D15" s="132">
        <v>2.0499999999999998</v>
      </c>
      <c r="F15" s="110" t="s">
        <v>136</v>
      </c>
      <c r="G15" s="85"/>
      <c r="H15" s="111">
        <v>0.05</v>
      </c>
      <c r="I15" s="112"/>
      <c r="J15" s="113">
        <v>0.05</v>
      </c>
      <c r="K15" s="111">
        <v>0.15</v>
      </c>
      <c r="L15" s="126"/>
      <c r="M15" s="126">
        <v>0.06</v>
      </c>
      <c r="N15" s="28"/>
    </row>
    <row r="16" spans="2:14" ht="23" customHeight="1">
      <c r="B16" s="25"/>
      <c r="C16" s="25"/>
      <c r="D16" s="25"/>
      <c r="F16" s="104" t="s">
        <v>25</v>
      </c>
      <c r="G16" s="77"/>
      <c r="H16" s="102" t="s">
        <v>170</v>
      </c>
      <c r="I16" s="78"/>
      <c r="J16" s="103" t="s">
        <v>185</v>
      </c>
      <c r="K16" s="102" t="s">
        <v>186</v>
      </c>
      <c r="L16" s="78"/>
      <c r="M16" s="96" t="s">
        <v>194</v>
      </c>
      <c r="N16" s="28"/>
    </row>
    <row r="17" spans="6:14" ht="21" customHeight="1" thickBot="1">
      <c r="F17" s="114" t="s">
        <v>26</v>
      </c>
      <c r="G17" s="115"/>
      <c r="H17" s="115">
        <v>2.02</v>
      </c>
      <c r="I17" s="116"/>
      <c r="J17" s="117">
        <v>2.02</v>
      </c>
      <c r="K17" s="115">
        <v>2.0299999999999998</v>
      </c>
      <c r="L17" s="116"/>
      <c r="M17" s="116">
        <v>2.12</v>
      </c>
      <c r="N17" s="28"/>
    </row>
    <row r="18" spans="6:14" ht="17" thickTop="1">
      <c r="G18" s="25"/>
      <c r="H18" s="25"/>
      <c r="K18" s="25"/>
    </row>
    <row r="19" spans="6:14">
      <c r="G19" s="25"/>
      <c r="H19" s="25"/>
      <c r="K19" s="25"/>
    </row>
    <row r="20" spans="6:14">
      <c r="G20" s="25"/>
      <c r="H20" s="25"/>
      <c r="K20" s="25"/>
    </row>
    <row r="21" spans="6:14">
      <c r="G21" s="25"/>
      <c r="H21" s="25"/>
      <c r="K21" s="25"/>
    </row>
    <row r="22" spans="6:14">
      <c r="G22" s="25"/>
      <c r="H22" s="25"/>
      <c r="K22" s="25"/>
    </row>
    <row r="23" spans="6:14">
      <c r="G23" s="25"/>
      <c r="H23" s="25"/>
      <c r="K23" s="25"/>
    </row>
    <row r="24" spans="6:14">
      <c r="G24" s="25"/>
      <c r="H24" s="25"/>
      <c r="K24" s="25"/>
    </row>
    <row r="25" spans="6:14">
      <c r="G25" s="25"/>
      <c r="H25" s="25"/>
      <c r="K25" s="25"/>
    </row>
    <row r="26" spans="6:14">
      <c r="G26" s="25"/>
      <c r="H26" s="25"/>
      <c r="K26" s="25"/>
    </row>
    <row r="27" spans="6:14">
      <c r="G27" s="25"/>
      <c r="H27" s="25"/>
      <c r="K27" s="25"/>
    </row>
    <row r="28" spans="6:14">
      <c r="G28" s="25"/>
      <c r="H28" s="25"/>
      <c r="K28" s="25"/>
    </row>
    <row r="29" spans="6:14">
      <c r="G29" s="25"/>
      <c r="H29" s="25"/>
      <c r="K29" s="25"/>
    </row>
    <row r="30" spans="6:14">
      <c r="G30" s="25"/>
      <c r="H30" s="25"/>
      <c r="K30" s="25"/>
    </row>
    <row r="31" spans="6:14">
      <c r="G31" s="25"/>
      <c r="H31" s="25"/>
      <c r="K31" s="25"/>
    </row>
    <row r="32" spans="6:14">
      <c r="G32" s="25"/>
      <c r="H32" s="25"/>
      <c r="K32" s="25"/>
    </row>
  </sheetData>
  <mergeCells count="5">
    <mergeCell ref="H6:J6"/>
    <mergeCell ref="K6:M6"/>
    <mergeCell ref="H4:J4"/>
    <mergeCell ref="C5:D5"/>
    <mergeCell ref="K4:M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ESP Metadata</vt:lpstr>
      <vt:lpstr>Hatchery Releases</vt:lpstr>
      <vt:lpstr>Assays</vt:lpstr>
      <vt:lpstr>General Stats</vt:lpstr>
      <vt:lpstr>Fish Stats</vt:lpstr>
      <vt:lpstr>Detection - trap vs eDNA</vt:lpstr>
      <vt:lpstr>simple lin reg</vt:lpstr>
      <vt:lpstr>MLR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2021-09-08T20:13:07Z</cp:lastPrinted>
  <dcterms:created xsi:type="dcterms:W3CDTF">2021-04-20T16:53:38Z</dcterms:created>
  <dcterms:modified xsi:type="dcterms:W3CDTF">2021-09-29T21:33:28Z</dcterms:modified>
</cp:coreProperties>
</file>