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rfranci7_rockets_utoledo_edu/Documents/Classes/000 Research Practicum/SCHB, EMS, PAE/04 Output/"/>
    </mc:Choice>
  </mc:AlternateContent>
  <xr:revisionPtr revIDLastSave="305" documentId="11_BAF515B76B0526EFC2B75CF6882B432BF70EDF49" xr6:coauthVersionLast="47" xr6:coauthVersionMax="47" xr10:uidLastSave="{7B084F80-6EFE-D247-8C9C-45743221B425}"/>
  <bookViews>
    <workbookView xWindow="-29400" yWindow="2240" windowWidth="29400" windowHeight="17500" activeTab="5" xr2:uid="{00000000-000D-0000-FFFF-FFFF00000000}"/>
  </bookViews>
  <sheets>
    <sheet name="Table 1" sheetId="1" r:id="rId1"/>
    <sheet name="Table 2" sheetId="2" r:id="rId2"/>
    <sheet name="Table 3a" sheetId="3" r:id="rId3"/>
    <sheet name="Table3b" sheetId="5" r:id="rId4"/>
    <sheet name="Table3c" sheetId="4" r:id="rId5"/>
    <sheet name="sqrt_descriptive_delta" sheetId="7" r:id="rId6"/>
    <sheet name="Table 4a" sheetId="8" r:id="rId7"/>
    <sheet name="Table 4b" sheetId="9" r:id="rId8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7" l="1"/>
  <c r="O7" i="5"/>
  <c r="O8" i="5"/>
  <c r="O9" i="5"/>
  <c r="O10" i="5"/>
  <c r="O11" i="5"/>
  <c r="O12" i="5"/>
  <c r="O13" i="5"/>
  <c r="O6" i="5"/>
  <c r="O2" i="7"/>
  <c r="O3" i="7"/>
  <c r="O4" i="7"/>
  <c r="O5" i="7"/>
  <c r="O6" i="7"/>
  <c r="O7" i="7"/>
  <c r="O8" i="7"/>
  <c r="O9" i="7"/>
  <c r="N3" i="7"/>
  <c r="Q3" i="7" s="1"/>
  <c r="N4" i="7"/>
  <c r="N5" i="7"/>
  <c r="N6" i="7"/>
  <c r="N7" i="7"/>
  <c r="N8" i="7"/>
  <c r="N9" i="7"/>
  <c r="Q9" i="7" l="1"/>
  <c r="Q7" i="7"/>
  <c r="R6" i="7"/>
  <c r="Q4" i="7"/>
  <c r="R9" i="7"/>
  <c r="R5" i="7"/>
  <c r="Q6" i="7"/>
  <c r="Q5" i="7"/>
  <c r="R8" i="7"/>
  <c r="R4" i="7"/>
  <c r="Q8" i="7"/>
  <c r="R7" i="7"/>
  <c r="R3" i="7"/>
  <c r="R2" i="7"/>
  <c r="Q2" i="7"/>
</calcChain>
</file>

<file path=xl/sharedStrings.xml><?xml version="1.0" encoding="utf-8"?>
<sst xmlns="http://schemas.openxmlformats.org/spreadsheetml/2006/main" count="370" uniqueCount="175">
  <si>
    <t>Table 1</t>
  </si>
  <si>
    <t>Descriptive statistics for all raw variables by study and interrater reliability index</t>
  </si>
  <si>
    <t>Variables</t>
  </si>
  <si>
    <t>M</t>
  </si>
  <si>
    <t>SD</t>
  </si>
  <si>
    <t>Min</t>
  </si>
  <si>
    <t>Max</t>
  </si>
  <si>
    <t>Kurtosis</t>
  </si>
  <si>
    <t>Skew</t>
  </si>
  <si>
    <t xml:space="preserve"> √Skew </t>
  </si>
  <si>
    <t>ICC*</t>
  </si>
  <si>
    <t>Study 1</t>
  </si>
  <si>
    <t>MOR %</t>
  </si>
  <si>
    <t>-</t>
  </si>
  <si>
    <t>SCHB %</t>
  </si>
  <si>
    <t>EMS %</t>
  </si>
  <si>
    <t>PAE %</t>
  </si>
  <si>
    <t>SCID.CMDS.composite</t>
  </si>
  <si>
    <t>BPRS.05</t>
  </si>
  <si>
    <t>BPRS.09</t>
  </si>
  <si>
    <t>Study 2</t>
  </si>
  <si>
    <r>
      <rPr>
        <i/>
        <sz val="11"/>
        <color rgb="FF000000"/>
        <rFont val="Calibri"/>
        <family val="2"/>
        <scheme val="minor"/>
      </rPr>
      <t xml:space="preserve">Note. </t>
    </r>
    <r>
      <rPr>
        <sz val="11"/>
        <color indexed="8"/>
        <rFont val="Calibri"/>
        <family val="2"/>
        <scheme val="minor"/>
      </rPr>
      <t>Study 1 n = 70 inpatients. Study 2 n = 70 nonpatients. Descriptive results are for the raw variables. √Skew = skewness after square root transformations (when applied). The Rorschach ICC analyses 55 protocols from both datasets coded independently by four judges. ICCs for the SCID (</t>
    </r>
    <r>
      <rPr>
        <i/>
        <sz val="11"/>
        <color indexed="8"/>
        <rFont val="Calibri"/>
        <family val="2"/>
        <scheme val="minor"/>
      </rPr>
      <t>n</t>
    </r>
    <r>
      <rPr>
        <sz val="11"/>
        <color indexed="8"/>
        <rFont val="Calibri"/>
        <family val="2"/>
        <scheme val="minor"/>
      </rPr>
      <t xml:space="preserve"> = 62) and BPRS (n = 65) used two judges participating in joint interviews. 
* Rorschach ICCs used the whole sample (study 1 n = XX, study 2 n = XX) and so the same values are reported for Study 1 and Study 2.</t>
    </r>
  </si>
  <si>
    <t>Table 2</t>
  </si>
  <si>
    <t>Correlation of the Rorschach variables with the SCID-BPRS composite and its items and the diagnostic contrast groups</t>
  </si>
  <si>
    <t>r</t>
  </si>
  <si>
    <t>p</t>
  </si>
  <si>
    <t>* p columns will not be included in the manuscript</t>
  </si>
  <si>
    <t>SCHB1 %</t>
  </si>
  <si>
    <t>SCHB2 %</t>
  </si>
  <si>
    <t>Dep Composite</t>
  </si>
  <si>
    <t>SCID.CMDS.A1r</t>
  </si>
  <si>
    <t>SCID.CMDS.A7r</t>
  </si>
  <si>
    <t>Contrast 1</t>
  </si>
  <si>
    <t>Contrast 2</t>
  </si>
  <si>
    <t>Contrast 3</t>
  </si>
  <si>
    <r>
      <rPr>
        <i/>
        <sz val="11"/>
        <color rgb="FF000000"/>
        <rFont val="Calibri"/>
        <family val="2"/>
        <scheme val="minor"/>
      </rPr>
      <t>Note.</t>
    </r>
    <r>
      <rPr>
        <sz val="11"/>
        <color indexed="8"/>
        <rFont val="Calibri"/>
        <family val="2"/>
        <scheme val="minor"/>
      </rPr>
      <t xml:space="preserve"> Constrast 1 was codes as: Sz and SA = 0 (n=30), Bip = 1 (n=11), depressive patients = 2 (n=29). Contrast 2 was coded as: nonpatients = 0 (n = 70), patients = 1 (n = 70). Contrast 3 was coded as nonpatients = 0 (70), Psyc = 1 (n = 41), Dep = 2 (n = 29). Contrast 2 and 3 correlations had N = 140; all others had </t>
    </r>
    <r>
      <rPr>
        <i/>
        <sz val="11"/>
        <color rgb="FF000000"/>
        <rFont val="Calibri"/>
        <family val="2"/>
        <scheme val="minor"/>
      </rPr>
      <t>n</t>
    </r>
    <r>
      <rPr>
        <sz val="11"/>
        <color indexed="8"/>
        <rFont val="Calibri"/>
        <family val="2"/>
        <scheme val="minor"/>
      </rPr>
      <t xml:space="preserve"> = 70. </t>
    </r>
    <r>
      <rPr>
        <b/>
        <sz val="11"/>
        <color rgb="FF000000"/>
        <rFont val="Calibri"/>
        <family val="2"/>
        <scheme val="minor"/>
      </rPr>
      <t>Bold</t>
    </r>
    <r>
      <rPr>
        <sz val="11"/>
        <color indexed="8"/>
        <rFont val="Calibri"/>
        <family val="2"/>
        <scheme val="minor"/>
      </rPr>
      <t xml:space="preserve">: statically significant (p &lt; .05). </t>
    </r>
    <r>
      <rPr>
        <i/>
        <sz val="11"/>
        <color rgb="FF000000"/>
        <rFont val="Calibri"/>
        <family val="2"/>
        <scheme val="minor"/>
      </rPr>
      <t>italic</t>
    </r>
    <r>
      <rPr>
        <sz val="11"/>
        <color indexed="8"/>
        <rFont val="Calibri"/>
        <family val="2"/>
        <scheme val="minor"/>
      </rPr>
      <t xml:space="preserve">: marginally significant (p &lt; .10). All Rorschach variables (columns) have been square root transformed. </t>
    </r>
  </si>
  <si>
    <t>Table 3</t>
  </si>
  <si>
    <t>Effect sizes for the Rorschach variables by different comparisons</t>
  </si>
  <si>
    <t>95% CI</t>
  </si>
  <si>
    <t>Analysis</t>
  </si>
  <si>
    <t>Variable by comparison</t>
  </si>
  <si>
    <t>g</t>
  </si>
  <si>
    <t>Lower</t>
  </si>
  <si>
    <t>Upper</t>
  </si>
  <si>
    <t>Delta</t>
  </si>
  <si>
    <t>Main Analysis</t>
  </si>
  <si>
    <t>Patient vs. Control</t>
  </si>
  <si>
    <t/>
  </si>
  <si>
    <t>F %</t>
  </si>
  <si>
    <t>R</t>
  </si>
  <si>
    <t>Dep vs. control</t>
  </si>
  <si>
    <t>Post-Hoc</t>
  </si>
  <si>
    <t>Psychotic vs. Control</t>
  </si>
  <si>
    <t>Dep vs. Psychotic</t>
  </si>
  <si>
    <t>* original delta using SD from the Psyc Group</t>
  </si>
  <si>
    <r>
      <rPr>
        <i/>
        <sz val="11"/>
        <color rgb="FF000000"/>
        <rFont val="Calibri"/>
        <family val="2"/>
        <scheme val="minor"/>
      </rPr>
      <t>Note.</t>
    </r>
    <r>
      <rPr>
        <sz val="11"/>
        <color indexed="8"/>
        <rFont val="Calibri"/>
        <family val="2"/>
        <scheme val="minor"/>
      </rPr>
      <t xml:space="preserve"> All variables but R have been square root transformed. CI = confidence interval. Bolded values indicate p&lt;.05, as also indicated by the CIs that do not encompass 0. Patients n = 70, control n = 70. Dep: depressive patients (n = 29). Psychotic n = 41.</t>
    </r>
  </si>
  <si>
    <t>Effect sizes and their significance for the Rorschach variables by different comparisons</t>
  </si>
  <si>
    <t>P vs. C</t>
  </si>
  <si>
    <t>D vs. C</t>
  </si>
  <si>
    <t>Psyc vs. C</t>
  </si>
  <si>
    <t>D vs. Psyc</t>
  </si>
  <si>
    <t>delta</t>
  </si>
  <si>
    <r>
      <t xml:space="preserve">Note. All variables but R have been square root transformed. Positive values indicate that the first group presented a higher mean than the second group. Bolded values indicate </t>
    </r>
    <r>
      <rPr>
        <i/>
        <sz val="11"/>
        <color rgb="FF000000"/>
        <rFont val="Calibri"/>
        <family val="2"/>
        <scheme val="minor"/>
      </rPr>
      <t>p</t>
    </r>
    <r>
      <rPr>
        <sz val="11"/>
        <color indexed="8"/>
        <rFont val="Calibri"/>
        <family val="2"/>
        <scheme val="minor"/>
      </rPr>
      <t xml:space="preserve">&lt;.05. P = patients (n = 70), C = controls (n = 70), D = depressive patients (n = 29), Psyc = psychotic patients (n = 41). The control group SD was used for all Glass' delta values. </t>
    </r>
  </si>
  <si>
    <t>[0.66, 1.36]</t>
  </si>
  <si>
    <t>[0.87, 1.89]</t>
  </si>
  <si>
    <t>[0.93, 1.87]</t>
  </si>
  <si>
    <t>[1.02, 2.44]</t>
  </si>
  <si>
    <t>[0.49, 1.29]</t>
  </si>
  <si>
    <t>[0.55, 1.72]</t>
  </si>
  <si>
    <t>[-0.11, 0.84]</t>
  </si>
  <si>
    <t>[-0.12, 0.85]</t>
  </si>
  <si>
    <t>[0.6, 1.3]</t>
  </si>
  <si>
    <t>[0.71, 1.6]</t>
  </si>
  <si>
    <t>[0.81, 1.74]</t>
  </si>
  <si>
    <t>[0.82, 1.92]</t>
  </si>
  <si>
    <t>[0.43, 1.23]</t>
  </si>
  <si>
    <t>[0.46, 1.54]</t>
  </si>
  <si>
    <t>[-0.21, 0.74]</t>
  </si>
  <si>
    <t>[-0.18, 0.68]</t>
  </si>
  <si>
    <t>[0.36, 1.04]</t>
  </si>
  <si>
    <t>[0.65, 1.96]</t>
  </si>
  <si>
    <t>[0.78, 1.71]</t>
  </si>
  <si>
    <t>[1.01, 3.07]</t>
  </si>
  <si>
    <t>[0.11, 0.89]</t>
  </si>
  <si>
    <t>[0.06, 1.5]</t>
  </si>
  <si>
    <t>[0.05, 1.01]</t>
  </si>
  <si>
    <t>[0.03, 1.12]</t>
  </si>
  <si>
    <t>[-0.43, 0.23]</t>
  </si>
  <si>
    <t>[-0.41, 0.23]</t>
  </si>
  <si>
    <t>[-0.32, 0.54]</t>
  </si>
  <si>
    <t>[-0.31, 0.53]</t>
  </si>
  <si>
    <t>[-0.63, 0.14]</t>
  </si>
  <si>
    <t>[-0.6, 0.12]</t>
  </si>
  <si>
    <t>[-0.1, 0.85]</t>
  </si>
  <si>
    <t>[-0.12, 0.9]</t>
  </si>
  <si>
    <t>[-0.14, 0.52]</t>
  </si>
  <si>
    <t>[-0.15, 0.56]</t>
  </si>
  <si>
    <t>[-0.15, 0.71]</t>
  </si>
  <si>
    <t>[-0.19, 0.79]</t>
  </si>
  <si>
    <t>[-0.26, 0.51]</t>
  </si>
  <si>
    <t>[-0.28, 0.55]</t>
  </si>
  <si>
    <t>[-0.33, 0.61]</t>
  </si>
  <si>
    <t>[-0.34, 0.64]</t>
  </si>
  <si>
    <t>[-0.23, 0.43]</t>
  </si>
  <si>
    <t>[-0.26, 0.5]</t>
  </si>
  <si>
    <t>[-0.25, 0.61]</t>
  </si>
  <si>
    <t>[-0.29, 0.66]</t>
  </si>
  <si>
    <t>[-0.32, 0.44]</t>
  </si>
  <si>
    <t>[-0.41, 0.55]</t>
  </si>
  <si>
    <t>[-0.38, 0.56]</t>
  </si>
  <si>
    <t>[-0.35, 0.52]</t>
  </si>
  <si>
    <t>[0.13, 0.8]</t>
  </si>
  <si>
    <t>[0.14, 0.89]</t>
  </si>
  <si>
    <t>[-0.01, 0.85]</t>
  </si>
  <si>
    <t>[-0.02, 0.88]</t>
  </si>
  <si>
    <t>[0.12, 0.9]</t>
  </si>
  <si>
    <t>[0.1, 1.05]</t>
  </si>
  <si>
    <t>[-0.59, 0.35]</t>
  </si>
  <si>
    <t>[-0.53, 0.31]</t>
  </si>
  <si>
    <t>[-0.46, 0.2]</t>
  </si>
  <si>
    <t>[-0.46, 0.21]</t>
  </si>
  <si>
    <t>[-0.4, 0.45]</t>
  </si>
  <si>
    <t>[-0.43, 0.48]</t>
  </si>
  <si>
    <t>[-0.62, 0.15]</t>
  </si>
  <si>
    <t>[-0.22, 0.73]</t>
  </si>
  <si>
    <t>[-0.24, 0.77]</t>
  </si>
  <si>
    <t>Note. All variables but R have been square root transformed. Values in square brackets represent 95% confidence intervals (CI). Bolded values indicate p&lt;.05, as also indicated by the CIs that do not encompass 0. P = Patients (n= 70); C = control (n = 70). D = depressive patients (n = 29). Psyc = Psychotic (n = 41). The second group was always taken as the control group for glass delta; in other words, the SD for glass's delta came from the second group.</t>
  </si>
  <si>
    <t>var</t>
  </si>
  <si>
    <t>n_C</t>
  </si>
  <si>
    <t>n_Ps</t>
  </si>
  <si>
    <t>n_D</t>
  </si>
  <si>
    <t>mean_C</t>
  </si>
  <si>
    <t>mean_Ps</t>
  </si>
  <si>
    <t>mean_D</t>
  </si>
  <si>
    <t>sd_C</t>
  </si>
  <si>
    <t>sd_Ps</t>
  </si>
  <si>
    <t>sd_D</t>
  </si>
  <si>
    <t>se_C</t>
  </si>
  <si>
    <t>se_Ps</t>
  </si>
  <si>
    <t>se_D</t>
  </si>
  <si>
    <t>delta_DPs</t>
  </si>
  <si>
    <t>t critical (two-tails)</t>
  </si>
  <si>
    <t>t_critical*se_C</t>
  </si>
  <si>
    <t>CI_low</t>
  </si>
  <si>
    <t>CI_high</t>
  </si>
  <si>
    <t>SCHB_pct_sqrt</t>
  </si>
  <si>
    <t>NA</t>
  </si>
  <si>
    <t>SCHB1_pct_sqrt</t>
  </si>
  <si>
    <t>SCHB2_pct_sqrt</t>
  </si>
  <si>
    <t>EMS_pct_sqrt</t>
  </si>
  <si>
    <t>PAE_pct_sqrt</t>
  </si>
  <si>
    <t>MOR_pct_sqrt</t>
  </si>
  <si>
    <t>F_pct_sqrt</t>
  </si>
  <si>
    <t>C = Control</t>
  </si>
  <si>
    <t>Ps = Psychotic</t>
  </si>
  <si>
    <t>D = Depressive</t>
  </si>
  <si>
    <t>Table</t>
  </si>
  <si>
    <r>
      <t xml:space="preserve">Descriptive statistics for all variables after </t>
    </r>
    <r>
      <rPr>
        <b/>
        <i/>
        <sz val="11"/>
        <color rgb="FF000000"/>
        <rFont val="Calibri"/>
        <family val="2"/>
        <scheme val="minor"/>
      </rPr>
      <t>square root transformation</t>
    </r>
    <r>
      <rPr>
        <i/>
        <sz val="11"/>
        <color indexed="8"/>
        <rFont val="Calibri"/>
        <family val="2"/>
        <scheme val="minor"/>
      </rPr>
      <t xml:space="preserve"> by group</t>
    </r>
  </si>
  <si>
    <t>Variables by Group</t>
  </si>
  <si>
    <t>Control (n=70)</t>
  </si>
  <si>
    <r>
      <t>Patient (</t>
    </r>
    <r>
      <rPr>
        <b/>
        <i/>
        <sz val="11"/>
        <color rgb="FF000000"/>
        <rFont val="Calibri"/>
        <family val="2"/>
        <scheme val="minor"/>
      </rPr>
      <t>n</t>
    </r>
    <r>
      <rPr>
        <b/>
        <sz val="11"/>
        <color rgb="FF000000"/>
        <rFont val="Calibri"/>
        <family val="2"/>
        <scheme val="minor"/>
      </rPr>
      <t>=70)</t>
    </r>
  </si>
  <si>
    <t>Dep (n=29)</t>
  </si>
  <si>
    <t>Psychotic (n=41)</t>
  </si>
  <si>
    <t>Bip (n=11)</t>
  </si>
  <si>
    <t>SA and Scz (n=30)</t>
  </si>
  <si>
    <t>Note. all variables in this table were square root transformed. Patient Group is formed by Dep + Psychotic. Psychotic Group is formed by Bip + SA and Scz.</t>
  </si>
  <si>
    <t>Patient</t>
  </si>
  <si>
    <t>Control</t>
  </si>
  <si>
    <t>Psychotic</t>
  </si>
  <si>
    <t>Dep</t>
  </si>
  <si>
    <t>Bip</t>
  </si>
  <si>
    <t>SA and Scz</t>
  </si>
  <si>
    <t>n</t>
  </si>
  <si>
    <t>Variable by stats</t>
  </si>
  <si>
    <t>ES(D vs. C) - ES(Psyc vs.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</si>
</sst>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.00"/>
    <numFmt numFmtId="165" formatCode=".000"/>
    <numFmt numFmtId="166" formatCode="0.000"/>
  </numFmts>
  <fonts count="8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2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166" fontId="0" fillId="0" borderId="0" xfId="0" applyNumberFormat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2" fontId="0" fillId="3" borderId="0" xfId="0" applyNumberForma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/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showGridLines="0" zoomScale="125" workbookViewId="0">
      <selection activeCell="J6" sqref="J6"/>
    </sheetView>
  </sheetViews>
  <sheetFormatPr baseColWidth="10" defaultColWidth="8.83203125" defaultRowHeight="15" x14ac:dyDescent="0.2"/>
  <cols>
    <col min="2" max="2" width="18" bestFit="1" customWidth="1"/>
    <col min="3" max="10" width="8.83203125" customWidth="1"/>
  </cols>
  <sheetData>
    <row r="2" spans="2:10" x14ac:dyDescent="0.2">
      <c r="B2" s="7" t="s">
        <v>0</v>
      </c>
    </row>
    <row r="3" spans="2:10" x14ac:dyDescent="0.2">
      <c r="B3" s="8" t="s">
        <v>1</v>
      </c>
    </row>
    <row r="4" spans="2:10" ht="16" x14ac:dyDescent="0.2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6" t="s">
        <v>9</v>
      </c>
      <c r="J4" s="3" t="s">
        <v>10</v>
      </c>
    </row>
    <row r="5" spans="2:10" x14ac:dyDescent="0.2">
      <c r="B5" s="50" t="s">
        <v>11</v>
      </c>
      <c r="C5" s="25"/>
      <c r="D5" s="25"/>
      <c r="E5" s="25"/>
      <c r="F5" s="25"/>
      <c r="G5" s="25"/>
      <c r="H5" s="25"/>
      <c r="I5" s="49"/>
      <c r="J5" s="25"/>
    </row>
    <row r="6" spans="2:10" x14ac:dyDescent="0.2">
      <c r="B6" s="51" t="s">
        <v>12</v>
      </c>
      <c r="C6" s="1">
        <v>7.7709736438359225E-2</v>
      </c>
      <c r="D6" s="1">
        <v>0.10583347969486301</v>
      </c>
      <c r="E6" s="1">
        <v>0</v>
      </c>
      <c r="F6" s="1">
        <v>0.5</v>
      </c>
      <c r="G6" s="1">
        <v>4.1911703063576899</v>
      </c>
      <c r="H6" s="1">
        <v>2.0011853969076063</v>
      </c>
      <c r="I6" s="1">
        <v>0.50202941496191622</v>
      </c>
      <c r="J6" s="1">
        <v>0.67</v>
      </c>
    </row>
    <row r="7" spans="2:10" x14ac:dyDescent="0.2">
      <c r="B7" s="51" t="s">
        <v>14</v>
      </c>
      <c r="C7" s="1">
        <v>0.19576339203669182</v>
      </c>
      <c r="D7" s="1">
        <v>0.22901384119687956</v>
      </c>
      <c r="E7" s="1">
        <v>0</v>
      </c>
      <c r="F7" s="1">
        <v>1.3076923076923077</v>
      </c>
      <c r="G7" s="1">
        <v>6.5539243881296212</v>
      </c>
      <c r="H7" s="1">
        <v>2.1584884278859411</v>
      </c>
      <c r="I7" s="1">
        <v>0.31404572582935075</v>
      </c>
      <c r="J7" s="1">
        <v>0.77030367933950483</v>
      </c>
    </row>
    <row r="8" spans="2:10" x14ac:dyDescent="0.2">
      <c r="B8" s="51" t="s">
        <v>15</v>
      </c>
      <c r="C8" s="1">
        <v>4.7209620766723651E-2</v>
      </c>
      <c r="D8" s="1">
        <v>5.8412842872882217E-2</v>
      </c>
      <c r="E8" s="1">
        <v>0</v>
      </c>
      <c r="F8" s="1">
        <v>0.25</v>
      </c>
      <c r="G8" s="1">
        <v>1.2383496324369014</v>
      </c>
      <c r="H8" s="1">
        <v>1.2750843914326149</v>
      </c>
      <c r="I8" s="1">
        <v>0.31922643980843551</v>
      </c>
      <c r="J8" s="1">
        <v>0.70791776661266592</v>
      </c>
    </row>
    <row r="9" spans="2:10" x14ac:dyDescent="0.2">
      <c r="B9" s="51" t="s">
        <v>16</v>
      </c>
      <c r="C9" s="1">
        <v>3.0908977098579801E-2</v>
      </c>
      <c r="D9" s="1">
        <v>5.193218323959746E-2</v>
      </c>
      <c r="E9" s="1">
        <v>0</v>
      </c>
      <c r="F9" s="1">
        <v>0.1875</v>
      </c>
      <c r="G9" s="1">
        <v>1.8158420975431691</v>
      </c>
      <c r="H9" s="1">
        <v>1.7053778477724892</v>
      </c>
      <c r="I9" s="1">
        <v>0.96064732530942698</v>
      </c>
      <c r="J9" s="1">
        <v>0.58895316641944517</v>
      </c>
    </row>
    <row r="10" spans="2:10" x14ac:dyDescent="0.2">
      <c r="B10" s="51" t="s">
        <v>17</v>
      </c>
      <c r="C10" s="1">
        <v>0.49047619047619045</v>
      </c>
      <c r="D10" s="1">
        <v>0.3892879742651264</v>
      </c>
      <c r="E10" s="1">
        <v>0</v>
      </c>
      <c r="F10" s="1">
        <v>1</v>
      </c>
      <c r="G10" s="1">
        <v>-1.7235320696790324</v>
      </c>
      <c r="H10" s="1">
        <v>-8.8078276915576681E-2</v>
      </c>
      <c r="I10" s="1" t="s">
        <v>13</v>
      </c>
      <c r="J10" s="1">
        <v>0.9751174742882267</v>
      </c>
    </row>
    <row r="11" spans="2:10" x14ac:dyDescent="0.2">
      <c r="B11" s="51" t="s">
        <v>18</v>
      </c>
      <c r="C11" s="1">
        <v>2.85</v>
      </c>
      <c r="D11" s="1">
        <v>1.5378085291946355</v>
      </c>
      <c r="E11" s="1">
        <v>1</v>
      </c>
      <c r="F11" s="1">
        <v>6</v>
      </c>
      <c r="G11" s="1">
        <v>-1.2467779854327374</v>
      </c>
      <c r="H11" s="1">
        <v>0.28789882058159477</v>
      </c>
      <c r="I11" s="1" t="s">
        <v>13</v>
      </c>
      <c r="J11" s="1">
        <v>0.76887260848019157</v>
      </c>
    </row>
    <row r="12" spans="2:10" x14ac:dyDescent="0.2">
      <c r="B12" s="51" t="s">
        <v>19</v>
      </c>
      <c r="C12" s="1">
        <v>3.2714285714285714</v>
      </c>
      <c r="D12" s="1">
        <v>1.4883258620462156</v>
      </c>
      <c r="E12" s="1">
        <v>1</v>
      </c>
      <c r="F12" s="1">
        <v>6</v>
      </c>
      <c r="G12" s="1">
        <v>-1.2812782471719932</v>
      </c>
      <c r="H12" s="1">
        <v>-0.13479497326894249</v>
      </c>
      <c r="I12" s="1" t="s">
        <v>13</v>
      </c>
      <c r="J12" s="1">
        <v>0.71021603570360869</v>
      </c>
    </row>
    <row r="13" spans="2:10" x14ac:dyDescent="0.2">
      <c r="B13" s="50" t="s">
        <v>20</v>
      </c>
      <c r="C13" s="1"/>
      <c r="D13" s="1"/>
      <c r="E13" s="1"/>
      <c r="F13" s="1"/>
      <c r="G13" s="1"/>
      <c r="H13" s="1"/>
      <c r="I13" s="1"/>
      <c r="J13" s="1"/>
    </row>
    <row r="14" spans="2:10" x14ac:dyDescent="0.2">
      <c r="B14" s="51" t="s">
        <v>12</v>
      </c>
      <c r="C14" s="1">
        <v>5.6201481008722458E-2</v>
      </c>
      <c r="D14" s="1">
        <v>5.7081593931844227E-2</v>
      </c>
      <c r="E14" s="1">
        <v>0</v>
      </c>
      <c r="F14" s="1">
        <v>0.22222222222222221</v>
      </c>
      <c r="G14" s="1">
        <v>-0.21166949724288298</v>
      </c>
      <c r="H14" s="1">
        <v>0.77776630766825616</v>
      </c>
      <c r="I14" s="1">
        <v>-5.539963714641484E-2</v>
      </c>
      <c r="J14" s="1" t="s">
        <v>13</v>
      </c>
    </row>
    <row r="15" spans="2:10" x14ac:dyDescent="0.2">
      <c r="B15" s="51" t="s">
        <v>14</v>
      </c>
      <c r="C15" s="1">
        <v>4.3351229913131409E-2</v>
      </c>
      <c r="D15" s="1">
        <v>6.0258114711263445E-2</v>
      </c>
      <c r="E15" s="1">
        <v>0</v>
      </c>
      <c r="F15" s="1">
        <v>0.23529411764705882</v>
      </c>
      <c r="G15" s="1">
        <v>0.57744194538873561</v>
      </c>
      <c r="H15" s="1">
        <v>1.2663225788780486</v>
      </c>
      <c r="I15" s="1">
        <v>0.56815987664237444</v>
      </c>
      <c r="J15" s="1">
        <v>0.77030367933950483</v>
      </c>
    </row>
    <row r="16" spans="2:10" x14ac:dyDescent="0.2">
      <c r="B16" s="51" t="s">
        <v>15</v>
      </c>
      <c r="C16" s="1">
        <v>5.6516057195571012E-2</v>
      </c>
      <c r="D16" s="1">
        <v>7.96730290185792E-2</v>
      </c>
      <c r="E16" s="1">
        <v>0</v>
      </c>
      <c r="F16" s="1">
        <v>0.4375</v>
      </c>
      <c r="G16" s="1">
        <v>6.4129515419715464</v>
      </c>
      <c r="H16" s="1">
        <v>2.2415551115569592</v>
      </c>
      <c r="I16" s="1">
        <v>0.5644877270005213</v>
      </c>
      <c r="J16" s="1">
        <v>0.70791776661266592</v>
      </c>
    </row>
    <row r="17" spans="2:11" x14ac:dyDescent="0.2">
      <c r="B17" s="52" t="s">
        <v>16</v>
      </c>
      <c r="C17" s="4">
        <v>2.1874333206775048E-2</v>
      </c>
      <c r="D17" s="4">
        <v>4.601424996976082E-2</v>
      </c>
      <c r="E17" s="4">
        <v>0</v>
      </c>
      <c r="F17" s="4">
        <v>0.23529411764705882</v>
      </c>
      <c r="G17" s="4">
        <v>8.1929113203032582</v>
      </c>
      <c r="H17" s="4">
        <v>2.7837053081660401</v>
      </c>
      <c r="I17" s="4">
        <v>1.4334787605837471</v>
      </c>
      <c r="J17" s="4">
        <v>0.58895316641944517</v>
      </c>
    </row>
    <row r="18" spans="2:11" s="5" customFormat="1" ht="95.25" customHeight="1" x14ac:dyDescent="0.2">
      <c r="B18" s="64" t="s">
        <v>21</v>
      </c>
      <c r="C18" s="64"/>
      <c r="D18" s="64"/>
      <c r="E18" s="64"/>
      <c r="F18" s="64"/>
      <c r="G18" s="64"/>
      <c r="H18" s="64"/>
      <c r="I18" s="64"/>
      <c r="J18" s="64"/>
      <c r="K18" s="53"/>
    </row>
  </sheetData>
  <mergeCells count="1">
    <mergeCell ref="B18:J18"/>
  </mergeCells>
  <conditionalFormatting sqref="H6:H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J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showGridLines="0" zoomScale="179" workbookViewId="0">
      <selection activeCell="B3" sqref="B3"/>
    </sheetView>
  </sheetViews>
  <sheetFormatPr baseColWidth="10" defaultColWidth="8.83203125" defaultRowHeight="15" x14ac:dyDescent="0.2"/>
  <cols>
    <col min="1" max="1" width="5" customWidth="1"/>
    <col min="2" max="2" width="16.33203125" customWidth="1"/>
    <col min="3" max="8" width="8.6640625" style="13" customWidth="1"/>
    <col min="9" max="9" width="2.83203125" style="13" customWidth="1"/>
    <col min="10" max="15" width="8.6640625" style="13" customWidth="1"/>
    <col min="16" max="16" width="32" style="23" customWidth="1"/>
  </cols>
  <sheetData>
    <row r="2" spans="2:16" x14ac:dyDescent="0.2">
      <c r="B2" s="7" t="s">
        <v>22</v>
      </c>
    </row>
    <row r="3" spans="2:16" x14ac:dyDescent="0.2">
      <c r="B3" s="8" t="s">
        <v>23</v>
      </c>
    </row>
    <row r="4" spans="2:16" x14ac:dyDescent="0.2">
      <c r="B4" s="10"/>
      <c r="C4" s="65" t="s">
        <v>24</v>
      </c>
      <c r="D4" s="65"/>
      <c r="E4" s="65"/>
      <c r="F4" s="65"/>
      <c r="G4" s="65"/>
      <c r="H4" s="65"/>
      <c r="I4" s="11"/>
      <c r="J4" s="66" t="s">
        <v>25</v>
      </c>
      <c r="K4" s="66"/>
      <c r="L4" s="66"/>
      <c r="M4" s="66"/>
      <c r="N4" s="66"/>
      <c r="O4" s="66"/>
      <c r="P4" s="23" t="s">
        <v>26</v>
      </c>
    </row>
    <row r="5" spans="2:16" x14ac:dyDescent="0.2">
      <c r="B5" s="9" t="s">
        <v>2</v>
      </c>
      <c r="C5" s="12" t="s">
        <v>14</v>
      </c>
      <c r="D5" s="12" t="s">
        <v>27</v>
      </c>
      <c r="E5" s="12" t="s">
        <v>28</v>
      </c>
      <c r="F5" s="12" t="s">
        <v>15</v>
      </c>
      <c r="G5" s="12" t="s">
        <v>16</v>
      </c>
      <c r="H5" s="12" t="s">
        <v>12</v>
      </c>
      <c r="J5" s="44" t="s">
        <v>14</v>
      </c>
      <c r="K5" s="44" t="s">
        <v>27</v>
      </c>
      <c r="L5" s="44" t="s">
        <v>28</v>
      </c>
      <c r="M5" s="44" t="s">
        <v>15</v>
      </c>
      <c r="N5" s="44" t="s">
        <v>16</v>
      </c>
      <c r="O5" s="44" t="s">
        <v>12</v>
      </c>
    </row>
    <row r="6" spans="2:16" x14ac:dyDescent="0.2">
      <c r="B6" s="7" t="s">
        <v>11</v>
      </c>
      <c r="J6" s="45"/>
      <c r="K6" s="45"/>
      <c r="L6" s="45"/>
      <c r="M6" s="45"/>
      <c r="N6" s="45"/>
      <c r="O6" s="45"/>
    </row>
    <row r="7" spans="2:16" x14ac:dyDescent="0.2">
      <c r="B7" s="36" t="s">
        <v>29</v>
      </c>
      <c r="C7" s="33">
        <v>8.6984643075055879E-2</v>
      </c>
      <c r="D7" s="33">
        <v>4.6960731937925777E-2</v>
      </c>
      <c r="E7" s="33">
        <v>0.18926978061886421</v>
      </c>
      <c r="F7" s="33">
        <v>7.6723458879844289E-2</v>
      </c>
      <c r="G7" s="33">
        <v>1.452613156500189E-2</v>
      </c>
      <c r="H7" s="33">
        <v>4.5065154019707253E-2</v>
      </c>
      <c r="J7" s="46">
        <v>0.47397859357542127</v>
      </c>
      <c r="K7" s="46">
        <v>0.69946681575066205</v>
      </c>
      <c r="L7" s="46">
        <v>0.11658915386430781</v>
      </c>
      <c r="M7" s="46">
        <v>0.52785226548361042</v>
      </c>
      <c r="N7" s="46">
        <v>0.90499625801077088</v>
      </c>
      <c r="O7" s="46">
        <v>0.71105354021564282</v>
      </c>
    </row>
    <row r="8" spans="2:16" x14ac:dyDescent="0.2">
      <c r="B8" s="36" t="s">
        <v>18</v>
      </c>
      <c r="C8" s="33">
        <v>0.22813440349485842</v>
      </c>
      <c r="D8" s="33">
        <v>0.15867721633534515</v>
      </c>
      <c r="E8" s="35">
        <v>0.27168244323203156</v>
      </c>
      <c r="F8" s="33">
        <v>0.15597545974777677</v>
      </c>
      <c r="G8" s="33">
        <v>-6.6809741850773374E-2</v>
      </c>
      <c r="H8" s="33">
        <v>0.12403161945476958</v>
      </c>
      <c r="J8" s="46">
        <v>5.7502357851714217E-2</v>
      </c>
      <c r="K8" s="46">
        <v>0.18951520560568363</v>
      </c>
      <c r="L8" s="46">
        <v>2.2899571884040206E-2</v>
      </c>
      <c r="M8" s="46">
        <v>0.19726077200030909</v>
      </c>
      <c r="N8" s="46">
        <v>0.58264841789193378</v>
      </c>
      <c r="O8" s="46">
        <v>0.30631031040930945</v>
      </c>
    </row>
    <row r="9" spans="2:16" x14ac:dyDescent="0.2">
      <c r="B9" s="36" t="s">
        <v>19</v>
      </c>
      <c r="C9" s="33">
        <v>5.6491339972180622E-2</v>
      </c>
      <c r="D9" s="33">
        <v>2.5762763832236635E-2</v>
      </c>
      <c r="E9" s="33">
        <v>0.15615192510618783</v>
      </c>
      <c r="F9" s="33">
        <v>2.62140173572512E-2</v>
      </c>
      <c r="G9" s="33">
        <v>-6.4300768847646322E-2</v>
      </c>
      <c r="H9" s="33">
        <v>7.1097062939559932E-2</v>
      </c>
      <c r="J9" s="46">
        <v>0.64228850315587716</v>
      </c>
      <c r="K9" s="46">
        <v>0.83234047627176477</v>
      </c>
      <c r="L9" s="46">
        <v>0.19674805857859315</v>
      </c>
      <c r="M9" s="46">
        <v>0.82944756297577293</v>
      </c>
      <c r="N9" s="46">
        <v>0.59691648914166884</v>
      </c>
      <c r="O9" s="46">
        <v>0.55863439532123749</v>
      </c>
    </row>
    <row r="10" spans="2:16" x14ac:dyDescent="0.2">
      <c r="B10" s="36" t="s">
        <v>30</v>
      </c>
      <c r="C10" s="33">
        <v>0.13700357811358391</v>
      </c>
      <c r="D10" s="33">
        <v>9.9852011574287386E-2</v>
      </c>
      <c r="E10" s="33">
        <v>0.19474547677650966</v>
      </c>
      <c r="F10" s="33">
        <v>0.10636093813250207</v>
      </c>
      <c r="G10" s="33">
        <v>6.9375454250414567E-2</v>
      </c>
      <c r="H10" s="33">
        <v>1.2311497775265891E-2</v>
      </c>
      <c r="J10" s="46">
        <v>0.25807292276878119</v>
      </c>
      <c r="K10" s="46">
        <v>0.41082778305749812</v>
      </c>
      <c r="L10" s="46">
        <v>0.10619620278017576</v>
      </c>
      <c r="M10" s="46">
        <v>0.38084196195303177</v>
      </c>
      <c r="N10" s="46">
        <v>0.5682207767001517</v>
      </c>
      <c r="O10" s="46">
        <v>0.91942781431210618</v>
      </c>
    </row>
    <row r="11" spans="2:16" x14ac:dyDescent="0.2">
      <c r="B11" s="36" t="s">
        <v>31</v>
      </c>
      <c r="C11" s="33">
        <v>0.1182342879939407</v>
      </c>
      <c r="D11" s="33">
        <v>7.0894269342888575E-2</v>
      </c>
      <c r="E11" s="33">
        <v>0.19720782662772463</v>
      </c>
      <c r="F11" s="33">
        <v>8.6910989844951547E-2</v>
      </c>
      <c r="G11" s="33">
        <v>7.1784732056455721E-3</v>
      </c>
      <c r="H11" s="33">
        <v>5.8717942444745114E-3</v>
      </c>
      <c r="J11" s="46">
        <v>0.32964349297149909</v>
      </c>
      <c r="K11" s="46">
        <v>0.55975960140696834</v>
      </c>
      <c r="L11" s="46">
        <v>0.10176344172886355</v>
      </c>
      <c r="M11" s="46">
        <v>0.47435445815078137</v>
      </c>
      <c r="N11" s="46">
        <v>0.95296903750384998</v>
      </c>
      <c r="O11" s="46">
        <v>0.96152274804377824</v>
      </c>
    </row>
    <row r="12" spans="2:16" x14ac:dyDescent="0.2">
      <c r="B12" s="36" t="s">
        <v>32</v>
      </c>
      <c r="C12" s="33">
        <v>0.15603791582270918</v>
      </c>
      <c r="D12" s="33">
        <v>7.7375367269887932E-2</v>
      </c>
      <c r="E12" s="34">
        <v>0.27084216272123596</v>
      </c>
      <c r="F12" s="33">
        <v>0.19742146577250716</v>
      </c>
      <c r="G12" s="33">
        <v>8.7224774278182954E-2</v>
      </c>
      <c r="H12" s="33">
        <v>1.8186559627055558E-2</v>
      </c>
      <c r="J12" s="46">
        <v>0.1970791990262287</v>
      </c>
      <c r="K12" s="46">
        <v>0.52434112054570159</v>
      </c>
      <c r="L12" s="46">
        <v>2.3341790752914721E-2</v>
      </c>
      <c r="M12" s="46">
        <v>0.10138574020283815</v>
      </c>
      <c r="N12" s="46">
        <v>0.47275427676346471</v>
      </c>
      <c r="O12" s="46">
        <v>0.88121256062750375</v>
      </c>
    </row>
    <row r="13" spans="2:16" x14ac:dyDescent="0.2">
      <c r="B13" s="7" t="s">
        <v>20</v>
      </c>
      <c r="C13" s="33"/>
      <c r="D13" s="33"/>
      <c r="E13" s="34"/>
      <c r="F13" s="33"/>
      <c r="G13" s="33"/>
      <c r="H13" s="33"/>
      <c r="J13" s="46"/>
      <c r="K13" s="46"/>
      <c r="L13" s="46"/>
      <c r="M13" s="46"/>
      <c r="N13" s="46"/>
      <c r="O13" s="46"/>
    </row>
    <row r="14" spans="2:16" x14ac:dyDescent="0.2">
      <c r="B14" s="36" t="s">
        <v>33</v>
      </c>
      <c r="C14" s="34">
        <v>0.4543967399164624</v>
      </c>
      <c r="D14" s="34">
        <v>0.43460284581482106</v>
      </c>
      <c r="E14" s="34">
        <v>0.33417767765799483</v>
      </c>
      <c r="F14" s="33">
        <v>-4.9103039175776193E-2</v>
      </c>
      <c r="G14" s="33">
        <v>9.4620909540504131E-2</v>
      </c>
      <c r="H14" s="33">
        <v>5.197869419223896E-2</v>
      </c>
      <c r="J14" s="46">
        <v>1.7068726031811567E-8</v>
      </c>
      <c r="K14" s="46">
        <v>8.0829020367228257E-8</v>
      </c>
      <c r="L14" s="46">
        <v>5.4549152361193637E-5</v>
      </c>
      <c r="M14" s="46">
        <v>0.56452473958874738</v>
      </c>
      <c r="N14" s="46">
        <v>0.26612557172654128</v>
      </c>
      <c r="O14" s="46">
        <v>0.54191561597925819</v>
      </c>
    </row>
    <row r="15" spans="2:16" x14ac:dyDescent="0.2">
      <c r="B15" s="37" t="s">
        <v>34</v>
      </c>
      <c r="C15" s="14">
        <v>0.46828396880389517</v>
      </c>
      <c r="D15" s="14">
        <v>0.43274516464906815</v>
      </c>
      <c r="E15" s="14">
        <v>0.39955781831285103</v>
      </c>
      <c r="F15" s="15">
        <v>1.1649152984927925E-2</v>
      </c>
      <c r="G15" s="15">
        <v>0.10889040861228477</v>
      </c>
      <c r="H15" s="15">
        <v>6.2372759467923478E-2</v>
      </c>
      <c r="I15" s="12"/>
      <c r="J15" s="47">
        <v>5.396047687778645E-9</v>
      </c>
      <c r="K15" s="47">
        <v>9.3061876969276018E-8</v>
      </c>
      <c r="L15" s="47">
        <v>1.0057189814861426E-6</v>
      </c>
      <c r="M15" s="47">
        <v>0.89134419736211434</v>
      </c>
      <c r="N15" s="47">
        <v>0.20030987360032454</v>
      </c>
      <c r="O15" s="47">
        <v>0.46410684495023569</v>
      </c>
    </row>
    <row r="16" spans="2:16" ht="73.5" customHeight="1" x14ac:dyDescent="0.2">
      <c r="B16" s="67" t="s">
        <v>35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54"/>
    </row>
  </sheetData>
  <mergeCells count="3">
    <mergeCell ref="C4:H4"/>
    <mergeCell ref="J4:O4"/>
    <mergeCell ref="B16:O16"/>
  </mergeCells>
  <conditionalFormatting sqref="C7:H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:O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42"/>
  <sheetViews>
    <sheetView showGridLines="0" workbookViewId="0">
      <selection activeCell="I14" sqref="I14:J14"/>
    </sheetView>
  </sheetViews>
  <sheetFormatPr baseColWidth="10" defaultColWidth="8.83203125" defaultRowHeight="15" x14ac:dyDescent="0.2"/>
  <cols>
    <col min="2" max="2" width="15" bestFit="1" customWidth="1"/>
    <col min="3" max="3" width="19" bestFit="1" customWidth="1"/>
    <col min="4" max="6" width="7.6640625" customWidth="1"/>
    <col min="7" max="7" width="2.6640625" customWidth="1"/>
    <col min="8" max="10" width="7.6640625" customWidth="1"/>
    <col min="11" max="11" width="37.6640625" bestFit="1" customWidth="1"/>
  </cols>
  <sheetData>
    <row r="2" spans="2:10" x14ac:dyDescent="0.2">
      <c r="B2" s="7" t="s">
        <v>36</v>
      </c>
    </row>
    <row r="3" spans="2:10" x14ac:dyDescent="0.2">
      <c r="B3" s="8" t="s">
        <v>37</v>
      </c>
    </row>
    <row r="4" spans="2:10" x14ac:dyDescent="0.2">
      <c r="B4" s="10"/>
      <c r="C4" s="10"/>
      <c r="D4" s="11"/>
      <c r="E4" s="68" t="s">
        <v>38</v>
      </c>
      <c r="F4" s="68"/>
      <c r="G4" s="11"/>
      <c r="H4" s="11"/>
      <c r="I4" s="68" t="s">
        <v>38</v>
      </c>
      <c r="J4" s="68"/>
    </row>
    <row r="5" spans="2:10" x14ac:dyDescent="0.2">
      <c r="B5" s="9" t="s">
        <v>39</v>
      </c>
      <c r="C5" s="9" t="s">
        <v>40</v>
      </c>
      <c r="D5" s="19" t="s">
        <v>41</v>
      </c>
      <c r="E5" s="12" t="s">
        <v>42</v>
      </c>
      <c r="F5" s="12" t="s">
        <v>43</v>
      </c>
      <c r="G5" s="19"/>
      <c r="H5" s="19" t="s">
        <v>44</v>
      </c>
      <c r="I5" s="12" t="s">
        <v>42</v>
      </c>
      <c r="J5" s="12" t="s">
        <v>43</v>
      </c>
    </row>
    <row r="6" spans="2:10" x14ac:dyDescent="0.2">
      <c r="B6" t="s">
        <v>45</v>
      </c>
      <c r="C6" s="8" t="s">
        <v>46</v>
      </c>
      <c r="D6" s="13"/>
      <c r="E6" s="13"/>
      <c r="F6" s="13"/>
      <c r="G6" s="13"/>
      <c r="H6" s="13"/>
      <c r="I6" s="13"/>
      <c r="J6" s="13"/>
    </row>
    <row r="7" spans="2:10" x14ac:dyDescent="0.2">
      <c r="C7" s="17" t="s">
        <v>14</v>
      </c>
      <c r="D7" s="16">
        <v>1.0073700681859734</v>
      </c>
      <c r="E7" s="1">
        <v>0.65551460307851572</v>
      </c>
      <c r="F7" s="1">
        <v>1.3559777635637791</v>
      </c>
      <c r="G7" s="1" t="s">
        <v>47</v>
      </c>
      <c r="H7" s="16">
        <v>1.3853737443247089</v>
      </c>
      <c r="I7" s="1">
        <v>0.87286898107773847</v>
      </c>
      <c r="J7" s="1">
        <v>1.8898306497871096</v>
      </c>
    </row>
    <row r="8" spans="2:10" x14ac:dyDescent="0.2">
      <c r="C8" s="17" t="s">
        <v>27</v>
      </c>
      <c r="D8" s="16">
        <v>0.9529797512787288</v>
      </c>
      <c r="E8" s="1">
        <v>0.60331536680173448</v>
      </c>
      <c r="F8" s="1">
        <v>1.2995378210209338</v>
      </c>
      <c r="G8" s="1" t="s">
        <v>47</v>
      </c>
      <c r="H8" s="16">
        <v>1.1588161473821714</v>
      </c>
      <c r="I8" s="1">
        <v>0.71066746831263561</v>
      </c>
      <c r="J8" s="1">
        <v>1.6000923273405641</v>
      </c>
    </row>
    <row r="9" spans="2:10" x14ac:dyDescent="0.2">
      <c r="C9" s="17" t="s">
        <v>28</v>
      </c>
      <c r="D9" s="16">
        <v>0.70020496542813659</v>
      </c>
      <c r="E9" s="1">
        <v>0.35933958695774781</v>
      </c>
      <c r="F9" s="1">
        <v>1.0386780328295404</v>
      </c>
      <c r="G9" s="1" t="s">
        <v>47</v>
      </c>
      <c r="H9" s="16">
        <v>1.3082461464210078</v>
      </c>
      <c r="I9" s="1">
        <v>0.6509903862695019</v>
      </c>
      <c r="J9" s="1">
        <v>1.9570460809953376</v>
      </c>
    </row>
    <row r="10" spans="2:10" x14ac:dyDescent="0.2">
      <c r="C10" s="17" t="s">
        <v>15</v>
      </c>
      <c r="D10" s="1">
        <v>-9.7088173556241969E-2</v>
      </c>
      <c r="E10" s="1">
        <v>-0.42660139956540866</v>
      </c>
      <c r="F10" s="1">
        <v>0.23277606788201177</v>
      </c>
      <c r="G10" s="1" t="s">
        <v>47</v>
      </c>
      <c r="H10" s="1">
        <v>-9.3906112356232321E-2</v>
      </c>
      <c r="I10" s="1">
        <v>-0.41264178059602419</v>
      </c>
      <c r="J10" s="1">
        <v>0.22550724168881761</v>
      </c>
    </row>
    <row r="11" spans="2:10" x14ac:dyDescent="0.2">
      <c r="C11" s="17" t="s">
        <v>16</v>
      </c>
      <c r="D11" s="1">
        <v>0.18770410846657337</v>
      </c>
      <c r="E11" s="1">
        <v>-0.142866173664457</v>
      </c>
      <c r="F11" s="1">
        <v>0.51759785878513109</v>
      </c>
      <c r="G11" s="1" t="s">
        <v>47</v>
      </c>
      <c r="H11" s="1">
        <v>0.20139133940329862</v>
      </c>
      <c r="I11" s="1">
        <v>-0.15443444253446356</v>
      </c>
      <c r="J11" s="1">
        <v>0.55577268897330379</v>
      </c>
    </row>
    <row r="12" spans="2:10" x14ac:dyDescent="0.2">
      <c r="C12" s="17" t="s">
        <v>12</v>
      </c>
      <c r="D12" s="1">
        <v>0.10278899131703521</v>
      </c>
      <c r="E12" s="1">
        <v>-0.22710950131296492</v>
      </c>
      <c r="F12" s="1">
        <v>0.43231591653247448</v>
      </c>
      <c r="G12" s="1" t="s">
        <v>47</v>
      </c>
      <c r="H12" s="1">
        <v>0.11853058824770618</v>
      </c>
      <c r="I12" s="1">
        <v>-0.26235952043057487</v>
      </c>
      <c r="J12" s="1">
        <v>0.49856496095373742</v>
      </c>
    </row>
    <row r="13" spans="2:10" x14ac:dyDescent="0.2">
      <c r="C13" s="17" t="s">
        <v>48</v>
      </c>
      <c r="D13" s="16">
        <v>0.46544876978100203</v>
      </c>
      <c r="E13" s="1">
        <v>0.13060174229664828</v>
      </c>
      <c r="F13" s="1">
        <v>0.79865419884452082</v>
      </c>
      <c r="G13" s="1" t="s">
        <v>47</v>
      </c>
      <c r="H13" s="16">
        <v>0.51728853903688055</v>
      </c>
      <c r="I13" s="1">
        <v>0.13932713907737915</v>
      </c>
      <c r="J13" s="1">
        <v>0.89169593121050372</v>
      </c>
    </row>
    <row r="14" spans="2:10" x14ac:dyDescent="0.2">
      <c r="C14" s="17" t="s">
        <v>49</v>
      </c>
      <c r="D14" s="1">
        <v>-0.12567365337134143</v>
      </c>
      <c r="E14" s="1">
        <v>-0.45526950619319301</v>
      </c>
      <c r="F14" s="1">
        <v>0.20437626334639558</v>
      </c>
      <c r="G14" s="1" t="s">
        <v>47</v>
      </c>
      <c r="H14" s="1">
        <v>-0.12741906253845919</v>
      </c>
      <c r="I14" s="1">
        <v>-0.4616995499261401</v>
      </c>
      <c r="J14" s="1">
        <v>0.2077794080908292</v>
      </c>
    </row>
    <row r="15" spans="2:10" x14ac:dyDescent="0.2">
      <c r="C15" s="8" t="s">
        <v>50</v>
      </c>
      <c r="D15" s="1"/>
      <c r="E15" s="1"/>
      <c r="F15" s="1"/>
      <c r="G15" s="1"/>
      <c r="H15" s="1"/>
      <c r="I15" s="1"/>
      <c r="J15" s="1"/>
    </row>
    <row r="16" spans="2:10" x14ac:dyDescent="0.2">
      <c r="C16" s="17" t="s">
        <v>14</v>
      </c>
      <c r="D16" s="16">
        <v>1.4050940604636177</v>
      </c>
      <c r="E16" s="1">
        <v>0.92938590737525395</v>
      </c>
      <c r="F16" s="1">
        <v>1.8747724922675315</v>
      </c>
      <c r="G16" s="1" t="s">
        <v>47</v>
      </c>
      <c r="H16" s="16">
        <v>1.737241301438599</v>
      </c>
      <c r="I16" s="1">
        <v>1.022872955300882</v>
      </c>
      <c r="J16" s="1">
        <v>2.4410442113626991</v>
      </c>
    </row>
    <row r="17" spans="2:10" x14ac:dyDescent="0.2">
      <c r="C17" s="17" t="s">
        <v>27</v>
      </c>
      <c r="D17" s="16">
        <v>1.2796420353596194</v>
      </c>
      <c r="E17" s="1">
        <v>0.81121235920170098</v>
      </c>
      <c r="F17" s="1">
        <v>1.7405972117505919</v>
      </c>
      <c r="G17" s="1" t="s">
        <v>47</v>
      </c>
      <c r="H17" s="16">
        <v>1.3763296653541681</v>
      </c>
      <c r="I17" s="1">
        <v>0.82113761760921911</v>
      </c>
      <c r="J17" s="1">
        <v>1.9232135177746803</v>
      </c>
    </row>
    <row r="18" spans="2:10" x14ac:dyDescent="0.2">
      <c r="C18" s="17" t="s">
        <v>28</v>
      </c>
      <c r="D18" s="16">
        <v>1.2507862114250285</v>
      </c>
      <c r="E18" s="1">
        <v>0.7839539512929421</v>
      </c>
      <c r="F18" s="1">
        <v>1.712060402522726</v>
      </c>
      <c r="G18" s="1" t="s">
        <v>47</v>
      </c>
      <c r="H18" s="16">
        <v>2.0514558168565302</v>
      </c>
      <c r="I18" s="1">
        <v>1.0149935957075622</v>
      </c>
      <c r="J18" s="1">
        <v>3.0746410255408105</v>
      </c>
    </row>
    <row r="19" spans="2:10" x14ac:dyDescent="0.2">
      <c r="C19" s="17" t="s">
        <v>15</v>
      </c>
      <c r="D19" s="1">
        <v>0.10913915166342049</v>
      </c>
      <c r="E19" s="1">
        <v>-0.32088881954255716</v>
      </c>
      <c r="F19" s="1">
        <v>0.53860599091774763</v>
      </c>
      <c r="G19" s="1" t="s">
        <v>47</v>
      </c>
      <c r="H19" s="1">
        <v>0.10877134501591547</v>
      </c>
      <c r="I19" s="1">
        <v>-0.31297629584163955</v>
      </c>
      <c r="J19" s="1">
        <v>0.52973367138509042</v>
      </c>
    </row>
    <row r="20" spans="2:10" x14ac:dyDescent="0.2">
      <c r="C20" s="17" t="s">
        <v>16</v>
      </c>
      <c r="D20" s="1">
        <v>0.28178952637895416</v>
      </c>
      <c r="E20" s="1">
        <v>-0.15022548781348538</v>
      </c>
      <c r="F20" s="1">
        <v>0.7123656054758033</v>
      </c>
      <c r="G20" s="1" t="s">
        <v>47</v>
      </c>
      <c r="H20" s="1">
        <v>0.29861941890581656</v>
      </c>
      <c r="I20" s="1">
        <v>-0.19061444076275194</v>
      </c>
      <c r="J20" s="1">
        <v>0.78571468866386085</v>
      </c>
    </row>
    <row r="21" spans="2:10" x14ac:dyDescent="0.2">
      <c r="C21" s="17" t="s">
        <v>12</v>
      </c>
      <c r="D21" s="1">
        <v>0.17764103891730559</v>
      </c>
      <c r="E21" s="1">
        <v>-0.25301335672470959</v>
      </c>
      <c r="F21" s="1">
        <v>0.60738384987431382</v>
      </c>
      <c r="G21" s="1" t="s">
        <v>47</v>
      </c>
      <c r="H21" s="1">
        <v>0.18684233062602773</v>
      </c>
      <c r="I21" s="1">
        <v>-0.29261723235159853</v>
      </c>
      <c r="J21" s="1">
        <v>0.66495595051047052</v>
      </c>
    </row>
    <row r="22" spans="2:10" x14ac:dyDescent="0.2">
      <c r="C22" s="17" t="s">
        <v>48</v>
      </c>
      <c r="D22" s="1">
        <v>0.42141595592088921</v>
      </c>
      <c r="E22" s="1">
        <v>-1.3187218100121514E-2</v>
      </c>
      <c r="F22" s="1">
        <v>0.85388828382401083</v>
      </c>
      <c r="G22" s="1" t="s">
        <v>47</v>
      </c>
      <c r="H22" s="1">
        <v>0.42969158147079706</v>
      </c>
      <c r="I22" s="1">
        <v>-2.2703694017006563E-2</v>
      </c>
      <c r="J22" s="1">
        <v>0.87905386586600098</v>
      </c>
    </row>
    <row r="23" spans="2:10" x14ac:dyDescent="0.2">
      <c r="C23" s="17" t="s">
        <v>49</v>
      </c>
      <c r="D23" s="1">
        <v>2.4735310378425451E-2</v>
      </c>
      <c r="E23" s="1">
        <v>-0.40481610389858452</v>
      </c>
      <c r="F23" s="1">
        <v>0.45415958866734513</v>
      </c>
      <c r="G23" s="1" t="s">
        <v>47</v>
      </c>
      <c r="H23" s="1">
        <v>2.5378886877192027E-2</v>
      </c>
      <c r="I23" s="1">
        <v>-0.42647191702753773</v>
      </c>
      <c r="J23" s="1">
        <v>0.47704617906327113</v>
      </c>
    </row>
    <row r="24" spans="2:10" x14ac:dyDescent="0.2">
      <c r="B24" t="s">
        <v>51</v>
      </c>
      <c r="C24" s="8" t="s">
        <v>52</v>
      </c>
      <c r="D24" s="1"/>
      <c r="E24" s="1"/>
      <c r="F24" s="1"/>
      <c r="G24" s="1"/>
      <c r="H24" s="1"/>
      <c r="I24" s="1"/>
      <c r="J24" s="1"/>
    </row>
    <row r="25" spans="2:10" x14ac:dyDescent="0.2">
      <c r="C25" s="17" t="s">
        <v>14</v>
      </c>
      <c r="D25" s="16">
        <v>0.89063721004801077</v>
      </c>
      <c r="E25" s="1">
        <v>0.48817280225081283</v>
      </c>
      <c r="F25" s="1">
        <v>1.2893587854338968</v>
      </c>
      <c r="G25" s="1" t="s">
        <v>47</v>
      </c>
      <c r="H25" s="16">
        <v>1.1364918136831772</v>
      </c>
      <c r="I25" s="1">
        <v>0.55048237477674133</v>
      </c>
      <c r="J25" s="1">
        <v>1.7151112707578784</v>
      </c>
    </row>
    <row r="26" spans="2:10" x14ac:dyDescent="0.2">
      <c r="C26" s="17" t="s">
        <v>27</v>
      </c>
      <c r="D26" s="16">
        <v>0.8289133392606115</v>
      </c>
      <c r="E26" s="1">
        <v>0.42889484543521467</v>
      </c>
      <c r="F26" s="1">
        <v>1.225409320055082</v>
      </c>
      <c r="G26" s="1" t="s">
        <v>47</v>
      </c>
      <c r="H26" s="16">
        <v>1.004965122475149</v>
      </c>
      <c r="I26" s="1">
        <v>0.46185704492030366</v>
      </c>
      <c r="J26" s="1">
        <v>1.5414723050704715</v>
      </c>
    </row>
    <row r="27" spans="2:10" x14ac:dyDescent="0.2">
      <c r="C27" s="17" t="s">
        <v>28</v>
      </c>
      <c r="D27" s="16">
        <v>0.50199125932060984</v>
      </c>
      <c r="E27" s="1">
        <v>0.11233848259077976</v>
      </c>
      <c r="F27" s="1">
        <v>0.88940832780116319</v>
      </c>
      <c r="G27" s="1" t="s">
        <v>47</v>
      </c>
      <c r="H27" s="16">
        <v>0.78256125757637041</v>
      </c>
      <c r="I27" s="1">
        <v>5.7197177909152443E-2</v>
      </c>
      <c r="J27" s="1">
        <v>1.5024406377861632</v>
      </c>
    </row>
    <row r="28" spans="2:10" x14ac:dyDescent="0.2">
      <c r="C28" s="17" t="s">
        <v>15</v>
      </c>
      <c r="D28" s="1">
        <v>-0.24623849960385219</v>
      </c>
      <c r="E28" s="1">
        <v>-0.62985936628748007</v>
      </c>
      <c r="F28" s="1">
        <v>0.13850288685001966</v>
      </c>
      <c r="G28" s="1" t="s">
        <v>47</v>
      </c>
      <c r="H28" s="1">
        <v>-0.23726333830238575</v>
      </c>
      <c r="I28" s="1">
        <v>-0.59502503029961173</v>
      </c>
      <c r="J28" s="1">
        <v>0.12219466192856743</v>
      </c>
    </row>
    <row r="29" spans="2:10" x14ac:dyDescent="0.2">
      <c r="C29" s="17" t="s">
        <v>16</v>
      </c>
      <c r="D29" s="1">
        <v>0.12636040950377958</v>
      </c>
      <c r="E29" s="1">
        <v>-0.25708624939773772</v>
      </c>
      <c r="F29" s="1">
        <v>0.50922918375485715</v>
      </c>
      <c r="G29" s="1" t="s">
        <v>47</v>
      </c>
      <c r="H29" s="1">
        <v>0.13262025877956643</v>
      </c>
      <c r="I29" s="1">
        <v>-0.28151956032613257</v>
      </c>
      <c r="J29" s="1">
        <v>0.54580339208430784</v>
      </c>
    </row>
    <row r="30" spans="2:10" x14ac:dyDescent="0.2">
      <c r="C30" s="17" t="s">
        <v>12</v>
      </c>
      <c r="D30" s="1">
        <v>6.0533147617151797E-2</v>
      </c>
      <c r="E30" s="1">
        <v>-0.32248079126445778</v>
      </c>
      <c r="F30" s="1">
        <v>0.44326991431096469</v>
      </c>
      <c r="G30" s="1" t="s">
        <v>47</v>
      </c>
      <c r="H30" s="1">
        <v>7.0212526565478883E-2</v>
      </c>
      <c r="I30" s="1">
        <v>-0.41187621246887557</v>
      </c>
      <c r="J30" s="1">
        <v>0.55179375625733984</v>
      </c>
    </row>
    <row r="31" spans="2:10" x14ac:dyDescent="0.2">
      <c r="C31" s="17" t="s">
        <v>48</v>
      </c>
      <c r="D31" s="16">
        <v>0.51137511361910015</v>
      </c>
      <c r="E31" s="1">
        <v>0.12148755077765107</v>
      </c>
      <c r="F31" s="1">
        <v>0.89898758969328796</v>
      </c>
      <c r="G31" s="1" t="s">
        <v>47</v>
      </c>
      <c r="H31" s="16">
        <v>0.57924736268118371</v>
      </c>
      <c r="I31" s="1">
        <v>0.1022141527873784</v>
      </c>
      <c r="J31" s="1">
        <v>1.0522560412148916</v>
      </c>
    </row>
    <row r="32" spans="2:10" x14ac:dyDescent="0.2">
      <c r="C32" s="17" t="s">
        <v>49</v>
      </c>
      <c r="D32" s="1">
        <v>-0.23535765358523333</v>
      </c>
      <c r="E32" s="1">
        <v>-0.61888300919030081</v>
      </c>
      <c r="F32" s="1">
        <v>0.14923930186418702</v>
      </c>
      <c r="G32" s="1" t="s">
        <v>47</v>
      </c>
      <c r="H32" s="1">
        <v>-0.23549566090562732</v>
      </c>
      <c r="I32" s="1">
        <v>-0.61792109718222221</v>
      </c>
      <c r="J32" s="1">
        <v>0.14861607400868379</v>
      </c>
    </row>
    <row r="33" spans="2:11" x14ac:dyDescent="0.2">
      <c r="C33" s="8" t="s">
        <v>53</v>
      </c>
      <c r="D33" s="1"/>
      <c r="E33" s="1"/>
      <c r="F33" s="1"/>
      <c r="G33" s="1"/>
      <c r="H33" s="1"/>
      <c r="I33" s="1"/>
      <c r="J33" s="1"/>
    </row>
    <row r="34" spans="2:11" x14ac:dyDescent="0.2">
      <c r="C34" s="17" t="s">
        <v>14</v>
      </c>
      <c r="D34" s="1">
        <v>0.3621159743194669</v>
      </c>
      <c r="E34" s="1">
        <v>-0.11339220102334246</v>
      </c>
      <c r="F34" s="1">
        <v>0.83500820856017677</v>
      </c>
      <c r="G34" s="1" t="s">
        <v>47</v>
      </c>
      <c r="H34" s="38">
        <v>0.36896309213829087</v>
      </c>
      <c r="I34" s="38">
        <v>-0.12069334861821646</v>
      </c>
      <c r="J34" s="38">
        <v>0.85414305873702701</v>
      </c>
      <c r="K34" s="42" t="s">
        <v>54</v>
      </c>
    </row>
    <row r="35" spans="2:11" x14ac:dyDescent="0.2">
      <c r="C35" s="17" t="s">
        <v>27</v>
      </c>
      <c r="D35" s="1">
        <v>0.26510873295281162</v>
      </c>
      <c r="E35" s="1">
        <v>-0.20824713321226712</v>
      </c>
      <c r="F35" s="1">
        <v>0.73653539996510753</v>
      </c>
      <c r="G35" s="1" t="s">
        <v>47</v>
      </c>
      <c r="H35" s="38">
        <v>0.24894310610022335</v>
      </c>
      <c r="I35" s="38">
        <v>-0.18250164721024251</v>
      </c>
      <c r="J35" s="38">
        <v>0.67733389617659345</v>
      </c>
    </row>
    <row r="36" spans="2:11" x14ac:dyDescent="0.2">
      <c r="C36" s="17" t="s">
        <v>28</v>
      </c>
      <c r="D36" s="16">
        <v>0.53071752413078732</v>
      </c>
      <c r="E36" s="1">
        <v>5.0188441343033421E-2</v>
      </c>
      <c r="F36" s="1">
        <v>1.0074804197418286</v>
      </c>
      <c r="G36" s="1" t="s">
        <v>47</v>
      </c>
      <c r="H36" s="40">
        <v>0.5787906609963217</v>
      </c>
      <c r="I36" s="38">
        <v>3.2572648065751907E-2</v>
      </c>
      <c r="J36" s="38">
        <v>1.118173543696686</v>
      </c>
    </row>
    <row r="37" spans="2:11" x14ac:dyDescent="0.2">
      <c r="C37" s="17" t="s">
        <v>15</v>
      </c>
      <c r="D37" s="1">
        <v>0.37486519343548458</v>
      </c>
      <c r="E37" s="1">
        <v>-0.10096617477609045</v>
      </c>
      <c r="F37" s="1">
        <v>0.84799156949614929</v>
      </c>
      <c r="G37" s="1" t="s">
        <v>47</v>
      </c>
      <c r="H37" s="38">
        <v>0.39429607931297739</v>
      </c>
      <c r="I37" s="38">
        <v>-0.11794535902393562</v>
      </c>
      <c r="J37" s="38">
        <v>0.90175950935220528</v>
      </c>
    </row>
    <row r="38" spans="2:11" x14ac:dyDescent="0.2">
      <c r="C38" s="17" t="s">
        <v>16</v>
      </c>
      <c r="D38" s="1">
        <v>0.14457989512295866</v>
      </c>
      <c r="E38" s="1">
        <v>-0.32686751544467124</v>
      </c>
      <c r="F38" s="1">
        <v>0.61496884998347667</v>
      </c>
      <c r="G38" s="1" t="s">
        <v>47</v>
      </c>
      <c r="H38" s="38">
        <v>0.14934872941992847</v>
      </c>
      <c r="I38" s="38">
        <v>-0.34273119898463023</v>
      </c>
      <c r="J38" s="38">
        <v>0.6395755260143291</v>
      </c>
    </row>
    <row r="39" spans="2:11" x14ac:dyDescent="0.2">
      <c r="C39" s="17" t="s">
        <v>12</v>
      </c>
      <c r="D39" s="1">
        <v>8.9758413109255378E-2</v>
      </c>
      <c r="E39" s="1">
        <v>-0.3811047624714084</v>
      </c>
      <c r="F39" s="1">
        <v>0.55996356670125325</v>
      </c>
      <c r="G39" s="1" t="s">
        <v>47</v>
      </c>
      <c r="H39" s="38">
        <v>8.4819345430412876E-2</v>
      </c>
      <c r="I39" s="38">
        <v>-0.34668723242704896</v>
      </c>
      <c r="J39" s="38">
        <v>0.51527098352192335</v>
      </c>
    </row>
    <row r="40" spans="2:11" x14ac:dyDescent="0.2">
      <c r="C40" s="17" t="s">
        <v>48</v>
      </c>
      <c r="D40" s="1">
        <v>-0.12243918541252838</v>
      </c>
      <c r="E40" s="1">
        <v>-0.59273241577190994</v>
      </c>
      <c r="F40" s="1">
        <v>0.34875099162702028</v>
      </c>
      <c r="G40" s="1" t="s">
        <v>47</v>
      </c>
      <c r="H40" s="38">
        <v>-0.11392674328567248</v>
      </c>
      <c r="I40" s="38">
        <v>-0.53448517586096034</v>
      </c>
      <c r="J40" s="38">
        <v>0.30804644512162882</v>
      </c>
    </row>
    <row r="41" spans="2:11" x14ac:dyDescent="0.2">
      <c r="B41" s="9"/>
      <c r="C41" s="18" t="s">
        <v>49</v>
      </c>
      <c r="D41" s="4">
        <v>0.25397741129255669</v>
      </c>
      <c r="E41" s="4">
        <v>-0.21916649116108694</v>
      </c>
      <c r="F41" s="4">
        <v>0.72527190054259771</v>
      </c>
      <c r="G41" s="4" t="s">
        <v>47</v>
      </c>
      <c r="H41" s="43">
        <v>0.26546953584297672</v>
      </c>
      <c r="I41" s="43">
        <v>-0.23770976503921232</v>
      </c>
      <c r="J41" s="43">
        <v>0.76538363928048825</v>
      </c>
    </row>
    <row r="42" spans="2:11" ht="51.75" customHeight="1" x14ac:dyDescent="0.2">
      <c r="B42" s="64" t="s">
        <v>55</v>
      </c>
      <c r="C42" s="64"/>
      <c r="D42" s="64"/>
      <c r="E42" s="64"/>
      <c r="F42" s="64"/>
      <c r="G42" s="64"/>
      <c r="H42" s="64"/>
      <c r="I42" s="64"/>
      <c r="J42" s="64"/>
    </row>
  </sheetData>
  <mergeCells count="3">
    <mergeCell ref="E4:F4"/>
    <mergeCell ref="I4:J4"/>
    <mergeCell ref="B42:J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4"/>
  <sheetViews>
    <sheetView showGridLines="0" topLeftCell="B1" zoomScale="164" workbookViewId="0">
      <selection activeCell="O6" sqref="O6"/>
    </sheetView>
  </sheetViews>
  <sheetFormatPr baseColWidth="10" defaultColWidth="8.83203125" defaultRowHeight="15" x14ac:dyDescent="0.2"/>
  <cols>
    <col min="2" max="2" width="13.33203125" bestFit="1" customWidth="1"/>
    <col min="5" max="5" width="2.83203125" customWidth="1"/>
    <col min="8" max="8" width="2.83203125" customWidth="1"/>
    <col min="11" max="11" width="2.83203125" customWidth="1"/>
    <col min="14" max="14" width="23.6640625" bestFit="1" customWidth="1"/>
    <col min="15" max="15" width="21.6640625" bestFit="1" customWidth="1"/>
  </cols>
  <sheetData>
    <row r="2" spans="2:15" x14ac:dyDescent="0.2">
      <c r="B2" s="7" t="s">
        <v>36</v>
      </c>
    </row>
    <row r="3" spans="2:15" x14ac:dyDescent="0.2">
      <c r="B3" s="8" t="s">
        <v>56</v>
      </c>
    </row>
    <row r="4" spans="2:15" x14ac:dyDescent="0.2">
      <c r="B4" s="10"/>
      <c r="C4" s="69" t="s">
        <v>57</v>
      </c>
      <c r="D4" s="69"/>
      <c r="E4" s="20"/>
      <c r="F4" s="69" t="s">
        <v>58</v>
      </c>
      <c r="G4" s="69"/>
      <c r="H4" s="20"/>
      <c r="I4" s="69" t="s">
        <v>59</v>
      </c>
      <c r="J4" s="69"/>
      <c r="K4" s="20"/>
      <c r="L4" s="69" t="s">
        <v>60</v>
      </c>
      <c r="M4" s="69"/>
    </row>
    <row r="5" spans="2:15" x14ac:dyDescent="0.2">
      <c r="B5" s="9" t="s">
        <v>2</v>
      </c>
      <c r="C5" s="19" t="s">
        <v>41</v>
      </c>
      <c r="D5" s="19" t="s">
        <v>61</v>
      </c>
      <c r="E5" s="19"/>
      <c r="F5" s="19" t="s">
        <v>41</v>
      </c>
      <c r="G5" s="19" t="s">
        <v>61</v>
      </c>
      <c r="H5" s="19"/>
      <c r="I5" s="19" t="s">
        <v>41</v>
      </c>
      <c r="J5" s="19" t="s">
        <v>61</v>
      </c>
      <c r="K5" s="19"/>
      <c r="L5" s="19" t="s">
        <v>41</v>
      </c>
      <c r="M5" s="19" t="s">
        <v>61</v>
      </c>
      <c r="N5" s="25"/>
      <c r="O5" s="25" t="s">
        <v>174</v>
      </c>
    </row>
    <row r="6" spans="2:15" x14ac:dyDescent="0.2">
      <c r="B6" s="5" t="s">
        <v>14</v>
      </c>
      <c r="C6" s="16">
        <v>1.0073700681859734</v>
      </c>
      <c r="D6" s="16">
        <v>1.3853737443247089</v>
      </c>
      <c r="E6" s="1"/>
      <c r="F6" s="16">
        <v>1.4050940604636177</v>
      </c>
      <c r="G6" s="16">
        <v>1.737241301438599</v>
      </c>
      <c r="H6" s="1"/>
      <c r="I6" s="16">
        <v>0.89063721004801077</v>
      </c>
      <c r="J6" s="16">
        <v>1.1364918136831772</v>
      </c>
      <c r="K6" s="1"/>
      <c r="L6" s="1">
        <v>0.3621159743194669</v>
      </c>
      <c r="M6" s="16">
        <v>0.60074948775542203</v>
      </c>
      <c r="N6" s="1"/>
      <c r="O6" s="63">
        <f>G6-J6</f>
        <v>0.60074948775542181</v>
      </c>
    </row>
    <row r="7" spans="2:15" x14ac:dyDescent="0.2">
      <c r="B7" s="36" t="s">
        <v>27</v>
      </c>
      <c r="C7" s="16">
        <v>0.9529797512787288</v>
      </c>
      <c r="D7" s="16">
        <v>1.1588161473821714</v>
      </c>
      <c r="E7" s="1"/>
      <c r="F7" s="16">
        <v>1.2796420353596194</v>
      </c>
      <c r="G7" s="16">
        <v>1.3763296653541681</v>
      </c>
      <c r="H7" s="1"/>
      <c r="I7" s="16">
        <v>0.8289133392606115</v>
      </c>
      <c r="J7" s="16">
        <v>1.004965122475149</v>
      </c>
      <c r="K7" s="1"/>
      <c r="L7" s="1">
        <v>0.26510873295281162</v>
      </c>
      <c r="M7" s="16">
        <v>0.37136454287901915</v>
      </c>
      <c r="N7" s="1"/>
      <c r="O7" s="63">
        <f t="shared" ref="O7:O13" si="0">G7-J7</f>
        <v>0.3713645428790191</v>
      </c>
    </row>
    <row r="8" spans="2:15" x14ac:dyDescent="0.2">
      <c r="B8" s="36" t="s">
        <v>28</v>
      </c>
      <c r="C8" s="16">
        <v>0.70020496542813659</v>
      </c>
      <c r="D8" s="16">
        <v>1.3082461464210078</v>
      </c>
      <c r="E8" s="1"/>
      <c r="F8" s="16">
        <v>1.2507862114250285</v>
      </c>
      <c r="G8" s="16">
        <v>2.0514558168565302</v>
      </c>
      <c r="H8" s="1"/>
      <c r="I8" s="16">
        <v>0.50199125932060984</v>
      </c>
      <c r="J8" s="16">
        <v>0.78256125757637041</v>
      </c>
      <c r="K8" s="1"/>
      <c r="L8" s="16">
        <v>0.53071752413078732</v>
      </c>
      <c r="M8" s="16">
        <v>1.2688945592801599</v>
      </c>
      <c r="N8" s="1"/>
      <c r="O8" s="63">
        <f t="shared" si="0"/>
        <v>1.2688945592801599</v>
      </c>
    </row>
    <row r="9" spans="2:15" x14ac:dyDescent="0.2">
      <c r="B9" s="5" t="s">
        <v>15</v>
      </c>
      <c r="C9" s="1">
        <v>-9.7088173556241969E-2</v>
      </c>
      <c r="D9" s="1">
        <v>-9.3906112356232321E-2</v>
      </c>
      <c r="E9" s="1"/>
      <c r="F9" s="1">
        <v>0.10913915166342049</v>
      </c>
      <c r="G9" s="1">
        <v>0.10877134501591547</v>
      </c>
      <c r="H9" s="1"/>
      <c r="I9" s="1">
        <v>-0.24623849960385219</v>
      </c>
      <c r="J9" s="1">
        <v>-0.23726333830238575</v>
      </c>
      <c r="K9" s="1"/>
      <c r="L9" s="1">
        <v>0.37486519343548458</v>
      </c>
      <c r="M9" s="1">
        <v>0.34603468331830123</v>
      </c>
      <c r="N9" s="1"/>
      <c r="O9" s="63">
        <f t="shared" si="0"/>
        <v>0.34603468331830123</v>
      </c>
    </row>
    <row r="10" spans="2:15" x14ac:dyDescent="0.2">
      <c r="B10" s="5" t="s">
        <v>16</v>
      </c>
      <c r="C10" s="1">
        <v>0.18770410846657337</v>
      </c>
      <c r="D10" s="1">
        <v>0.20139133940329862</v>
      </c>
      <c r="E10" s="1"/>
      <c r="F10" s="1">
        <v>0.28178952637895416</v>
      </c>
      <c r="G10" s="1">
        <v>0.29861941890581656</v>
      </c>
      <c r="H10" s="1"/>
      <c r="I10" s="1">
        <v>0.12636040950377958</v>
      </c>
      <c r="J10" s="1">
        <v>0.13262025877956643</v>
      </c>
      <c r="K10" s="1"/>
      <c r="L10" s="1">
        <v>0.14457989512295866</v>
      </c>
      <c r="M10" s="1">
        <v>0.16599916012625013</v>
      </c>
      <c r="N10" s="1"/>
      <c r="O10" s="63">
        <f t="shared" si="0"/>
        <v>0.16599916012625013</v>
      </c>
    </row>
    <row r="11" spans="2:15" x14ac:dyDescent="0.2">
      <c r="B11" s="5" t="s">
        <v>12</v>
      </c>
      <c r="C11" s="1">
        <v>0.10278899131703521</v>
      </c>
      <c r="D11" s="1">
        <v>0.11853058824770618</v>
      </c>
      <c r="E11" s="1"/>
      <c r="F11" s="1">
        <v>0.17764103891730559</v>
      </c>
      <c r="G11" s="1">
        <v>0.18684233062602773</v>
      </c>
      <c r="H11" s="1"/>
      <c r="I11" s="1">
        <v>6.0533147617151797E-2</v>
      </c>
      <c r="J11" s="1">
        <v>7.0212526565478883E-2</v>
      </c>
      <c r="K11" s="1"/>
      <c r="L11" s="1">
        <v>8.9758413109255378E-2</v>
      </c>
      <c r="M11" s="1">
        <v>0.11662980406054883</v>
      </c>
      <c r="N11" s="1"/>
      <c r="O11" s="63">
        <f t="shared" si="0"/>
        <v>0.11662980406054885</v>
      </c>
    </row>
    <row r="12" spans="2:15" x14ac:dyDescent="0.2">
      <c r="B12" s="5" t="s">
        <v>48</v>
      </c>
      <c r="C12" s="16">
        <v>0.46544876978100203</v>
      </c>
      <c r="D12" s="16">
        <v>0.51728853903688055</v>
      </c>
      <c r="E12" s="1"/>
      <c r="F12" s="1">
        <v>0.42141595592088921</v>
      </c>
      <c r="G12" s="16">
        <v>0.42969158147079706</v>
      </c>
      <c r="H12" s="1"/>
      <c r="I12" s="16">
        <v>0.51137511361910015</v>
      </c>
      <c r="J12" s="16">
        <v>0.57924736268118371</v>
      </c>
      <c r="K12" s="1"/>
      <c r="L12" s="1">
        <v>-0.12243918541252838</v>
      </c>
      <c r="M12" s="16">
        <v>-0.14955578121038662</v>
      </c>
      <c r="N12" s="1"/>
      <c r="O12" s="63">
        <f t="shared" si="0"/>
        <v>-0.14955578121038665</v>
      </c>
    </row>
    <row r="13" spans="2:15" x14ac:dyDescent="0.2">
      <c r="B13" s="5" t="s">
        <v>49</v>
      </c>
      <c r="C13" s="4">
        <v>-0.12567365337134143</v>
      </c>
      <c r="D13" s="4">
        <v>-0.12741906253845919</v>
      </c>
      <c r="E13" s="4"/>
      <c r="F13" s="4">
        <v>2.4735310378425451E-2</v>
      </c>
      <c r="G13" s="4">
        <v>2.5378886877192027E-2</v>
      </c>
      <c r="H13" s="4"/>
      <c r="I13" s="4">
        <v>-0.23535765358523333</v>
      </c>
      <c r="J13" s="4">
        <v>-0.23549566090562732</v>
      </c>
      <c r="K13" s="4"/>
      <c r="L13" s="4">
        <v>0.25397741129255669</v>
      </c>
      <c r="M13" s="4">
        <v>0.26087454778281932</v>
      </c>
      <c r="N13" s="1"/>
      <c r="O13" s="63">
        <f t="shared" si="0"/>
        <v>0.26087454778281932</v>
      </c>
    </row>
    <row r="14" spans="2:15" ht="61.5" customHeight="1" x14ac:dyDescent="0.2">
      <c r="B14" s="64" t="s">
        <v>62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</sheetData>
  <mergeCells count="5">
    <mergeCell ref="C4:D4"/>
    <mergeCell ref="F4:G4"/>
    <mergeCell ref="I4:J4"/>
    <mergeCell ref="L4:M4"/>
    <mergeCell ref="B14:M14"/>
  </mergeCells>
  <conditionalFormatting sqref="D6:D13">
    <cfRule type="colorScale" priority="7">
      <colorScale>
        <cfvo type="num" val="-2"/>
        <cfvo type="num" val="0"/>
        <cfvo type="num" val="2"/>
        <color rgb="FFF8696B"/>
        <color rgb="FFFCFCFF"/>
        <color rgb="FF5A8AC6"/>
      </colorScale>
    </cfRule>
  </conditionalFormatting>
  <conditionalFormatting sqref="G6:G13">
    <cfRule type="colorScale" priority="3">
      <colorScale>
        <cfvo type="num" val="-2"/>
        <cfvo type="num" val="0"/>
        <cfvo type="num" val="2"/>
        <color rgb="FFF8696B"/>
        <color rgb="FFFCFCFF"/>
        <color rgb="FF5A8AC6"/>
      </colorScale>
    </cfRule>
  </conditionalFormatting>
  <conditionalFormatting sqref="J6:J13">
    <cfRule type="colorScale" priority="2">
      <colorScale>
        <cfvo type="num" val="-2"/>
        <cfvo type="num" val="0"/>
        <cfvo type="num" val="2"/>
        <color rgb="FFF8696B"/>
        <color rgb="FFFCFCFF"/>
        <color rgb="FF5A8AC6"/>
      </colorScale>
    </cfRule>
  </conditionalFormatting>
  <conditionalFormatting sqref="M6:M13">
    <cfRule type="colorScale" priority="1">
      <colorScale>
        <cfvo type="num" val="-2"/>
        <cfvo type="num" val="0"/>
        <cfvo type="num" val="2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22"/>
  <sheetViews>
    <sheetView showGridLines="0" workbookViewId="0">
      <selection activeCell="N5" sqref="N5"/>
    </sheetView>
  </sheetViews>
  <sheetFormatPr baseColWidth="10" defaultColWidth="8.83203125" defaultRowHeight="15" x14ac:dyDescent="0.2"/>
  <cols>
    <col min="2" max="2" width="13.33203125" bestFit="1" customWidth="1"/>
    <col min="3" max="4" width="10.33203125" bestFit="1" customWidth="1"/>
    <col min="5" max="5" width="2.6640625" customWidth="1"/>
    <col min="6" max="7" width="10.33203125" bestFit="1" customWidth="1"/>
    <col min="8" max="8" width="2.6640625" customWidth="1"/>
    <col min="9" max="10" width="10.33203125" bestFit="1" customWidth="1"/>
    <col min="11" max="11" width="2.6640625" customWidth="1"/>
    <col min="12" max="13" width="10.33203125" bestFit="1" customWidth="1"/>
    <col min="14" max="14" width="37.6640625" bestFit="1" customWidth="1"/>
  </cols>
  <sheetData>
    <row r="2" spans="2:14" x14ac:dyDescent="0.2">
      <c r="B2" s="7" t="s">
        <v>36</v>
      </c>
    </row>
    <row r="3" spans="2:14" x14ac:dyDescent="0.2">
      <c r="B3" s="8" t="s">
        <v>37</v>
      </c>
    </row>
    <row r="4" spans="2:14" x14ac:dyDescent="0.2">
      <c r="B4" s="10"/>
      <c r="C4" s="69" t="s">
        <v>57</v>
      </c>
      <c r="D4" s="69"/>
      <c r="E4" s="20"/>
      <c r="F4" s="69" t="s">
        <v>58</v>
      </c>
      <c r="G4" s="69"/>
      <c r="H4" s="20"/>
      <c r="I4" s="69" t="s">
        <v>59</v>
      </c>
      <c r="J4" s="69"/>
      <c r="K4" s="20"/>
      <c r="L4" s="69" t="s">
        <v>60</v>
      </c>
      <c r="M4" s="69"/>
    </row>
    <row r="5" spans="2:14" x14ac:dyDescent="0.2">
      <c r="B5" s="9" t="s">
        <v>2</v>
      </c>
      <c r="C5" s="19" t="s">
        <v>41</v>
      </c>
      <c r="D5" s="19" t="s">
        <v>61</v>
      </c>
      <c r="E5" s="19"/>
      <c r="F5" s="19" t="s">
        <v>41</v>
      </c>
      <c r="G5" s="19" t="s">
        <v>61</v>
      </c>
      <c r="H5" s="19"/>
      <c r="I5" s="19" t="s">
        <v>41</v>
      </c>
      <c r="J5" s="19" t="s">
        <v>61</v>
      </c>
      <c r="K5" s="19"/>
      <c r="L5" s="19" t="s">
        <v>41</v>
      </c>
      <c r="M5" s="19" t="s">
        <v>61</v>
      </c>
      <c r="N5" s="42" t="s">
        <v>54</v>
      </c>
    </row>
    <row r="6" spans="2:14" x14ac:dyDescent="0.2">
      <c r="B6" s="23" t="s">
        <v>14</v>
      </c>
      <c r="C6" s="16">
        <v>1.0073700681859734</v>
      </c>
      <c r="D6" s="16">
        <v>1.3853737443247089</v>
      </c>
      <c r="E6" s="1"/>
      <c r="F6" s="16">
        <v>1.4050940604636177</v>
      </c>
      <c r="G6" s="16">
        <v>1.737241301438599</v>
      </c>
      <c r="H6" s="1"/>
      <c r="I6" s="16">
        <v>0.89063721004801077</v>
      </c>
      <c r="J6" s="16">
        <v>1.1364918136831772</v>
      </c>
      <c r="K6" s="1"/>
      <c r="L6" s="1">
        <v>0.3621159743194669</v>
      </c>
      <c r="M6" s="38">
        <v>0.36896309213829087</v>
      </c>
    </row>
    <row r="7" spans="2:14" x14ac:dyDescent="0.2">
      <c r="B7" s="23"/>
      <c r="C7" s="21" t="s">
        <v>63</v>
      </c>
      <c r="D7" s="21" t="s">
        <v>64</v>
      </c>
      <c r="E7" s="21"/>
      <c r="F7" s="21" t="s">
        <v>65</v>
      </c>
      <c r="G7" s="21" t="s">
        <v>66</v>
      </c>
      <c r="H7" s="21"/>
      <c r="I7" s="21" t="s">
        <v>67</v>
      </c>
      <c r="J7" s="21" t="s">
        <v>68</v>
      </c>
      <c r="K7" s="21"/>
      <c r="L7" s="21" t="s">
        <v>69</v>
      </c>
      <c r="M7" s="39" t="s">
        <v>70</v>
      </c>
    </row>
    <row r="8" spans="2:14" x14ac:dyDescent="0.2">
      <c r="B8" s="23" t="s">
        <v>27</v>
      </c>
      <c r="C8" s="16">
        <v>0.9529797512787288</v>
      </c>
      <c r="D8" s="16">
        <v>1.1588161473821714</v>
      </c>
      <c r="E8" s="1"/>
      <c r="F8" s="16">
        <v>1.2796420353596194</v>
      </c>
      <c r="G8" s="16">
        <v>1.3763296653541681</v>
      </c>
      <c r="H8" s="1"/>
      <c r="I8" s="16">
        <v>0.8289133392606115</v>
      </c>
      <c r="J8" s="16">
        <v>1.004965122475149</v>
      </c>
      <c r="K8" s="1"/>
      <c r="L8" s="1">
        <v>0.26510873295281162</v>
      </c>
      <c r="M8" s="38">
        <v>0.24894310610022335</v>
      </c>
    </row>
    <row r="9" spans="2:14" x14ac:dyDescent="0.2">
      <c r="B9" s="23"/>
      <c r="C9" s="21" t="s">
        <v>71</v>
      </c>
      <c r="D9" s="21" t="s">
        <v>72</v>
      </c>
      <c r="E9" s="21"/>
      <c r="F9" s="21" t="s">
        <v>73</v>
      </c>
      <c r="G9" s="21" t="s">
        <v>74</v>
      </c>
      <c r="H9" s="21"/>
      <c r="I9" s="21" t="s">
        <v>75</v>
      </c>
      <c r="J9" s="21" t="s">
        <v>76</v>
      </c>
      <c r="K9" s="21"/>
      <c r="L9" s="21" t="s">
        <v>77</v>
      </c>
      <c r="M9" s="39" t="s">
        <v>78</v>
      </c>
    </row>
    <row r="10" spans="2:14" x14ac:dyDescent="0.2">
      <c r="B10" s="23" t="s">
        <v>28</v>
      </c>
      <c r="C10" s="16">
        <v>0.70020496542813659</v>
      </c>
      <c r="D10" s="16">
        <v>1.3082461464210078</v>
      </c>
      <c r="E10" s="1"/>
      <c r="F10" s="16">
        <v>1.2507862114250285</v>
      </c>
      <c r="G10" s="16">
        <v>2.0514558168565302</v>
      </c>
      <c r="H10" s="1"/>
      <c r="I10" s="16">
        <v>0.50199125932060984</v>
      </c>
      <c r="J10" s="16">
        <v>0.78256125757637041</v>
      </c>
      <c r="K10" s="1"/>
      <c r="L10" s="16">
        <v>0.53071752413078732</v>
      </c>
      <c r="M10" s="40">
        <v>0.5787906609963217</v>
      </c>
    </row>
    <row r="11" spans="2:14" x14ac:dyDescent="0.2">
      <c r="B11" s="23"/>
      <c r="C11" s="21" t="s">
        <v>79</v>
      </c>
      <c r="D11" s="21" t="s">
        <v>80</v>
      </c>
      <c r="E11" s="21"/>
      <c r="F11" s="21" t="s">
        <v>81</v>
      </c>
      <c r="G11" s="21" t="s">
        <v>82</v>
      </c>
      <c r="H11" s="21"/>
      <c r="I11" s="21" t="s">
        <v>83</v>
      </c>
      <c r="J11" s="21" t="s">
        <v>84</v>
      </c>
      <c r="K11" s="21"/>
      <c r="L11" s="21" t="s">
        <v>85</v>
      </c>
      <c r="M11" s="39" t="s">
        <v>86</v>
      </c>
    </row>
    <row r="12" spans="2:14" x14ac:dyDescent="0.2">
      <c r="B12" s="23" t="s">
        <v>15</v>
      </c>
      <c r="C12" s="1">
        <v>-9.7088173556241969E-2</v>
      </c>
      <c r="D12" s="1">
        <v>-9.3906112356232321E-2</v>
      </c>
      <c r="E12" s="1"/>
      <c r="F12" s="1">
        <v>0.10913915166342049</v>
      </c>
      <c r="G12" s="1">
        <v>0.10877134501591547</v>
      </c>
      <c r="H12" s="1"/>
      <c r="I12" s="1">
        <v>-0.24623849960385219</v>
      </c>
      <c r="J12" s="1">
        <v>-0.23726333830238575</v>
      </c>
      <c r="K12" s="1"/>
      <c r="L12" s="1">
        <v>0.37486519343548458</v>
      </c>
      <c r="M12" s="38">
        <v>0.39429607931297739</v>
      </c>
    </row>
    <row r="13" spans="2:14" x14ac:dyDescent="0.2">
      <c r="B13" s="23"/>
      <c r="C13" s="21" t="s">
        <v>87</v>
      </c>
      <c r="D13" s="21" t="s">
        <v>88</v>
      </c>
      <c r="E13" s="21"/>
      <c r="F13" s="21" t="s">
        <v>89</v>
      </c>
      <c r="G13" s="21" t="s">
        <v>90</v>
      </c>
      <c r="H13" s="21"/>
      <c r="I13" s="21" t="s">
        <v>91</v>
      </c>
      <c r="J13" s="21" t="s">
        <v>92</v>
      </c>
      <c r="K13" s="21"/>
      <c r="L13" s="21" t="s">
        <v>93</v>
      </c>
      <c r="M13" s="39" t="s">
        <v>94</v>
      </c>
    </row>
    <row r="14" spans="2:14" x14ac:dyDescent="0.2">
      <c r="B14" s="23" t="s">
        <v>16</v>
      </c>
      <c r="C14" s="1">
        <v>0.18770410846657337</v>
      </c>
      <c r="D14" s="1">
        <v>0.20139133940329862</v>
      </c>
      <c r="E14" s="1"/>
      <c r="F14" s="1">
        <v>0.28178952637895416</v>
      </c>
      <c r="G14" s="1">
        <v>0.29861941890581656</v>
      </c>
      <c r="H14" s="1"/>
      <c r="I14" s="1">
        <v>0.12636040950377958</v>
      </c>
      <c r="J14" s="1">
        <v>0.13262025877956643</v>
      </c>
      <c r="K14" s="1"/>
      <c r="L14" s="1">
        <v>0.14457989512295866</v>
      </c>
      <c r="M14" s="38">
        <v>0.14934872941992847</v>
      </c>
    </row>
    <row r="15" spans="2:14" x14ac:dyDescent="0.2">
      <c r="B15" s="23"/>
      <c r="C15" s="21" t="s">
        <v>95</v>
      </c>
      <c r="D15" s="21" t="s">
        <v>96</v>
      </c>
      <c r="E15" s="21"/>
      <c r="F15" s="21" t="s">
        <v>97</v>
      </c>
      <c r="G15" s="21" t="s">
        <v>98</v>
      </c>
      <c r="H15" s="21"/>
      <c r="I15" s="21" t="s">
        <v>99</v>
      </c>
      <c r="J15" s="21" t="s">
        <v>100</v>
      </c>
      <c r="K15" s="21"/>
      <c r="L15" s="21" t="s">
        <v>101</v>
      </c>
      <c r="M15" s="39" t="s">
        <v>102</v>
      </c>
    </row>
    <row r="16" spans="2:14" x14ac:dyDescent="0.2">
      <c r="B16" s="23" t="s">
        <v>12</v>
      </c>
      <c r="C16" s="1">
        <v>0.10278899131703521</v>
      </c>
      <c r="D16" s="1">
        <v>0.11853058824770618</v>
      </c>
      <c r="E16" s="1"/>
      <c r="F16" s="1">
        <v>0.17764103891730559</v>
      </c>
      <c r="G16" s="1">
        <v>0.18684233062602773</v>
      </c>
      <c r="H16" s="1"/>
      <c r="I16" s="1">
        <v>6.0533147617151797E-2</v>
      </c>
      <c r="J16" s="1">
        <v>7.0212526565478883E-2</v>
      </c>
      <c r="K16" s="1"/>
      <c r="L16" s="1">
        <v>8.9758413109255378E-2</v>
      </c>
      <c r="M16" s="38">
        <v>8.4819345430412876E-2</v>
      </c>
    </row>
    <row r="17" spans="2:13" x14ac:dyDescent="0.2">
      <c r="B17" s="23"/>
      <c r="C17" s="21" t="s">
        <v>103</v>
      </c>
      <c r="D17" s="21" t="s">
        <v>104</v>
      </c>
      <c r="E17" s="21"/>
      <c r="F17" s="21" t="s">
        <v>105</v>
      </c>
      <c r="G17" s="21" t="s">
        <v>106</v>
      </c>
      <c r="H17" s="21"/>
      <c r="I17" s="21" t="s">
        <v>107</v>
      </c>
      <c r="J17" s="21" t="s">
        <v>108</v>
      </c>
      <c r="K17" s="21"/>
      <c r="L17" s="21" t="s">
        <v>109</v>
      </c>
      <c r="M17" s="39" t="s">
        <v>110</v>
      </c>
    </row>
    <row r="18" spans="2:13" x14ac:dyDescent="0.2">
      <c r="B18" s="23" t="s">
        <v>48</v>
      </c>
      <c r="C18" s="16">
        <v>0.46544876978100203</v>
      </c>
      <c r="D18" s="16">
        <v>0.51728853903688055</v>
      </c>
      <c r="E18" s="1"/>
      <c r="F18" s="1">
        <v>0.42141595592088921</v>
      </c>
      <c r="G18" s="1">
        <v>0.42969158147079706</v>
      </c>
      <c r="H18" s="1"/>
      <c r="I18" s="16">
        <v>0.51137511361910015</v>
      </c>
      <c r="J18" s="16">
        <v>0.57924736268118371</v>
      </c>
      <c r="K18" s="1"/>
      <c r="L18" s="1">
        <v>-0.12243918541252838</v>
      </c>
      <c r="M18" s="38">
        <v>-0.11392674328567248</v>
      </c>
    </row>
    <row r="19" spans="2:13" x14ac:dyDescent="0.2">
      <c r="B19" s="23"/>
      <c r="C19" s="21" t="s">
        <v>111</v>
      </c>
      <c r="D19" s="21" t="s">
        <v>112</v>
      </c>
      <c r="E19" s="21"/>
      <c r="F19" s="21" t="s">
        <v>113</v>
      </c>
      <c r="G19" s="21" t="s">
        <v>114</v>
      </c>
      <c r="H19" s="21"/>
      <c r="I19" s="21" t="s">
        <v>115</v>
      </c>
      <c r="J19" s="21" t="s">
        <v>116</v>
      </c>
      <c r="K19" s="21"/>
      <c r="L19" s="21" t="s">
        <v>117</v>
      </c>
      <c r="M19" s="39" t="s">
        <v>118</v>
      </c>
    </row>
    <row r="20" spans="2:13" x14ac:dyDescent="0.2">
      <c r="B20" s="23" t="s">
        <v>49</v>
      </c>
      <c r="C20" s="1">
        <v>-0.12567365337134143</v>
      </c>
      <c r="D20" s="1">
        <v>-0.12741906253845919</v>
      </c>
      <c r="E20" s="1"/>
      <c r="F20" s="1">
        <v>2.4735310378425451E-2</v>
      </c>
      <c r="G20" s="1">
        <v>2.5378886877192027E-2</v>
      </c>
      <c r="H20" s="1"/>
      <c r="I20" s="1">
        <v>-0.23535765358523333</v>
      </c>
      <c r="J20" s="1">
        <v>-0.23549566090562732</v>
      </c>
      <c r="K20" s="1"/>
      <c r="L20" s="1">
        <v>0.25397741129255669</v>
      </c>
      <c r="M20" s="38">
        <v>0.26546953584297672</v>
      </c>
    </row>
    <row r="21" spans="2:13" x14ac:dyDescent="0.2">
      <c r="C21" s="22" t="s">
        <v>119</v>
      </c>
      <c r="D21" s="22" t="s">
        <v>120</v>
      </c>
      <c r="E21" s="22"/>
      <c r="F21" s="22" t="s">
        <v>121</v>
      </c>
      <c r="G21" s="22" t="s">
        <v>122</v>
      </c>
      <c r="H21" s="22"/>
      <c r="I21" s="22" t="s">
        <v>123</v>
      </c>
      <c r="J21" s="22" t="s">
        <v>123</v>
      </c>
      <c r="K21" s="22"/>
      <c r="L21" s="22" t="s">
        <v>124</v>
      </c>
      <c r="M21" s="41" t="s">
        <v>125</v>
      </c>
    </row>
    <row r="22" spans="2:13" ht="69.75" customHeight="1" x14ac:dyDescent="0.2">
      <c r="B22" s="64" t="s">
        <v>126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</sheetData>
  <mergeCells count="5">
    <mergeCell ref="C4:D4"/>
    <mergeCell ref="F4:G4"/>
    <mergeCell ref="I4:J4"/>
    <mergeCell ref="L4:M4"/>
    <mergeCell ref="B22:M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1" width="13.33203125" bestFit="1" customWidth="1"/>
    <col min="2" max="14" width="9.6640625" style="13" customWidth="1"/>
    <col min="15" max="15" width="16" bestFit="1" customWidth="1"/>
    <col min="16" max="16" width="12.83203125" bestFit="1" customWidth="1"/>
  </cols>
  <sheetData>
    <row r="1" spans="1:18" x14ac:dyDescent="0.2">
      <c r="A1" s="27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132</v>
      </c>
      <c r="G1" s="28" t="s">
        <v>133</v>
      </c>
      <c r="H1" s="28" t="s">
        <v>134</v>
      </c>
      <c r="I1" s="28" t="s">
        <v>135</v>
      </c>
      <c r="J1" s="28" t="s">
        <v>136</v>
      </c>
      <c r="K1" s="28" t="s">
        <v>137</v>
      </c>
      <c r="L1" s="28" t="s">
        <v>138</v>
      </c>
      <c r="M1" s="28" t="s">
        <v>139</v>
      </c>
      <c r="N1" s="29" t="s">
        <v>140</v>
      </c>
      <c r="O1" s="31" t="s">
        <v>141</v>
      </c>
      <c r="P1" s="32" t="s">
        <v>142</v>
      </c>
      <c r="Q1" s="31" t="s">
        <v>143</v>
      </c>
      <c r="R1" s="31" t="s">
        <v>144</v>
      </c>
    </row>
    <row r="2" spans="1:18" x14ac:dyDescent="0.2">
      <c r="A2" t="s">
        <v>145</v>
      </c>
      <c r="B2" s="13">
        <v>70</v>
      </c>
      <c r="C2" s="13">
        <v>41</v>
      </c>
      <c r="D2" s="13">
        <v>29</v>
      </c>
      <c r="E2" s="1">
        <v>0.13498508875275997</v>
      </c>
      <c r="F2" s="1">
        <v>0.31644857091471285</v>
      </c>
      <c r="G2" s="1">
        <v>0.41237015402036864</v>
      </c>
      <c r="H2" s="1">
        <v>0.15966985417506926</v>
      </c>
      <c r="I2" s="1">
        <v>0.25997609286541723</v>
      </c>
      <c r="J2" s="1">
        <v>0.26476282478289387</v>
      </c>
      <c r="K2" s="1">
        <v>1.9084197775829346E-2</v>
      </c>
      <c r="L2" s="1">
        <v>4.0601444423893809E-2</v>
      </c>
      <c r="M2" s="1">
        <v>4.9165222284771007E-2</v>
      </c>
      <c r="N2" s="48">
        <f>(G2-F2)/H2</f>
        <v>0.60074948775542203</v>
      </c>
      <c r="O2" s="26">
        <f>_xlfn.T.INV.2T(0.05,(C2+D2)-2)</f>
        <v>1.9954689314298424</v>
      </c>
      <c r="P2" s="26" t="s">
        <v>146</v>
      </c>
      <c r="Q2" s="24" t="e">
        <f>N2-P2</f>
        <v>#VALUE!</v>
      </c>
      <c r="R2" s="24" t="e">
        <f>N2+P2</f>
        <v>#VALUE!</v>
      </c>
    </row>
    <row r="3" spans="1:18" x14ac:dyDescent="0.2">
      <c r="A3" t="s">
        <v>147</v>
      </c>
      <c r="B3" s="13">
        <v>70</v>
      </c>
      <c r="C3" s="13">
        <v>41</v>
      </c>
      <c r="D3" s="13">
        <v>29</v>
      </c>
      <c r="E3" s="1">
        <v>0.11244752660764129</v>
      </c>
      <c r="F3" s="1">
        <v>0.25815442384927489</v>
      </c>
      <c r="G3" s="1">
        <v>0.31199746185957911</v>
      </c>
      <c r="H3" s="1">
        <v>0.14498701893531302</v>
      </c>
      <c r="I3" s="1">
        <v>0.21628651965412229</v>
      </c>
      <c r="J3" s="1">
        <v>0.17646596698004452</v>
      </c>
      <c r="K3" s="1">
        <v>1.7329263301359359E-2</v>
      </c>
      <c r="L3" s="1">
        <v>3.3778279420178213E-2</v>
      </c>
      <c r="M3" s="1">
        <v>3.2768907415099836E-2</v>
      </c>
      <c r="N3" s="48">
        <f t="shared" ref="N3:N9" si="0">(G3-F3)/H3</f>
        <v>0.37136454287901915</v>
      </c>
      <c r="O3" s="26">
        <f t="shared" ref="O3:O9" si="1">_xlfn.T.INV.2T(0.05,(C3+D3)-2)</f>
        <v>1.9954689314298424</v>
      </c>
      <c r="P3" s="26" t="s">
        <v>146</v>
      </c>
      <c r="Q3" s="24" t="e">
        <f t="shared" ref="Q3:Q9" si="2">N3-P3</f>
        <v>#VALUE!</v>
      </c>
      <c r="R3" s="24" t="e">
        <f t="shared" ref="R3:R9" si="3">N3+P3</f>
        <v>#VALUE!</v>
      </c>
    </row>
    <row r="4" spans="1:18" x14ac:dyDescent="0.2">
      <c r="A4" t="s">
        <v>148</v>
      </c>
      <c r="B4" s="13">
        <v>70</v>
      </c>
      <c r="C4" s="13">
        <v>41</v>
      </c>
      <c r="D4" s="13">
        <v>29</v>
      </c>
      <c r="E4" s="1">
        <v>2.3552764953905615E-2</v>
      </c>
      <c r="F4" s="1">
        <v>7.6063235229513235E-2</v>
      </c>
      <c r="G4" s="1">
        <v>0.16120704907524097</v>
      </c>
      <c r="H4" s="1">
        <v>6.7100779353983175E-2</v>
      </c>
      <c r="I4" s="1">
        <v>0.14710640579300716</v>
      </c>
      <c r="J4" s="1">
        <v>0.17382580636660469</v>
      </c>
      <c r="K4" s="1">
        <v>8.020077119251531E-3</v>
      </c>
      <c r="L4" s="1">
        <v>2.2974160790605758E-2</v>
      </c>
      <c r="M4" s="1">
        <v>3.2278641897145396E-2</v>
      </c>
      <c r="N4" s="48">
        <f t="shared" si="0"/>
        <v>1.2688945592801599</v>
      </c>
      <c r="O4" s="26">
        <f t="shared" si="1"/>
        <v>1.9954689314298424</v>
      </c>
      <c r="P4" s="26" t="s">
        <v>146</v>
      </c>
      <c r="Q4" s="24" t="e">
        <f t="shared" si="2"/>
        <v>#VALUE!</v>
      </c>
      <c r="R4" s="24" t="e">
        <f t="shared" si="3"/>
        <v>#VALUE!</v>
      </c>
    </row>
    <row r="5" spans="1:18" x14ac:dyDescent="0.2">
      <c r="A5" t="s">
        <v>149</v>
      </c>
      <c r="B5" s="13">
        <v>70</v>
      </c>
      <c r="C5" s="13">
        <v>41</v>
      </c>
      <c r="D5" s="13">
        <v>29</v>
      </c>
      <c r="E5" s="1">
        <v>0.16819749392642211</v>
      </c>
      <c r="F5" s="1">
        <v>0.12804826897590948</v>
      </c>
      <c r="G5" s="1">
        <v>0.18660356218146823</v>
      </c>
      <c r="H5" s="1">
        <v>0.16921798891383513</v>
      </c>
      <c r="I5" s="1">
        <v>0.14850589766853795</v>
      </c>
      <c r="J5" s="1">
        <v>0.16261884315069219</v>
      </c>
      <c r="K5" s="1">
        <v>2.0225418156384602E-2</v>
      </c>
      <c r="L5" s="1">
        <v>2.3192724701539946E-2</v>
      </c>
      <c r="M5" s="1">
        <v>3.0197561072828744E-2</v>
      </c>
      <c r="N5" s="48">
        <f t="shared" si="0"/>
        <v>0.34603468331830123</v>
      </c>
      <c r="O5" s="26">
        <f t="shared" si="1"/>
        <v>1.9954689314298424</v>
      </c>
      <c r="P5" s="26" t="s">
        <v>146</v>
      </c>
      <c r="Q5" s="24" t="e">
        <f t="shared" si="2"/>
        <v>#VALUE!</v>
      </c>
      <c r="R5" s="24" t="e">
        <f t="shared" si="3"/>
        <v>#VALUE!</v>
      </c>
    </row>
    <row r="6" spans="1:18" x14ac:dyDescent="0.2">
      <c r="A6" t="s">
        <v>150</v>
      </c>
      <c r="B6" s="13">
        <v>70</v>
      </c>
      <c r="C6" s="13">
        <v>41</v>
      </c>
      <c r="D6" s="13">
        <v>29</v>
      </c>
      <c r="E6" s="1">
        <v>7.6246230845408283E-2</v>
      </c>
      <c r="F6" s="1">
        <v>9.3174733566398479E-2</v>
      </c>
      <c r="G6" s="1">
        <v>0.11436393391738048</v>
      </c>
      <c r="H6" s="1">
        <v>0.12764643107149831</v>
      </c>
      <c r="I6" s="1">
        <v>0.14187733925344398</v>
      </c>
      <c r="J6" s="1">
        <v>0.14919118596170242</v>
      </c>
      <c r="K6" s="1">
        <v>1.5256666629608546E-2</v>
      </c>
      <c r="L6" s="1">
        <v>2.2157517797956341E-2</v>
      </c>
      <c r="M6" s="1">
        <v>2.7704107730193765E-2</v>
      </c>
      <c r="N6" s="48">
        <f t="shared" si="0"/>
        <v>0.16599916012625013</v>
      </c>
      <c r="O6" s="26">
        <f t="shared" si="1"/>
        <v>1.9954689314298424</v>
      </c>
      <c r="P6" s="26" t="s">
        <v>146</v>
      </c>
      <c r="Q6" s="24" t="e">
        <f t="shared" si="2"/>
        <v>#VALUE!</v>
      </c>
      <c r="R6" s="24" t="e">
        <f t="shared" si="3"/>
        <v>#VALUE!</v>
      </c>
    </row>
    <row r="7" spans="1:18" x14ac:dyDescent="0.2">
      <c r="A7" t="s">
        <v>151</v>
      </c>
      <c r="B7" s="13">
        <v>70</v>
      </c>
      <c r="C7" s="13">
        <v>41</v>
      </c>
      <c r="D7" s="13">
        <v>29</v>
      </c>
      <c r="E7" s="1">
        <v>0.18189957969337422</v>
      </c>
      <c r="F7" s="1">
        <v>0.19265127268835505</v>
      </c>
      <c r="G7" s="1">
        <v>0.21051087564900856</v>
      </c>
      <c r="H7" s="1">
        <v>0.15313069506128654</v>
      </c>
      <c r="I7" s="1">
        <v>0.21056049029882931</v>
      </c>
      <c r="J7" s="1">
        <v>0.17519659221396239</v>
      </c>
      <c r="K7" s="1">
        <v>1.830261877045106E-2</v>
      </c>
      <c r="L7" s="1">
        <v>3.2884023875077516E-2</v>
      </c>
      <c r="M7" s="1">
        <v>3.2533190438638795E-2</v>
      </c>
      <c r="N7" s="48">
        <f t="shared" si="0"/>
        <v>0.11662980406054883</v>
      </c>
      <c r="O7" s="26">
        <f t="shared" si="1"/>
        <v>1.9954689314298424</v>
      </c>
      <c r="P7" s="26" t="s">
        <v>146</v>
      </c>
      <c r="Q7" s="24" t="e">
        <f t="shared" si="2"/>
        <v>#VALUE!</v>
      </c>
      <c r="R7" s="24" t="e">
        <f t="shared" si="3"/>
        <v>#VALUE!</v>
      </c>
    </row>
    <row r="8" spans="1:18" x14ac:dyDescent="0.2">
      <c r="A8" t="s">
        <v>152</v>
      </c>
      <c r="B8" s="13">
        <v>70</v>
      </c>
      <c r="C8" s="13">
        <v>41</v>
      </c>
      <c r="D8" s="13">
        <v>29</v>
      </c>
      <c r="E8" s="1">
        <v>0.62113283366558247</v>
      </c>
      <c r="F8" s="1">
        <v>0.69853188359919183</v>
      </c>
      <c r="G8" s="1">
        <v>0.67854823563887512</v>
      </c>
      <c r="H8" s="1">
        <v>0.13362002992184463</v>
      </c>
      <c r="I8" s="1">
        <v>0.1754078751308418</v>
      </c>
      <c r="J8" s="1">
        <v>0.13897442840869867</v>
      </c>
      <c r="K8" s="1">
        <v>1.5970648254270643E-2</v>
      </c>
      <c r="L8" s="1">
        <v>2.7394107724070433E-2</v>
      </c>
      <c r="M8" s="1">
        <v>2.5806903481315785E-2</v>
      </c>
      <c r="N8" s="48">
        <f t="shared" si="0"/>
        <v>-0.14955578121038662</v>
      </c>
      <c r="O8" s="26">
        <f t="shared" si="1"/>
        <v>1.9954689314298424</v>
      </c>
      <c r="P8" s="26" t="s">
        <v>146</v>
      </c>
      <c r="Q8" s="24" t="e">
        <f t="shared" si="2"/>
        <v>#VALUE!</v>
      </c>
      <c r="R8" s="24" t="e">
        <f t="shared" si="3"/>
        <v>#VALUE!</v>
      </c>
    </row>
    <row r="9" spans="1:18" x14ac:dyDescent="0.2">
      <c r="A9" s="9" t="s">
        <v>49</v>
      </c>
      <c r="B9" s="12">
        <v>70</v>
      </c>
      <c r="C9" s="12">
        <v>41</v>
      </c>
      <c r="D9" s="12">
        <v>29</v>
      </c>
      <c r="E9" s="4">
        <v>21.671428571428571</v>
      </c>
      <c r="F9" s="4">
        <v>19.902439024390244</v>
      </c>
      <c r="G9" s="4">
        <v>21.862068965517242</v>
      </c>
      <c r="H9" s="4">
        <v>7.5117713007342122</v>
      </c>
      <c r="I9" s="4">
        <v>7.381750734239068</v>
      </c>
      <c r="J9" s="4">
        <v>7.9719335256844079</v>
      </c>
      <c r="K9" s="4">
        <v>0.89782839654145619</v>
      </c>
      <c r="L9" s="4">
        <v>1.1528357814900951</v>
      </c>
      <c r="M9" s="4">
        <v>1.4803508919769435</v>
      </c>
      <c r="N9" s="30">
        <f t="shared" si="0"/>
        <v>0.26087454778281932</v>
      </c>
      <c r="O9" s="26">
        <f t="shared" si="1"/>
        <v>1.9954689314298424</v>
      </c>
      <c r="P9" s="26" t="s">
        <v>146</v>
      </c>
      <c r="Q9" s="24" t="e">
        <f t="shared" si="2"/>
        <v>#VALUE!</v>
      </c>
      <c r="R9" s="24" t="e">
        <f t="shared" si="3"/>
        <v>#VALUE!</v>
      </c>
    </row>
    <row r="12" spans="1:18" x14ac:dyDescent="0.2">
      <c r="F12" s="1"/>
      <c r="G12" s="1"/>
    </row>
    <row r="15" spans="1:18" x14ac:dyDescent="0.2">
      <c r="A15" t="s">
        <v>153</v>
      </c>
    </row>
    <row r="16" spans="1:18" x14ac:dyDescent="0.2">
      <c r="A16" t="s">
        <v>154</v>
      </c>
    </row>
    <row r="17" spans="1:1" x14ac:dyDescent="0.2">
      <c r="A17" t="s">
        <v>155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8C0C-1BD8-4DCC-AD08-90FA75B3F719}">
  <dimension ref="B1:J46"/>
  <sheetViews>
    <sheetView showGridLines="0" workbookViewId="0">
      <selection activeCell="B46" sqref="B46:H46"/>
    </sheetView>
  </sheetViews>
  <sheetFormatPr baseColWidth="10" defaultColWidth="8.83203125" defaultRowHeight="15" x14ac:dyDescent="0.2"/>
  <cols>
    <col min="2" max="2" width="15.6640625" bestFit="1" customWidth="1"/>
  </cols>
  <sheetData>
    <row r="1" spans="2:10" x14ac:dyDescent="0.2">
      <c r="B1" s="7" t="s">
        <v>156</v>
      </c>
    </row>
    <row r="2" spans="2:10" x14ac:dyDescent="0.2">
      <c r="B2" s="8" t="s">
        <v>157</v>
      </c>
    </row>
    <row r="3" spans="2:10" x14ac:dyDescent="0.2">
      <c r="B3" s="56" t="s">
        <v>158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2:10" x14ac:dyDescent="0.2">
      <c r="B4" s="55" t="s">
        <v>159</v>
      </c>
      <c r="C4" s="1"/>
      <c r="D4" s="1"/>
      <c r="E4" s="59"/>
      <c r="F4" s="1"/>
      <c r="G4" s="1"/>
      <c r="H4" s="1"/>
    </row>
    <row r="5" spans="2:10" x14ac:dyDescent="0.2">
      <c r="B5" s="57" t="s">
        <v>12</v>
      </c>
      <c r="C5" s="1">
        <v>0.18189957969337422</v>
      </c>
      <c r="D5" s="1">
        <v>0.15313069506128654</v>
      </c>
      <c r="E5" s="59">
        <v>0</v>
      </c>
      <c r="F5" s="1">
        <v>0.47140452079103168</v>
      </c>
      <c r="G5" s="1">
        <v>-1.4875659248246993</v>
      </c>
      <c r="H5" s="1">
        <v>-5.539963714641484E-2</v>
      </c>
    </row>
    <row r="6" spans="2:10" x14ac:dyDescent="0.2">
      <c r="B6" s="57" t="s">
        <v>14</v>
      </c>
      <c r="C6" s="1">
        <v>0.13498508875275997</v>
      </c>
      <c r="D6" s="1">
        <v>0.15966985417506926</v>
      </c>
      <c r="E6" s="59">
        <v>0</v>
      </c>
      <c r="F6" s="1">
        <v>0.48507125007266594</v>
      </c>
      <c r="G6" s="1">
        <v>-1.2609449199090519</v>
      </c>
      <c r="H6" s="1">
        <v>0.56815987664237444</v>
      </c>
    </row>
    <row r="7" spans="2:10" x14ac:dyDescent="0.2">
      <c r="B7" s="57" t="s">
        <v>27</v>
      </c>
      <c r="C7" s="1">
        <v>0.11244752660764129</v>
      </c>
      <c r="D7" s="1">
        <v>0.14498701893531302</v>
      </c>
      <c r="E7" s="59">
        <v>0</v>
      </c>
      <c r="F7" s="1">
        <v>0.48507125007266594</v>
      </c>
      <c r="G7" s="1">
        <v>-0.87940063118860223</v>
      </c>
      <c r="H7" s="1">
        <v>0.76529166826031381</v>
      </c>
    </row>
    <row r="8" spans="2:10" x14ac:dyDescent="0.2">
      <c r="B8" s="57" t="s">
        <v>28</v>
      </c>
      <c r="C8" s="1">
        <v>2.3552764953905615E-2</v>
      </c>
      <c r="D8" s="1">
        <v>6.7100779353983175E-2</v>
      </c>
      <c r="E8" s="59">
        <v>0</v>
      </c>
      <c r="F8" s="1">
        <v>0.2581988897471611</v>
      </c>
      <c r="G8" s="1">
        <v>4.6433771549221206</v>
      </c>
      <c r="H8" s="1">
        <v>2.5126253364681923</v>
      </c>
    </row>
    <row r="9" spans="2:10" x14ac:dyDescent="0.2">
      <c r="B9" s="57" t="s">
        <v>15</v>
      </c>
      <c r="C9" s="1">
        <v>0.16819749392642211</v>
      </c>
      <c r="D9" s="1">
        <v>0.16921798891383513</v>
      </c>
      <c r="E9" s="59">
        <v>0</v>
      </c>
      <c r="F9" s="1">
        <v>0.66143782776614768</v>
      </c>
      <c r="G9" s="1">
        <v>-0.53703803630431723</v>
      </c>
      <c r="H9" s="1">
        <v>0.5644877270005213</v>
      </c>
    </row>
    <row r="10" spans="2:10" x14ac:dyDescent="0.2">
      <c r="B10" s="57" t="s">
        <v>16</v>
      </c>
      <c r="C10" s="1">
        <v>7.6246230845408283E-2</v>
      </c>
      <c r="D10" s="1">
        <v>0.12764643107149831</v>
      </c>
      <c r="E10" s="59">
        <v>0</v>
      </c>
      <c r="F10" s="1">
        <v>0.48507125007266594</v>
      </c>
      <c r="G10" s="1">
        <v>1.0012565589022175</v>
      </c>
      <c r="H10" s="1">
        <v>1.4334787605837471</v>
      </c>
    </row>
    <row r="11" spans="2:10" x14ac:dyDescent="0.2">
      <c r="B11" s="55" t="s">
        <v>160</v>
      </c>
      <c r="C11" s="13"/>
      <c r="D11" s="13"/>
      <c r="E11" s="13"/>
      <c r="F11" s="13"/>
      <c r="G11" s="13"/>
      <c r="H11" s="13"/>
    </row>
    <row r="12" spans="2:10" x14ac:dyDescent="0.2">
      <c r="B12" s="57" t="s">
        <v>12</v>
      </c>
      <c r="C12" s="1">
        <v>0.20005025105776864</v>
      </c>
      <c r="D12" s="1">
        <v>0.19553991935766724</v>
      </c>
      <c r="E12" s="59">
        <v>0</v>
      </c>
      <c r="F12" s="1">
        <v>0.70710678118654757</v>
      </c>
      <c r="G12" s="1">
        <v>-0.65776458617893407</v>
      </c>
      <c r="H12" s="1">
        <v>0.50202941496191622</v>
      </c>
    </row>
    <row r="13" spans="2:10" x14ac:dyDescent="0.2">
      <c r="B13" s="57" t="s">
        <v>14</v>
      </c>
      <c r="C13" s="1">
        <v>0.35618751248705594</v>
      </c>
      <c r="D13" s="1">
        <v>0.26437153695126642</v>
      </c>
      <c r="E13" s="59">
        <v>0</v>
      </c>
      <c r="F13" s="1">
        <v>1.1435437497937313</v>
      </c>
      <c r="G13" s="1">
        <v>-0.29478442290797657</v>
      </c>
      <c r="H13" s="1">
        <v>0.31404572582935075</v>
      </c>
    </row>
    <row r="14" spans="2:10" x14ac:dyDescent="0.2">
      <c r="B14" s="57" t="s">
        <v>27</v>
      </c>
      <c r="C14" s="1">
        <v>0.28046082531068667</v>
      </c>
      <c r="D14" s="1">
        <v>0.20116918450152296</v>
      </c>
      <c r="E14" s="59">
        <v>0</v>
      </c>
      <c r="F14" s="1">
        <v>0.73379938570534275</v>
      </c>
      <c r="G14" s="1">
        <v>-0.89442837105725648</v>
      </c>
      <c r="H14" s="1">
        <v>3.7406898778290731E-2</v>
      </c>
      <c r="J14" s="51"/>
    </row>
    <row r="15" spans="2:10" x14ac:dyDescent="0.2">
      <c r="B15" s="57" t="s">
        <v>28</v>
      </c>
      <c r="C15" s="1">
        <v>0.11133710096560043</v>
      </c>
      <c r="D15" s="1">
        <v>0.163067546315667</v>
      </c>
      <c r="E15" s="59">
        <v>0</v>
      </c>
      <c r="F15" s="1">
        <v>0.62017367294604231</v>
      </c>
      <c r="G15" s="1">
        <v>0.13217211868572454</v>
      </c>
      <c r="H15" s="1">
        <v>1.1216771007491362</v>
      </c>
      <c r="J15" s="51"/>
    </row>
    <row r="16" spans="2:10" x14ac:dyDescent="0.2">
      <c r="B16" s="57" t="s">
        <v>15</v>
      </c>
      <c r="C16" s="1">
        <v>0.15230689044678383</v>
      </c>
      <c r="D16" s="1">
        <v>0.15607765775365617</v>
      </c>
      <c r="E16" s="59">
        <v>0</v>
      </c>
      <c r="F16" s="1">
        <v>0.5</v>
      </c>
      <c r="G16" s="1">
        <v>-1.361393831967016</v>
      </c>
      <c r="H16" s="1">
        <v>0.31922643980843551</v>
      </c>
      <c r="J16" s="51"/>
    </row>
    <row r="17" spans="2:10" x14ac:dyDescent="0.2">
      <c r="B17" s="57" t="s">
        <v>16</v>
      </c>
      <c r="C17" s="1">
        <v>0.10195311656894816</v>
      </c>
      <c r="D17" s="1">
        <v>0.1442631320941852</v>
      </c>
      <c r="E17" s="59">
        <v>0</v>
      </c>
      <c r="F17" s="1">
        <v>0.4330127018922193</v>
      </c>
      <c r="G17" s="1">
        <v>-0.57558089598744289</v>
      </c>
      <c r="H17" s="1">
        <v>0.96064732530942698</v>
      </c>
      <c r="J17" s="51"/>
    </row>
    <row r="18" spans="2:10" x14ac:dyDescent="0.2">
      <c r="B18" s="55" t="s">
        <v>161</v>
      </c>
      <c r="C18" s="1"/>
      <c r="D18" s="1"/>
      <c r="E18" s="59"/>
      <c r="F18" s="1"/>
      <c r="G18" s="1"/>
      <c r="H18" s="1"/>
    </row>
    <row r="19" spans="2:10" x14ac:dyDescent="0.2">
      <c r="B19" s="57" t="s">
        <v>12</v>
      </c>
      <c r="C19" s="1">
        <v>0.21051087564900856</v>
      </c>
      <c r="D19" s="1">
        <v>0.17519659221396239</v>
      </c>
      <c r="E19" s="59">
        <v>0</v>
      </c>
      <c r="F19" s="1">
        <v>0.63245553203367588</v>
      </c>
      <c r="G19" s="1">
        <v>-0.89679399048376718</v>
      </c>
      <c r="H19" s="1">
        <v>0.12049913841548578</v>
      </c>
    </row>
    <row r="20" spans="2:10" x14ac:dyDescent="0.2">
      <c r="B20" s="57" t="s">
        <v>14</v>
      </c>
      <c r="C20" s="1">
        <v>0.41237015402036864</v>
      </c>
      <c r="D20" s="1">
        <v>0.26476282478289387</v>
      </c>
      <c r="E20" s="59">
        <v>0</v>
      </c>
      <c r="F20" s="1">
        <v>0.88852331663863859</v>
      </c>
      <c r="G20" s="1">
        <v>-1.0322881381643338</v>
      </c>
      <c r="H20" s="1">
        <v>-0.1176377688474618</v>
      </c>
    </row>
    <row r="21" spans="2:10" x14ac:dyDescent="0.2">
      <c r="B21" s="57" t="s">
        <v>27</v>
      </c>
      <c r="C21" s="1">
        <v>0.31199746185957911</v>
      </c>
      <c r="D21" s="1">
        <v>0.17646596698004452</v>
      </c>
      <c r="E21" s="59">
        <v>0</v>
      </c>
      <c r="F21" s="1">
        <v>0.55901699437494745</v>
      </c>
      <c r="G21" s="1">
        <v>-0.91868832820842261</v>
      </c>
      <c r="H21" s="1">
        <v>-0.65738676538885144</v>
      </c>
    </row>
    <row r="22" spans="2:10" x14ac:dyDescent="0.2">
      <c r="B22" s="57" t="s">
        <v>28</v>
      </c>
      <c r="C22" s="1">
        <v>0.16120704907524097</v>
      </c>
      <c r="D22" s="1">
        <v>0.17382580636660469</v>
      </c>
      <c r="E22" s="59">
        <v>0</v>
      </c>
      <c r="F22" s="1">
        <v>0.51298917604257699</v>
      </c>
      <c r="G22" s="1">
        <v>-1.2845558323119795</v>
      </c>
      <c r="H22" s="1">
        <v>0.43869107645954142</v>
      </c>
    </row>
    <row r="23" spans="2:10" x14ac:dyDescent="0.2">
      <c r="B23" s="57" t="s">
        <v>15</v>
      </c>
      <c r="C23" s="1">
        <v>0.18660356218146823</v>
      </c>
      <c r="D23" s="1">
        <v>0.16261884315069219</v>
      </c>
      <c r="E23" s="59">
        <v>0</v>
      </c>
      <c r="F23" s="1">
        <v>0.46625240412015689</v>
      </c>
      <c r="G23" s="1">
        <v>-1.5877666602878369</v>
      </c>
      <c r="H23" s="1">
        <v>-5.6140344882957948E-3</v>
      </c>
    </row>
    <row r="24" spans="2:10" x14ac:dyDescent="0.2">
      <c r="B24" s="57" t="s">
        <v>16</v>
      </c>
      <c r="C24" s="1">
        <v>0.11436393391738048</v>
      </c>
      <c r="D24" s="1">
        <v>0.14919118596170242</v>
      </c>
      <c r="E24" s="59">
        <v>0</v>
      </c>
      <c r="F24" s="1">
        <v>0.4330127018922193</v>
      </c>
      <c r="G24" s="1">
        <v>-1.054927917595132</v>
      </c>
      <c r="H24" s="1">
        <v>0.73024289647258467</v>
      </c>
    </row>
    <row r="25" spans="2:10" x14ac:dyDescent="0.2">
      <c r="B25" s="55" t="s">
        <v>162</v>
      </c>
      <c r="C25" s="1"/>
      <c r="D25" s="1"/>
      <c r="E25" s="59"/>
      <c r="F25" s="1"/>
      <c r="G25" s="1"/>
      <c r="H25" s="1"/>
    </row>
    <row r="26" spans="2:10" x14ac:dyDescent="0.2">
      <c r="B26" s="57" t="s">
        <v>12</v>
      </c>
      <c r="C26" s="1">
        <v>0.19265127268835505</v>
      </c>
      <c r="D26" s="1">
        <v>0.21056049029882931</v>
      </c>
      <c r="E26" s="59">
        <v>0</v>
      </c>
      <c r="F26" s="1">
        <v>0.70710678118654757</v>
      </c>
      <c r="G26" s="1">
        <v>-0.66860126369681483</v>
      </c>
      <c r="H26" s="1">
        <v>0.66970890457629462</v>
      </c>
    </row>
    <row r="27" spans="2:10" x14ac:dyDescent="0.2">
      <c r="B27" s="57" t="s">
        <v>14</v>
      </c>
      <c r="C27" s="1">
        <v>0.31644857091471285</v>
      </c>
      <c r="D27" s="1">
        <v>0.25997609286541723</v>
      </c>
      <c r="E27" s="59">
        <v>0</v>
      </c>
      <c r="F27" s="1">
        <v>1.1435437497937313</v>
      </c>
      <c r="G27" s="1">
        <v>0.56956222634848475</v>
      </c>
      <c r="H27" s="1">
        <v>0.63632854628234059</v>
      </c>
    </row>
    <row r="28" spans="2:10" x14ac:dyDescent="0.2">
      <c r="B28" s="57" t="s">
        <v>27</v>
      </c>
      <c r="C28" s="1">
        <v>0.25815442384927489</v>
      </c>
      <c r="D28" s="1">
        <v>0.21628651965412229</v>
      </c>
      <c r="E28" s="59">
        <v>0</v>
      </c>
      <c r="F28" s="1">
        <v>0.73379938570534275</v>
      </c>
      <c r="G28" s="1">
        <v>-0.7679514616440124</v>
      </c>
      <c r="H28" s="1">
        <v>0.40582778362690181</v>
      </c>
    </row>
    <row r="29" spans="2:10" x14ac:dyDescent="0.2">
      <c r="B29" s="57" t="s">
        <v>28</v>
      </c>
      <c r="C29" s="1">
        <v>7.6063235229513235E-2</v>
      </c>
      <c r="D29" s="1">
        <v>0.14710640579300716</v>
      </c>
      <c r="E29" s="59">
        <v>0</v>
      </c>
      <c r="F29" s="1">
        <v>0.62017367294604231</v>
      </c>
      <c r="G29" s="1">
        <v>2.7485164919951561</v>
      </c>
      <c r="H29" s="1">
        <v>1.8148219788035376</v>
      </c>
    </row>
    <row r="30" spans="2:10" x14ac:dyDescent="0.2">
      <c r="B30" s="57" t="s">
        <v>15</v>
      </c>
      <c r="C30" s="1">
        <v>0.12804826897590948</v>
      </c>
      <c r="D30" s="1">
        <v>0.14850589766853795</v>
      </c>
      <c r="E30" s="59">
        <v>0</v>
      </c>
      <c r="F30" s="1">
        <v>0.5</v>
      </c>
      <c r="G30" s="1">
        <v>-1.083433883373554</v>
      </c>
      <c r="H30" s="1">
        <v>0.54431163238082358</v>
      </c>
    </row>
    <row r="31" spans="2:10" x14ac:dyDescent="0.2">
      <c r="B31" s="57" t="s">
        <v>16</v>
      </c>
      <c r="C31" s="1">
        <v>9.3174733566398479E-2</v>
      </c>
      <c r="D31" s="1">
        <v>0.14187733925344398</v>
      </c>
      <c r="E31" s="59">
        <v>0</v>
      </c>
      <c r="F31" s="1">
        <v>0.4330127018922193</v>
      </c>
      <c r="G31" s="1">
        <v>-0.25086003351243091</v>
      </c>
      <c r="H31" s="1">
        <v>1.1063709373491901</v>
      </c>
    </row>
    <row r="32" spans="2:10" x14ac:dyDescent="0.2">
      <c r="B32" s="55" t="s">
        <v>163</v>
      </c>
      <c r="C32" s="1"/>
      <c r="D32" s="1"/>
      <c r="E32" s="59"/>
      <c r="F32" s="1"/>
      <c r="G32" s="1"/>
      <c r="H32" s="1"/>
    </row>
    <row r="33" spans="2:8" x14ac:dyDescent="0.2">
      <c r="B33" s="57" t="s">
        <v>12</v>
      </c>
      <c r="C33" s="1">
        <v>0.16551910259313585</v>
      </c>
      <c r="D33" s="1">
        <v>0.217408295028126</v>
      </c>
      <c r="E33" s="59">
        <v>0</v>
      </c>
      <c r="F33" s="1">
        <v>0.63245553203367588</v>
      </c>
      <c r="G33" s="1">
        <v>-0.72088335084781763</v>
      </c>
      <c r="H33" s="1">
        <v>0.82037747960113228</v>
      </c>
    </row>
    <row r="34" spans="2:8" x14ac:dyDescent="0.2">
      <c r="B34" s="57" t="s">
        <v>14</v>
      </c>
      <c r="C34" s="1">
        <v>0.29920075914258731</v>
      </c>
      <c r="D34" s="1">
        <v>0.21579760278898893</v>
      </c>
      <c r="E34" s="59">
        <v>0</v>
      </c>
      <c r="F34" s="1">
        <v>0.5163977794943222</v>
      </c>
      <c r="G34" s="1">
        <v>-1.7013369452276634</v>
      </c>
      <c r="H34" s="1">
        <v>-0.41447591760339358</v>
      </c>
    </row>
    <row r="35" spans="2:8" x14ac:dyDescent="0.2">
      <c r="B35" s="57" t="s">
        <v>27</v>
      </c>
      <c r="C35" s="1">
        <v>0.20445214980928517</v>
      </c>
      <c r="D35" s="1">
        <v>0.17503375938966806</v>
      </c>
      <c r="E35" s="59">
        <v>0</v>
      </c>
      <c r="F35" s="1">
        <v>0.45883146774112354</v>
      </c>
      <c r="G35" s="1">
        <v>-1.7482052479043715</v>
      </c>
      <c r="H35" s="1">
        <v>-0.11351522704037591</v>
      </c>
    </row>
    <row r="36" spans="2:8" x14ac:dyDescent="0.2">
      <c r="B36" s="57" t="s">
        <v>28</v>
      </c>
      <c r="C36" s="1">
        <v>0.104533357735923</v>
      </c>
      <c r="D36" s="1">
        <v>0.14897038646865393</v>
      </c>
      <c r="E36" s="59">
        <v>0</v>
      </c>
      <c r="F36" s="1">
        <v>0.36514837167011072</v>
      </c>
      <c r="G36" s="1">
        <v>-1.5696026679388742</v>
      </c>
      <c r="H36" s="1">
        <v>0.6297557019310478</v>
      </c>
    </row>
    <row r="37" spans="2:8" x14ac:dyDescent="0.2">
      <c r="B37" s="57" t="s">
        <v>15</v>
      </c>
      <c r="C37" s="1">
        <v>0.15017641193798695</v>
      </c>
      <c r="D37" s="1">
        <v>0.16431405641190458</v>
      </c>
      <c r="E37" s="59">
        <v>0</v>
      </c>
      <c r="F37" s="1">
        <v>0.5</v>
      </c>
      <c r="G37" s="1">
        <v>-0.77548576746385978</v>
      </c>
      <c r="H37" s="1">
        <v>0.59670371386127952</v>
      </c>
    </row>
    <row r="38" spans="2:8" x14ac:dyDescent="0.2">
      <c r="B38" s="57" t="s">
        <v>16</v>
      </c>
      <c r="C38" s="1">
        <v>0.10949369579173478</v>
      </c>
      <c r="D38" s="1">
        <v>0.16286966984168494</v>
      </c>
      <c r="E38" s="59">
        <v>0</v>
      </c>
      <c r="F38" s="1">
        <v>0.40824829046386302</v>
      </c>
      <c r="G38" s="1">
        <v>-1.1429057169847197</v>
      </c>
      <c r="H38" s="1">
        <v>0.81754923236349908</v>
      </c>
    </row>
    <row r="39" spans="2:8" x14ac:dyDescent="0.2">
      <c r="B39" s="55" t="s">
        <v>164</v>
      </c>
      <c r="C39" s="1"/>
      <c r="D39" s="1"/>
      <c r="E39" s="59"/>
      <c r="F39" s="1"/>
      <c r="G39" s="1"/>
      <c r="H39" s="1"/>
    </row>
    <row r="40" spans="2:8" x14ac:dyDescent="0.2">
      <c r="B40" s="57" t="s">
        <v>12</v>
      </c>
      <c r="C40" s="1">
        <v>0.20259973505660209</v>
      </c>
      <c r="D40" s="1">
        <v>0.21088469453016598</v>
      </c>
      <c r="E40" s="59">
        <v>0</v>
      </c>
      <c r="F40" s="1">
        <v>0.70710678118654757</v>
      </c>
      <c r="G40" s="1">
        <v>-0.76569771018349631</v>
      </c>
      <c r="H40" s="1">
        <v>0.58207140717515404</v>
      </c>
    </row>
    <row r="41" spans="2:8" x14ac:dyDescent="0.2">
      <c r="B41" s="57" t="s">
        <v>14</v>
      </c>
      <c r="C41" s="1">
        <v>0.32277276856449216</v>
      </c>
      <c r="D41" s="1">
        <v>0.2775101414344685</v>
      </c>
      <c r="E41" s="59">
        <v>0</v>
      </c>
      <c r="F41" s="1">
        <v>1.1435437497937313</v>
      </c>
      <c r="G41" s="1">
        <v>0.48880079229105311</v>
      </c>
      <c r="H41" s="1">
        <v>0.75803531806188451</v>
      </c>
    </row>
    <row r="42" spans="2:8" x14ac:dyDescent="0.2">
      <c r="B42" s="57" t="s">
        <v>27</v>
      </c>
      <c r="C42" s="1">
        <v>0.27784525766393781</v>
      </c>
      <c r="D42" s="1">
        <v>0.22905134414660974</v>
      </c>
      <c r="E42" s="59">
        <v>0</v>
      </c>
      <c r="F42" s="1">
        <v>0.73379938570534275</v>
      </c>
      <c r="G42" s="1">
        <v>-0.9866545978979091</v>
      </c>
      <c r="H42" s="1">
        <v>0.37724608752328176</v>
      </c>
    </row>
    <row r="43" spans="2:8" x14ac:dyDescent="0.2">
      <c r="B43" s="57" t="s">
        <v>28</v>
      </c>
      <c r="C43" s="1">
        <v>6.5624190310496308E-2</v>
      </c>
      <c r="D43" s="1">
        <v>0.14756702605371624</v>
      </c>
      <c r="E43" s="59">
        <v>0</v>
      </c>
      <c r="F43" s="1">
        <v>0.62017367294604231</v>
      </c>
      <c r="G43" s="1">
        <v>4.5550206930742618</v>
      </c>
      <c r="H43" s="1">
        <v>2.2257949566551503</v>
      </c>
    </row>
    <row r="44" spans="2:8" x14ac:dyDescent="0.2">
      <c r="B44" s="57" t="s">
        <v>15</v>
      </c>
      <c r="C44" s="1">
        <v>0.11993461655648109</v>
      </c>
      <c r="D44" s="1">
        <v>0.14441413531209166</v>
      </c>
      <c r="E44" s="59">
        <v>0</v>
      </c>
      <c r="F44" s="1">
        <v>0.36514837167011072</v>
      </c>
      <c r="G44" s="1">
        <v>-1.6136595089280585</v>
      </c>
      <c r="H44" s="1">
        <v>0.4500829031447226</v>
      </c>
    </row>
    <row r="45" spans="2:8" x14ac:dyDescent="0.2">
      <c r="B45" s="58" t="s">
        <v>16</v>
      </c>
      <c r="C45" s="4">
        <v>8.7191114083775167E-2</v>
      </c>
      <c r="D45" s="4">
        <v>0.13593842131888656</v>
      </c>
      <c r="E45" s="60">
        <v>0</v>
      </c>
      <c r="F45" s="4">
        <v>0.4330127018922193</v>
      </c>
      <c r="G45" s="4">
        <v>-4.143230307110235E-2</v>
      </c>
      <c r="H45" s="4">
        <v>1.1582159788175863</v>
      </c>
    </row>
    <row r="46" spans="2:8" ht="33.75" customHeight="1" x14ac:dyDescent="0.2">
      <c r="B46" s="64" t="s">
        <v>165</v>
      </c>
      <c r="C46" s="64"/>
      <c r="D46" s="64"/>
      <c r="E46" s="64"/>
      <c r="F46" s="64"/>
      <c r="G46" s="64"/>
      <c r="H46" s="64"/>
    </row>
  </sheetData>
  <mergeCells count="1">
    <mergeCell ref="B46:H4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3D7-E8A5-4CB9-8A76-DAEBF1CB3E06}">
  <dimension ref="A1:H19"/>
  <sheetViews>
    <sheetView showGridLines="0" zoomScale="167" workbookViewId="0">
      <selection activeCell="B1" sqref="B1"/>
    </sheetView>
  </sheetViews>
  <sheetFormatPr baseColWidth="10" defaultColWidth="8.83203125" defaultRowHeight="15" x14ac:dyDescent="0.2"/>
  <cols>
    <col min="1" max="1" width="10.5" bestFit="1" customWidth="1"/>
    <col min="2" max="2" width="17.5" customWidth="1"/>
    <col min="3" max="8" width="9.5" customWidth="1"/>
  </cols>
  <sheetData>
    <row r="1" spans="1:8" x14ac:dyDescent="0.2">
      <c r="B1" s="7" t="s">
        <v>156</v>
      </c>
      <c r="C1" s="7"/>
    </row>
    <row r="2" spans="1:8" x14ac:dyDescent="0.2">
      <c r="B2" s="8" t="s">
        <v>157</v>
      </c>
      <c r="C2" s="8"/>
    </row>
    <row r="3" spans="1:8" x14ac:dyDescent="0.2">
      <c r="B3" s="56" t="s">
        <v>173</v>
      </c>
      <c r="C3" s="61" t="s">
        <v>167</v>
      </c>
      <c r="D3" s="61" t="s">
        <v>166</v>
      </c>
      <c r="E3" s="61" t="s">
        <v>169</v>
      </c>
      <c r="F3" s="61" t="s">
        <v>168</v>
      </c>
      <c r="G3" s="61" t="s">
        <v>171</v>
      </c>
      <c r="H3" s="61" t="s">
        <v>170</v>
      </c>
    </row>
    <row r="4" spans="1:8" x14ac:dyDescent="0.2">
      <c r="B4" s="62" t="s">
        <v>172</v>
      </c>
      <c r="C4" s="13">
        <v>70</v>
      </c>
      <c r="D4" s="13">
        <v>70</v>
      </c>
      <c r="E4" s="13">
        <v>29</v>
      </c>
      <c r="F4" s="13">
        <v>41</v>
      </c>
      <c r="G4" s="13">
        <v>30</v>
      </c>
      <c r="H4" s="13">
        <v>11</v>
      </c>
    </row>
    <row r="5" spans="1:8" x14ac:dyDescent="0.2">
      <c r="B5" s="62" t="s">
        <v>3</v>
      </c>
      <c r="C5" s="13"/>
      <c r="D5" s="13"/>
      <c r="E5" s="13"/>
      <c r="F5" s="13"/>
      <c r="G5" s="13"/>
      <c r="H5" s="13"/>
    </row>
    <row r="6" spans="1:8" x14ac:dyDescent="0.2">
      <c r="A6" s="57"/>
      <c r="B6" s="57" t="s">
        <v>12</v>
      </c>
      <c r="C6" s="1">
        <v>0.18189957969337422</v>
      </c>
      <c r="D6" s="1">
        <v>0.20005025105776864</v>
      </c>
      <c r="E6" s="1">
        <v>0.21051087564900856</v>
      </c>
      <c r="F6" s="1">
        <v>0.19265127268835505</v>
      </c>
      <c r="G6" s="1">
        <v>0.20259973505660209</v>
      </c>
      <c r="H6" s="1">
        <v>0.16551910259313585</v>
      </c>
    </row>
    <row r="7" spans="1:8" x14ac:dyDescent="0.2">
      <c r="A7" s="57"/>
      <c r="B7" s="57" t="s">
        <v>14</v>
      </c>
      <c r="C7" s="1">
        <v>0.13498508875275997</v>
      </c>
      <c r="D7" s="1">
        <v>0.35618751248705594</v>
      </c>
      <c r="E7" s="1">
        <v>0.41237015402036864</v>
      </c>
      <c r="F7" s="1">
        <v>0.31644857091471285</v>
      </c>
      <c r="G7" s="1">
        <v>0.32277276856449216</v>
      </c>
      <c r="H7" s="1">
        <v>0.29920075914258731</v>
      </c>
    </row>
    <row r="8" spans="1:8" x14ac:dyDescent="0.2">
      <c r="A8" s="57"/>
      <c r="B8" s="57" t="s">
        <v>27</v>
      </c>
      <c r="C8" s="1">
        <v>0.11244752660764129</v>
      </c>
      <c r="D8" s="1">
        <v>0.28046082531068667</v>
      </c>
      <c r="E8" s="1">
        <v>0.31199746185957911</v>
      </c>
      <c r="F8" s="1">
        <v>0.25815442384927489</v>
      </c>
      <c r="G8" s="1">
        <v>0.27784525766393781</v>
      </c>
      <c r="H8" s="1">
        <v>0.20445214980928517</v>
      </c>
    </row>
    <row r="9" spans="1:8" x14ac:dyDescent="0.2">
      <c r="A9" s="57"/>
      <c r="B9" s="57" t="s">
        <v>28</v>
      </c>
      <c r="C9" s="1">
        <v>2.3552764953905615E-2</v>
      </c>
      <c r="D9" s="1">
        <v>0.11133710096560043</v>
      </c>
      <c r="E9" s="1">
        <v>0.16120704907524097</v>
      </c>
      <c r="F9" s="1">
        <v>7.6063235229513235E-2</v>
      </c>
      <c r="G9" s="1">
        <v>6.5624190310496308E-2</v>
      </c>
      <c r="H9" s="1">
        <v>0.104533357735923</v>
      </c>
    </row>
    <row r="10" spans="1:8" x14ac:dyDescent="0.2">
      <c r="A10" s="57"/>
      <c r="B10" s="57" t="s">
        <v>15</v>
      </c>
      <c r="C10" s="1">
        <v>0.16819749392642211</v>
      </c>
      <c r="D10" s="1">
        <v>0.15230689044678383</v>
      </c>
      <c r="E10" s="1">
        <v>0.18660356218146823</v>
      </c>
      <c r="F10" s="1">
        <v>0.12804826897590948</v>
      </c>
      <c r="G10" s="1">
        <v>0.11993461655648109</v>
      </c>
      <c r="H10" s="1">
        <v>0.15017641193798695</v>
      </c>
    </row>
    <row r="11" spans="1:8" x14ac:dyDescent="0.2">
      <c r="A11" s="57"/>
      <c r="B11" s="57" t="s">
        <v>16</v>
      </c>
      <c r="C11" s="1">
        <v>7.6246230845408283E-2</v>
      </c>
      <c r="D11" s="1">
        <v>0.10195311656894816</v>
      </c>
      <c r="E11" s="1">
        <v>0.11436393391738048</v>
      </c>
      <c r="F11" s="1">
        <v>9.3174733566398479E-2</v>
      </c>
      <c r="G11" s="1">
        <v>8.7191114083775167E-2</v>
      </c>
      <c r="H11" s="1">
        <v>0.10949369579173478</v>
      </c>
    </row>
    <row r="12" spans="1:8" x14ac:dyDescent="0.2">
      <c r="A12" s="57"/>
      <c r="B12" s="62" t="s">
        <v>4</v>
      </c>
      <c r="C12" s="1"/>
      <c r="D12" s="1"/>
      <c r="E12" s="1"/>
      <c r="F12" s="1"/>
      <c r="G12" s="1"/>
      <c r="H12" s="1"/>
    </row>
    <row r="13" spans="1:8" x14ac:dyDescent="0.2">
      <c r="B13" s="57" t="s">
        <v>12</v>
      </c>
      <c r="C13" s="1">
        <v>0.15313069506128654</v>
      </c>
      <c r="D13" s="1">
        <v>0.19553991935766724</v>
      </c>
      <c r="E13" s="1">
        <v>0.17519659221396239</v>
      </c>
      <c r="F13" s="1">
        <v>0.21056049029882931</v>
      </c>
      <c r="G13" s="1">
        <v>0.21088469453016598</v>
      </c>
      <c r="H13" s="1">
        <v>0.217408295028126</v>
      </c>
    </row>
    <row r="14" spans="1:8" x14ac:dyDescent="0.2">
      <c r="B14" s="57" t="s">
        <v>14</v>
      </c>
      <c r="C14" s="1">
        <v>0.15966985417506926</v>
      </c>
      <c r="D14" s="1">
        <v>0.26437153695126642</v>
      </c>
      <c r="E14" s="1">
        <v>0.26476282478289387</v>
      </c>
      <c r="F14" s="1">
        <v>0.25997609286541723</v>
      </c>
      <c r="G14" s="1">
        <v>0.2775101414344685</v>
      </c>
      <c r="H14" s="1">
        <v>0.21579760278898893</v>
      </c>
    </row>
    <row r="15" spans="1:8" x14ac:dyDescent="0.2">
      <c r="B15" s="57" t="s">
        <v>27</v>
      </c>
      <c r="C15" s="1">
        <v>0.14498701893531302</v>
      </c>
      <c r="D15" s="1">
        <v>0.20116918450152296</v>
      </c>
      <c r="E15" s="1">
        <v>0.17646596698004452</v>
      </c>
      <c r="F15" s="1">
        <v>0.21628651965412229</v>
      </c>
      <c r="G15" s="1">
        <v>0.22905134414660974</v>
      </c>
      <c r="H15" s="1">
        <v>0.17503375938966806</v>
      </c>
    </row>
    <row r="16" spans="1:8" x14ac:dyDescent="0.2">
      <c r="B16" s="57" t="s">
        <v>28</v>
      </c>
      <c r="C16" s="1">
        <v>6.7100779353983175E-2</v>
      </c>
      <c r="D16" s="1">
        <v>0.163067546315667</v>
      </c>
      <c r="E16" s="1">
        <v>0.17382580636660469</v>
      </c>
      <c r="F16" s="1">
        <v>0.14710640579300716</v>
      </c>
      <c r="G16" s="1">
        <v>0.14756702605371624</v>
      </c>
      <c r="H16" s="1">
        <v>0.14897038646865393</v>
      </c>
    </row>
    <row r="17" spans="2:8" x14ac:dyDescent="0.2">
      <c r="B17" s="57" t="s">
        <v>15</v>
      </c>
      <c r="C17" s="1">
        <v>0.16921798891383513</v>
      </c>
      <c r="D17" s="1">
        <v>0.15607765775365617</v>
      </c>
      <c r="E17" s="1">
        <v>0.16261884315069219</v>
      </c>
      <c r="F17" s="1">
        <v>0.14850589766853795</v>
      </c>
      <c r="G17" s="1">
        <v>0.14441413531209166</v>
      </c>
      <c r="H17" s="1">
        <v>0.16431405641190458</v>
      </c>
    </row>
    <row r="18" spans="2:8" x14ac:dyDescent="0.2">
      <c r="B18" s="58" t="s">
        <v>16</v>
      </c>
      <c r="C18" s="4">
        <v>0.12764643107149831</v>
      </c>
      <c r="D18" s="4">
        <v>0.1442631320941852</v>
      </c>
      <c r="E18" s="4">
        <v>0.14919118596170242</v>
      </c>
      <c r="F18" s="4">
        <v>0.14187733925344398</v>
      </c>
      <c r="G18" s="4">
        <v>0.13593842131888656</v>
      </c>
      <c r="H18" s="4">
        <v>0.16286966984168494</v>
      </c>
    </row>
    <row r="19" spans="2:8" ht="51" customHeight="1" x14ac:dyDescent="0.2">
      <c r="B19" s="64" t="s">
        <v>165</v>
      </c>
      <c r="C19" s="64"/>
      <c r="D19" s="64"/>
      <c r="E19" s="64"/>
      <c r="F19" s="64"/>
      <c r="G19" s="64"/>
      <c r="H19" s="64"/>
    </row>
  </sheetData>
  <mergeCells count="1">
    <mergeCell ref="B19:H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</vt:lpstr>
      <vt:lpstr>Table 2</vt:lpstr>
      <vt:lpstr>Table 3a</vt:lpstr>
      <vt:lpstr>Table3b</vt:lpstr>
      <vt:lpstr>Table3c</vt:lpstr>
      <vt:lpstr>sqrt_descriptive_delta</vt:lpstr>
      <vt:lpstr>Table 4a</vt:lpstr>
      <vt:lpstr>Table 4b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Ruam Pimentel</cp:lastModifiedBy>
  <cp:revision/>
  <dcterms:created xsi:type="dcterms:W3CDTF">2022-08-24T17:13:23Z</dcterms:created>
  <dcterms:modified xsi:type="dcterms:W3CDTF">2022-12-27T17:14:12Z</dcterms:modified>
  <cp:category/>
  <cp:contentStatus/>
</cp:coreProperties>
</file>