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ocuments\"/>
    </mc:Choice>
  </mc:AlternateContent>
  <xr:revisionPtr revIDLastSave="0" documentId="8_{262E0C7C-2C2B-4CB4-8757-40E074996168}" xr6:coauthVersionLast="47" xr6:coauthVersionMax="47" xr10:uidLastSave="{00000000-0000-0000-0000-000000000000}"/>
  <bookViews>
    <workbookView xWindow="-120" yWindow="-120" windowWidth="20730" windowHeight="11160" activeTab="2" xr2:uid="{27270254-220C-4B55-9EEB-6946206F668D}"/>
  </bookViews>
  <sheets>
    <sheet name="Employee" sheetId="1" r:id="rId1"/>
    <sheet name="Information" sheetId="2" r:id="rId2"/>
    <sheet name="Salary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14" i="3"/>
  <c r="K15" i="3"/>
  <c r="K16" i="3"/>
  <c r="K17" i="3"/>
  <c r="K18" i="3"/>
  <c r="K9" i="3"/>
  <c r="J10" i="3"/>
  <c r="J11" i="3"/>
  <c r="J12" i="3"/>
  <c r="J13" i="3"/>
  <c r="J14" i="3"/>
  <c r="J15" i="3"/>
  <c r="J16" i="3"/>
  <c r="J17" i="3"/>
  <c r="J18" i="3"/>
  <c r="J9" i="3"/>
  <c r="H10" i="3"/>
  <c r="H11" i="3"/>
  <c r="H12" i="3"/>
  <c r="H13" i="3"/>
  <c r="H14" i="3"/>
  <c r="H15" i="3"/>
  <c r="H16" i="3"/>
  <c r="H17" i="3"/>
  <c r="H18" i="3"/>
  <c r="H9" i="3"/>
  <c r="I10" i="3"/>
  <c r="I11" i="3"/>
  <c r="I12" i="3"/>
  <c r="I13" i="3"/>
  <c r="I14" i="3"/>
  <c r="I15" i="3"/>
  <c r="I16" i="3"/>
  <c r="I17" i="3"/>
  <c r="I18" i="3"/>
  <c r="I9" i="3"/>
  <c r="G10" i="3"/>
  <c r="G11" i="3"/>
  <c r="G12" i="3"/>
  <c r="G13" i="3"/>
  <c r="G14" i="3"/>
  <c r="G15" i="3"/>
  <c r="G16" i="3"/>
  <c r="G17" i="3"/>
  <c r="G18" i="3"/>
  <c r="G9" i="3"/>
  <c r="F10" i="3"/>
  <c r="F11" i="3"/>
  <c r="F12" i="3"/>
  <c r="F13" i="3"/>
  <c r="F14" i="3"/>
  <c r="F15" i="3"/>
  <c r="F16" i="3"/>
  <c r="F17" i="3"/>
  <c r="F18" i="3"/>
  <c r="F9" i="3"/>
  <c r="E10" i="3"/>
  <c r="E11" i="3"/>
  <c r="E12" i="3"/>
  <c r="E13" i="3"/>
  <c r="E14" i="3"/>
  <c r="E15" i="3"/>
  <c r="E16" i="3"/>
  <c r="E17" i="3"/>
  <c r="E18" i="3"/>
  <c r="E9" i="3"/>
  <c r="D10" i="3"/>
  <c r="D11" i="3"/>
  <c r="D12" i="3"/>
  <c r="D13" i="3"/>
  <c r="D14" i="3"/>
  <c r="D15" i="3"/>
  <c r="D16" i="3"/>
  <c r="D17" i="3"/>
  <c r="D18" i="3"/>
  <c r="D9" i="3"/>
  <c r="C10" i="3"/>
  <c r="C11" i="3"/>
  <c r="C12" i="3"/>
  <c r="C13" i="3"/>
  <c r="C14" i="3"/>
  <c r="C15" i="3"/>
  <c r="C16" i="3"/>
  <c r="C17" i="3"/>
  <c r="C18" i="3"/>
  <c r="C9" i="3"/>
  <c r="B10" i="3"/>
  <c r="B11" i="3"/>
  <c r="B12" i="3"/>
  <c r="B13" i="3"/>
  <c r="B14" i="3"/>
  <c r="B15" i="3"/>
  <c r="B16" i="3"/>
  <c r="B17" i="3"/>
  <c r="B18" i="3"/>
  <c r="B9" i="3"/>
</calcChain>
</file>

<file path=xl/sharedStrings.xml><?xml version="1.0" encoding="utf-8"?>
<sst xmlns="http://schemas.openxmlformats.org/spreadsheetml/2006/main" count="75" uniqueCount="49">
  <si>
    <t>ABC Enterprise</t>
  </si>
  <si>
    <t>S1</t>
  </si>
  <si>
    <t>Employee List</t>
  </si>
  <si>
    <t>Name</t>
  </si>
  <si>
    <t>Designation</t>
  </si>
  <si>
    <t>Department</t>
  </si>
  <si>
    <t>Joining Date</t>
  </si>
  <si>
    <t>Contact on</t>
  </si>
  <si>
    <t>Basic</t>
  </si>
  <si>
    <t>Employee Id</t>
  </si>
  <si>
    <t>Mohammad Monjur-E-Elahi</t>
  </si>
  <si>
    <t>Md.Shakhawat Hossain</t>
  </si>
  <si>
    <t>Md.Rokonuzzaman</t>
  </si>
  <si>
    <t>Mizanur Rahman</t>
  </si>
  <si>
    <t>Kazi Moniruzzaman</t>
  </si>
  <si>
    <t xml:space="preserve">Md.Mofizur Rahman </t>
  </si>
  <si>
    <t>Md.Mijanur Rahman</t>
  </si>
  <si>
    <t>M.A.Jalil</t>
  </si>
  <si>
    <t>Md. Nazmul Sarkar</t>
  </si>
  <si>
    <t>Md.Zahurul Islam</t>
  </si>
  <si>
    <t>Assistant Director</t>
  </si>
  <si>
    <t>Senior Executive</t>
  </si>
  <si>
    <t>Executive</t>
  </si>
  <si>
    <t>Supervisor</t>
  </si>
  <si>
    <t>Liftman</t>
  </si>
  <si>
    <t>Electrician</t>
  </si>
  <si>
    <t>Cleaner</t>
  </si>
  <si>
    <t>Logistics</t>
  </si>
  <si>
    <t>Marketing</t>
  </si>
  <si>
    <t>Sales</t>
  </si>
  <si>
    <t>Transport</t>
  </si>
  <si>
    <t xml:space="preserve">ABC Enterprise </t>
  </si>
  <si>
    <t>Information</t>
  </si>
  <si>
    <t xml:space="preserve">Item </t>
  </si>
  <si>
    <t>House Rent</t>
  </si>
  <si>
    <t>Medical Allowence</t>
  </si>
  <si>
    <t>Transport Allowance</t>
  </si>
  <si>
    <t>Provident Fund</t>
  </si>
  <si>
    <t>Advanced Tax</t>
  </si>
  <si>
    <t>Percentage</t>
  </si>
  <si>
    <t>From</t>
  </si>
  <si>
    <t>Monthly Salary</t>
  </si>
  <si>
    <t>Remarks</t>
  </si>
  <si>
    <t>If Yearly Gross Salary is greater than 4,50,000.00</t>
  </si>
  <si>
    <t>If Yearly Gross Salary is less than 4,50,000,00</t>
  </si>
  <si>
    <t>Medical Allowance</t>
  </si>
  <si>
    <t>Gross Salary</t>
  </si>
  <si>
    <t>Net Pay</t>
  </si>
  <si>
    <t>Monthly 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</si>
</sst>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BB53-2C26-4F35-8697-DFE3999D699D}">
  <dimension ref="A1:AB17"/>
  <sheetViews>
    <sheetView workbookViewId="0">
      <selection activeCell="H17" sqref="H8:H17"/>
    </sheetView>
  </sheetViews>
  <sheetFormatPr defaultRowHeight="15" x14ac:dyDescent="0.25"/>
  <cols>
    <col min="1" max="1" width="3.5703125" customWidth="1"/>
    <col min="2" max="2" width="11.85546875" customWidth="1"/>
    <col min="3" max="3" width="25.140625" customWidth="1"/>
    <col min="4" max="4" width="16.28515625" customWidth="1"/>
    <col min="5" max="6" width="11.42578125" customWidth="1"/>
    <col min="7" max="7" width="10.85546875" customWidth="1"/>
  </cols>
  <sheetData>
    <row r="1" spans="1:2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28" x14ac:dyDescent="0.25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5" t="s">
        <v>2</v>
      </c>
      <c r="B3" s="6"/>
      <c r="C3" s="6"/>
      <c r="D3" s="6"/>
      <c r="E3" s="6"/>
      <c r="F3" s="6"/>
      <c r="G3" s="6"/>
      <c r="H3" s="6"/>
    </row>
    <row r="4" spans="1:28" x14ac:dyDescent="0.25">
      <c r="A4" s="6"/>
      <c r="B4" s="6"/>
      <c r="C4" s="6"/>
      <c r="D4" s="6"/>
      <c r="E4" s="6"/>
      <c r="F4" s="6"/>
      <c r="G4" s="6"/>
      <c r="H4" s="6"/>
    </row>
    <row r="5" spans="1:28" x14ac:dyDescent="0.25">
      <c r="A5" s="1"/>
      <c r="B5" s="1"/>
      <c r="C5" s="1"/>
      <c r="D5" s="1"/>
      <c r="E5" s="1"/>
      <c r="F5" s="1"/>
      <c r="G5" s="1"/>
      <c r="H5" s="1"/>
    </row>
    <row r="6" spans="1:28" x14ac:dyDescent="0.25">
      <c r="A6" s="1"/>
      <c r="B6" s="1"/>
      <c r="C6" s="1"/>
      <c r="D6" s="1"/>
      <c r="E6" s="1"/>
      <c r="F6" s="1"/>
      <c r="G6" s="1"/>
      <c r="H6" s="1"/>
    </row>
    <row r="7" spans="1:28" ht="24" customHeight="1" x14ac:dyDescent="0.25">
      <c r="A7" s="8" t="s">
        <v>1</v>
      </c>
      <c r="B7" s="8" t="s">
        <v>9</v>
      </c>
      <c r="C7" s="8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8" t="s">
        <v>8</v>
      </c>
    </row>
    <row r="8" spans="1:28" x14ac:dyDescent="0.25">
      <c r="A8" s="7">
        <v>1</v>
      </c>
      <c r="B8" s="7">
        <v>200017</v>
      </c>
      <c r="C8" s="7" t="s">
        <v>10</v>
      </c>
      <c r="D8" s="7" t="s">
        <v>20</v>
      </c>
      <c r="E8" s="7" t="s">
        <v>27</v>
      </c>
      <c r="F8" s="9">
        <v>39814</v>
      </c>
      <c r="G8" s="7">
        <v>17</v>
      </c>
      <c r="H8" s="14">
        <v>45000</v>
      </c>
    </row>
    <row r="9" spans="1:28" x14ac:dyDescent="0.25">
      <c r="A9" s="7">
        <v>2</v>
      </c>
      <c r="B9" s="7">
        <v>200027</v>
      </c>
      <c r="C9" s="7" t="s">
        <v>11</v>
      </c>
      <c r="D9" s="7" t="s">
        <v>20</v>
      </c>
      <c r="E9" s="7" t="s">
        <v>28</v>
      </c>
      <c r="F9" s="9">
        <v>42371</v>
      </c>
      <c r="G9" s="7">
        <v>18</v>
      </c>
      <c r="H9" s="14">
        <v>35000</v>
      </c>
    </row>
    <row r="10" spans="1:28" x14ac:dyDescent="0.25">
      <c r="A10" s="7">
        <v>3</v>
      </c>
      <c r="B10" s="7">
        <v>200057</v>
      </c>
      <c r="C10" s="7" t="s">
        <v>12</v>
      </c>
      <c r="D10" s="7" t="s">
        <v>21</v>
      </c>
      <c r="E10" s="7" t="s">
        <v>29</v>
      </c>
      <c r="F10" s="9">
        <v>41642</v>
      </c>
      <c r="G10" s="7">
        <v>19</v>
      </c>
      <c r="H10" s="14">
        <v>24000</v>
      </c>
    </row>
    <row r="11" spans="1:28" x14ac:dyDescent="0.25">
      <c r="A11" s="7">
        <v>4</v>
      </c>
      <c r="B11" s="7">
        <v>200113</v>
      </c>
      <c r="C11" s="7" t="s">
        <v>13</v>
      </c>
      <c r="D11" s="7" t="s">
        <v>22</v>
      </c>
      <c r="E11" s="7" t="s">
        <v>30</v>
      </c>
      <c r="F11" s="9">
        <v>40912</v>
      </c>
      <c r="G11" s="7">
        <v>13</v>
      </c>
      <c r="H11" s="14">
        <v>20000</v>
      </c>
    </row>
    <row r="12" spans="1:28" x14ac:dyDescent="0.25">
      <c r="A12" s="7">
        <v>5</v>
      </c>
      <c r="B12" s="7">
        <v>200206</v>
      </c>
      <c r="C12" s="7" t="s">
        <v>14</v>
      </c>
      <c r="D12" s="7" t="s">
        <v>23</v>
      </c>
      <c r="E12" s="7" t="s">
        <v>29</v>
      </c>
      <c r="F12" s="9">
        <v>42009</v>
      </c>
      <c r="G12" s="7">
        <v>14</v>
      </c>
      <c r="H12" s="14">
        <v>18000</v>
      </c>
    </row>
    <row r="13" spans="1:28" x14ac:dyDescent="0.25">
      <c r="A13" s="7">
        <v>6</v>
      </c>
      <c r="B13" s="7">
        <v>200220</v>
      </c>
      <c r="C13" s="7" t="s">
        <v>15</v>
      </c>
      <c r="D13" s="7" t="s">
        <v>23</v>
      </c>
      <c r="E13" s="7" t="s">
        <v>28</v>
      </c>
      <c r="F13" s="9">
        <v>41280</v>
      </c>
      <c r="G13" s="7">
        <v>15</v>
      </c>
      <c r="H13" s="14">
        <v>15000</v>
      </c>
    </row>
    <row r="14" spans="1:28" x14ac:dyDescent="0.25">
      <c r="A14" s="7">
        <v>7</v>
      </c>
      <c r="B14" s="7">
        <v>300044</v>
      </c>
      <c r="C14" s="7" t="s">
        <v>16</v>
      </c>
      <c r="D14" s="7" t="s">
        <v>24</v>
      </c>
      <c r="E14" s="7" t="s">
        <v>27</v>
      </c>
      <c r="F14" s="9">
        <v>40915</v>
      </c>
      <c r="G14" s="7">
        <v>17</v>
      </c>
      <c r="H14" s="14">
        <v>12000</v>
      </c>
    </row>
    <row r="15" spans="1:28" x14ac:dyDescent="0.25">
      <c r="A15" s="7">
        <v>8</v>
      </c>
      <c r="B15" s="7">
        <v>300046</v>
      </c>
      <c r="C15" s="7" t="s">
        <v>17</v>
      </c>
      <c r="D15" s="7" t="s">
        <v>25</v>
      </c>
      <c r="E15" s="7" t="s">
        <v>27</v>
      </c>
      <c r="F15" s="9">
        <v>40186</v>
      </c>
      <c r="G15" s="7">
        <v>17</v>
      </c>
      <c r="H15" s="14">
        <v>15000</v>
      </c>
    </row>
    <row r="16" spans="1:28" x14ac:dyDescent="0.25">
      <c r="A16" s="7">
        <v>9</v>
      </c>
      <c r="B16" s="7">
        <v>300051</v>
      </c>
      <c r="C16" s="7" t="s">
        <v>18</v>
      </c>
      <c r="D16" s="7" t="s">
        <v>26</v>
      </c>
      <c r="E16" s="7" t="s">
        <v>27</v>
      </c>
      <c r="F16" s="9">
        <v>41283</v>
      </c>
      <c r="G16" s="7">
        <v>18</v>
      </c>
      <c r="H16" s="14">
        <v>8000</v>
      </c>
    </row>
    <row r="17" spans="1:8" x14ac:dyDescent="0.25">
      <c r="A17" s="7">
        <v>10</v>
      </c>
      <c r="B17" s="7">
        <v>300055</v>
      </c>
      <c r="C17" s="7" t="s">
        <v>19</v>
      </c>
      <c r="D17" s="7" t="s">
        <v>26</v>
      </c>
      <c r="E17" s="7" t="s">
        <v>27</v>
      </c>
      <c r="F17" s="9">
        <v>41649</v>
      </c>
      <c r="G17" s="7">
        <v>19</v>
      </c>
      <c r="H17" s="14">
        <v>7000</v>
      </c>
    </row>
  </sheetData>
  <mergeCells count="3">
    <mergeCell ref="A5:H6"/>
    <mergeCell ref="A1:H2"/>
    <mergeCell ref="A3:H4"/>
  </mergeCells>
  <pageMargins left="1" right="1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4398-1626-4BCB-9588-DCC6E0F23077}">
  <dimension ref="A1:E14"/>
  <sheetViews>
    <sheetView workbookViewId="0">
      <selection activeCell="C14" sqref="C14"/>
    </sheetView>
  </sheetViews>
  <sheetFormatPr defaultRowHeight="15" x14ac:dyDescent="0.25"/>
  <cols>
    <col min="1" max="1" width="3" customWidth="1"/>
    <col min="2" max="2" width="19.85546875" customWidth="1"/>
    <col min="3" max="3" width="11.140625" customWidth="1"/>
    <col min="4" max="4" width="14.7109375" customWidth="1"/>
    <col min="5" max="5" width="43.5703125" bestFit="1" customWidth="1"/>
  </cols>
  <sheetData>
    <row r="1" spans="1:5" x14ac:dyDescent="0.25">
      <c r="A1" s="3" t="s">
        <v>31</v>
      </c>
      <c r="B1" s="4"/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x14ac:dyDescent="0.25">
      <c r="A3" s="11" t="s">
        <v>32</v>
      </c>
      <c r="B3" s="10"/>
      <c r="C3" s="10"/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8" t="s">
        <v>1</v>
      </c>
      <c r="B8" s="8" t="s">
        <v>33</v>
      </c>
      <c r="C8" s="8" t="s">
        <v>39</v>
      </c>
      <c r="D8" s="8" t="s">
        <v>40</v>
      </c>
      <c r="E8" s="8" t="s">
        <v>42</v>
      </c>
    </row>
    <row r="9" spans="1:5" x14ac:dyDescent="0.25">
      <c r="A9" s="8">
        <v>1</v>
      </c>
      <c r="B9" s="8" t="s">
        <v>34</v>
      </c>
      <c r="C9" s="12">
        <v>0.3</v>
      </c>
      <c r="D9" s="8" t="s">
        <v>8</v>
      </c>
      <c r="E9" s="8"/>
    </row>
    <row r="10" spans="1:5" x14ac:dyDescent="0.25">
      <c r="A10" s="8">
        <v>2</v>
      </c>
      <c r="B10" s="8" t="s">
        <v>35</v>
      </c>
      <c r="C10" s="12">
        <v>0.06</v>
      </c>
      <c r="D10" s="8" t="s">
        <v>8</v>
      </c>
      <c r="E10" s="8"/>
    </row>
    <row r="11" spans="1:5" x14ac:dyDescent="0.25">
      <c r="A11" s="8">
        <v>3</v>
      </c>
      <c r="B11" s="8" t="s">
        <v>36</v>
      </c>
      <c r="C11" s="12">
        <v>0.03</v>
      </c>
      <c r="D11" s="8" t="s">
        <v>8</v>
      </c>
      <c r="E11" s="8"/>
    </row>
    <row r="12" spans="1:5" x14ac:dyDescent="0.25">
      <c r="A12" s="8">
        <v>4</v>
      </c>
      <c r="B12" s="8" t="s">
        <v>37</v>
      </c>
      <c r="C12" s="12">
        <v>0.05</v>
      </c>
      <c r="D12" s="8" t="s">
        <v>8</v>
      </c>
      <c r="E12" s="8"/>
    </row>
    <row r="13" spans="1:5" x14ac:dyDescent="0.25">
      <c r="A13" s="8">
        <v>5</v>
      </c>
      <c r="B13" s="8" t="s">
        <v>38</v>
      </c>
      <c r="C13" s="12">
        <v>0.05</v>
      </c>
      <c r="D13" s="8" t="s">
        <v>8</v>
      </c>
      <c r="E13" s="8" t="s">
        <v>43</v>
      </c>
    </row>
    <row r="14" spans="1:5" x14ac:dyDescent="0.25">
      <c r="A14" s="8">
        <v>6</v>
      </c>
      <c r="B14" s="8" t="s">
        <v>38</v>
      </c>
      <c r="C14" s="15">
        <v>450</v>
      </c>
      <c r="D14" s="8" t="s">
        <v>41</v>
      </c>
      <c r="E14" s="8" t="s">
        <v>44</v>
      </c>
    </row>
  </sheetData>
  <mergeCells count="3">
    <mergeCell ref="A1:E2"/>
    <mergeCell ref="A3:E4"/>
    <mergeCell ref="A5:E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0C67-0D2B-417F-A9DE-6819261C6B52}">
  <dimension ref="A1:O18"/>
  <sheetViews>
    <sheetView tabSelected="1" workbookViewId="0">
      <selection activeCell="K9" sqref="K9:K18"/>
    </sheetView>
  </sheetViews>
  <sheetFormatPr defaultRowHeight="15" x14ac:dyDescent="0.25"/>
  <cols>
    <col min="1" max="1" width="4.28515625" customWidth="1"/>
    <col min="2" max="2" width="12.42578125" customWidth="1"/>
    <col min="3" max="3" width="20.140625" customWidth="1"/>
    <col min="5" max="5" width="11" customWidth="1"/>
    <col min="6" max="6" width="18" bestFit="1" customWidth="1"/>
    <col min="7" max="7" width="18.85546875" customWidth="1"/>
    <col min="8" max="8" width="11.85546875" customWidth="1"/>
    <col min="9" max="9" width="14.28515625" customWidth="1"/>
    <col min="10" max="10" width="13.140625" customWidth="1"/>
  </cols>
  <sheetData>
    <row r="1" spans="1:15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5" x14ac:dyDescent="0.25">
      <c r="A3" s="11" t="s">
        <v>48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5" x14ac:dyDescent="0.25">
      <c r="A8" s="8" t="s">
        <v>1</v>
      </c>
      <c r="B8" s="8" t="s">
        <v>9</v>
      </c>
      <c r="C8" s="8" t="s">
        <v>3</v>
      </c>
      <c r="D8" s="8" t="s">
        <v>8</v>
      </c>
      <c r="E8" s="8" t="s">
        <v>34</v>
      </c>
      <c r="F8" s="8" t="s">
        <v>45</v>
      </c>
      <c r="G8" s="8" t="s">
        <v>36</v>
      </c>
      <c r="H8" s="8" t="s">
        <v>46</v>
      </c>
      <c r="I8" s="8" t="s">
        <v>37</v>
      </c>
      <c r="J8" s="8" t="s">
        <v>38</v>
      </c>
      <c r="K8" s="8" t="s">
        <v>47</v>
      </c>
    </row>
    <row r="9" spans="1:15" ht="29.25" customHeight="1" x14ac:dyDescent="0.25">
      <c r="A9" s="8">
        <v>1</v>
      </c>
      <c r="B9" s="8">
        <f>Employee!B8</f>
        <v>200017</v>
      </c>
      <c r="C9" s="13" t="str">
        <f>Employee!C8</f>
        <v>Mohammad Monjur-E-Elahi</v>
      </c>
      <c r="D9" s="15">
        <f>Employee!H8</f>
        <v>45000</v>
      </c>
      <c r="E9" s="8">
        <f>D9*Information!$C$9</f>
        <v>13500</v>
      </c>
      <c r="F9" s="8">
        <f>D9*Information!$C$10</f>
        <v>2700</v>
      </c>
      <c r="G9" s="8">
        <f>D9*Information!$C$11</f>
        <v>1350</v>
      </c>
      <c r="H9" s="15">
        <f>SUM(D9:G9)</f>
        <v>62550</v>
      </c>
      <c r="I9" s="16">
        <f>D9*Information!$C$12</f>
        <v>2250</v>
      </c>
      <c r="J9" s="15">
        <f>IF(H9*12&gt;450000,D9*0.05,450)</f>
        <v>2250</v>
      </c>
      <c r="K9" s="15">
        <f>H9-I9-J9</f>
        <v>58050</v>
      </c>
      <c r="O9" t="s">
        <v>1</v>
      </c>
    </row>
    <row r="10" spans="1:15" x14ac:dyDescent="0.25">
      <c r="A10" s="8">
        <v>2</v>
      </c>
      <c r="B10" s="8">
        <f>Employee!B9</f>
        <v>200027</v>
      </c>
      <c r="C10" s="8" t="str">
        <f>Employee!C9</f>
        <v>Md.Shakhawat Hossain</v>
      </c>
      <c r="D10" s="15">
        <f>Employee!H9</f>
        <v>35000</v>
      </c>
      <c r="E10" s="8">
        <f>D10*Information!$C$9</f>
        <v>10500</v>
      </c>
      <c r="F10" s="8">
        <f>D10*Information!$C$10</f>
        <v>2100</v>
      </c>
      <c r="G10" s="8">
        <f>D10*Information!$C$11</f>
        <v>1050</v>
      </c>
      <c r="H10" s="15">
        <f t="shared" ref="H10:H18" si="0">SUM(D10:G10)</f>
        <v>48650</v>
      </c>
      <c r="I10" s="16">
        <f>D10*Information!$C$12</f>
        <v>1750</v>
      </c>
      <c r="J10" s="15">
        <f t="shared" ref="J10:J18" si="1">IF(H10*12&gt;450000,D10*0.05,450)</f>
        <v>1750</v>
      </c>
      <c r="K10" s="15">
        <f t="shared" ref="K10:K18" si="2">H10-I10-J10</f>
        <v>45150</v>
      </c>
    </row>
    <row r="11" spans="1:15" x14ac:dyDescent="0.25">
      <c r="A11" s="8">
        <v>3</v>
      </c>
      <c r="B11" s="8">
        <f>Employee!B10</f>
        <v>200057</v>
      </c>
      <c r="C11" s="8" t="str">
        <f>Employee!C10</f>
        <v>Md.Rokonuzzaman</v>
      </c>
      <c r="D11" s="15">
        <f>Employee!H10</f>
        <v>24000</v>
      </c>
      <c r="E11" s="8">
        <f>D11*Information!$C$9</f>
        <v>7200</v>
      </c>
      <c r="F11" s="8">
        <f>D11*Information!$C$10</f>
        <v>1440</v>
      </c>
      <c r="G11" s="8">
        <f>D11*Information!$C$11</f>
        <v>720</v>
      </c>
      <c r="H11" s="15">
        <f t="shared" si="0"/>
        <v>33360</v>
      </c>
      <c r="I11" s="16">
        <f>D11*Information!$C$12</f>
        <v>1200</v>
      </c>
      <c r="J11" s="15">
        <f t="shared" si="1"/>
        <v>450</v>
      </c>
      <c r="K11" s="15">
        <f t="shared" si="2"/>
        <v>31710</v>
      </c>
    </row>
    <row r="12" spans="1:15" x14ac:dyDescent="0.25">
      <c r="A12" s="8">
        <v>4</v>
      </c>
      <c r="B12" s="8">
        <f>Employee!B11</f>
        <v>200113</v>
      </c>
      <c r="C12" s="8" t="str">
        <f>Employee!C11</f>
        <v>Mizanur Rahman</v>
      </c>
      <c r="D12" s="15">
        <f>Employee!H11</f>
        <v>20000</v>
      </c>
      <c r="E12" s="8">
        <f>D12*Information!$C$9</f>
        <v>6000</v>
      </c>
      <c r="F12" s="8">
        <f>D12*Information!$C$10</f>
        <v>1200</v>
      </c>
      <c r="G12" s="8">
        <f>D12*Information!$C$11</f>
        <v>600</v>
      </c>
      <c r="H12" s="15">
        <f t="shared" si="0"/>
        <v>27800</v>
      </c>
      <c r="I12" s="16">
        <f>D12*Information!$C$12</f>
        <v>1000</v>
      </c>
      <c r="J12" s="15">
        <f t="shared" si="1"/>
        <v>450</v>
      </c>
      <c r="K12" s="15">
        <f t="shared" si="2"/>
        <v>26350</v>
      </c>
    </row>
    <row r="13" spans="1:15" x14ac:dyDescent="0.25">
      <c r="A13" s="8">
        <v>5</v>
      </c>
      <c r="B13" s="8">
        <f>Employee!B12</f>
        <v>200206</v>
      </c>
      <c r="C13" s="8" t="str">
        <f>Employee!C12</f>
        <v>Kazi Moniruzzaman</v>
      </c>
      <c r="D13" s="15">
        <f>Employee!H12</f>
        <v>18000</v>
      </c>
      <c r="E13" s="8">
        <f>D13*Information!$C$9</f>
        <v>5400</v>
      </c>
      <c r="F13" s="8">
        <f>D13*Information!$C$10</f>
        <v>1080</v>
      </c>
      <c r="G13" s="8">
        <f>D13*Information!$C$11</f>
        <v>540</v>
      </c>
      <c r="H13" s="15">
        <f t="shared" si="0"/>
        <v>25020</v>
      </c>
      <c r="I13" s="16">
        <f>D13*Information!$C$12</f>
        <v>900</v>
      </c>
      <c r="J13" s="15">
        <f t="shared" si="1"/>
        <v>450</v>
      </c>
      <c r="K13" s="15">
        <f t="shared" si="2"/>
        <v>23670</v>
      </c>
    </row>
    <row r="14" spans="1:15" x14ac:dyDescent="0.25">
      <c r="A14" s="8">
        <v>6</v>
      </c>
      <c r="B14" s="8">
        <f>Employee!B13</f>
        <v>200220</v>
      </c>
      <c r="C14" s="8" t="str">
        <f>Employee!C13</f>
        <v xml:space="preserve">Md.Mofizur Rahman </v>
      </c>
      <c r="D14" s="15">
        <f>Employee!H13</f>
        <v>15000</v>
      </c>
      <c r="E14" s="8">
        <f>D14*Information!$C$9</f>
        <v>4500</v>
      </c>
      <c r="F14" s="8">
        <f>D14*Information!$C$10</f>
        <v>900</v>
      </c>
      <c r="G14" s="8">
        <f>D14*Information!$C$11</f>
        <v>450</v>
      </c>
      <c r="H14" s="15">
        <f t="shared" si="0"/>
        <v>20850</v>
      </c>
      <c r="I14" s="16">
        <f>D14*Information!$C$12</f>
        <v>750</v>
      </c>
      <c r="J14" s="15">
        <f t="shared" si="1"/>
        <v>450</v>
      </c>
      <c r="K14" s="15">
        <f t="shared" si="2"/>
        <v>19650</v>
      </c>
    </row>
    <row r="15" spans="1:15" x14ac:dyDescent="0.25">
      <c r="A15" s="8">
        <v>7</v>
      </c>
      <c r="B15" s="8">
        <f>Employee!B14</f>
        <v>300044</v>
      </c>
      <c r="C15" s="8" t="str">
        <f>Employee!C14</f>
        <v>Md.Mijanur Rahman</v>
      </c>
      <c r="D15" s="15">
        <f>Employee!H14</f>
        <v>12000</v>
      </c>
      <c r="E15" s="8">
        <f>D15*Information!$C$9</f>
        <v>3600</v>
      </c>
      <c r="F15" s="8">
        <f>D15*Information!$C$10</f>
        <v>720</v>
      </c>
      <c r="G15" s="8">
        <f>D15*Information!$C$11</f>
        <v>360</v>
      </c>
      <c r="H15" s="15">
        <f t="shared" si="0"/>
        <v>16680</v>
      </c>
      <c r="I15" s="16">
        <f>D15*Information!$C$12</f>
        <v>600</v>
      </c>
      <c r="J15" s="15">
        <f t="shared" si="1"/>
        <v>450</v>
      </c>
      <c r="K15" s="15">
        <f t="shared" si="2"/>
        <v>15630</v>
      </c>
    </row>
    <row r="16" spans="1:15" x14ac:dyDescent="0.25">
      <c r="A16" s="8">
        <v>8</v>
      </c>
      <c r="B16" s="8">
        <f>Employee!B15</f>
        <v>300046</v>
      </c>
      <c r="C16" s="8" t="str">
        <f>Employee!C15</f>
        <v>M.A.Jalil</v>
      </c>
      <c r="D16" s="15">
        <f>Employee!H15</f>
        <v>15000</v>
      </c>
      <c r="E16" s="8">
        <f>D16*Information!$C$9</f>
        <v>4500</v>
      </c>
      <c r="F16" s="8">
        <f>D16*Information!$C$10</f>
        <v>900</v>
      </c>
      <c r="G16" s="8">
        <f>D16*Information!$C$11</f>
        <v>450</v>
      </c>
      <c r="H16" s="15">
        <f t="shared" si="0"/>
        <v>20850</v>
      </c>
      <c r="I16" s="16">
        <f>D16*Information!$C$12</f>
        <v>750</v>
      </c>
      <c r="J16" s="15">
        <f t="shared" si="1"/>
        <v>450</v>
      </c>
      <c r="K16" s="15">
        <f t="shared" si="2"/>
        <v>19650</v>
      </c>
    </row>
    <row r="17" spans="1:11" x14ac:dyDescent="0.25">
      <c r="A17" s="8">
        <v>9</v>
      </c>
      <c r="B17" s="8">
        <f>Employee!B16</f>
        <v>300051</v>
      </c>
      <c r="C17" s="8" t="str">
        <f>Employee!C16</f>
        <v>Md. Nazmul Sarkar</v>
      </c>
      <c r="D17" s="15">
        <f>Employee!H16</f>
        <v>8000</v>
      </c>
      <c r="E17" s="8">
        <f>D17*Information!$C$9</f>
        <v>2400</v>
      </c>
      <c r="F17" s="8">
        <f>D17*Information!$C$10</f>
        <v>480</v>
      </c>
      <c r="G17" s="8">
        <f>D17*Information!$C$11</f>
        <v>240</v>
      </c>
      <c r="H17" s="15">
        <f t="shared" si="0"/>
        <v>11120</v>
      </c>
      <c r="I17" s="16">
        <f>D17*Information!$C$12</f>
        <v>400</v>
      </c>
      <c r="J17" s="15">
        <f t="shared" si="1"/>
        <v>450</v>
      </c>
      <c r="K17" s="15">
        <f t="shared" si="2"/>
        <v>10270</v>
      </c>
    </row>
    <row r="18" spans="1:11" x14ac:dyDescent="0.25">
      <c r="A18" s="8">
        <v>10</v>
      </c>
      <c r="B18" s="8">
        <f>Employee!B17</f>
        <v>300055</v>
      </c>
      <c r="C18" s="8" t="str">
        <f>Employee!C17</f>
        <v>Md.Zahurul Islam</v>
      </c>
      <c r="D18" s="15">
        <f>Employee!H17</f>
        <v>7000</v>
      </c>
      <c r="E18" s="8">
        <f>D18*Information!$C$9</f>
        <v>2100</v>
      </c>
      <c r="F18" s="8">
        <f>D18*Information!$C$10</f>
        <v>420</v>
      </c>
      <c r="G18" s="8">
        <f>D18*Information!$C$11</f>
        <v>210</v>
      </c>
      <c r="H18" s="15">
        <f t="shared" si="0"/>
        <v>9730</v>
      </c>
      <c r="I18" s="16">
        <f>D18*Information!$C$12</f>
        <v>350</v>
      </c>
      <c r="J18" s="15">
        <f t="shared" si="1"/>
        <v>450</v>
      </c>
      <c r="K18" s="15">
        <f t="shared" si="2"/>
        <v>8930</v>
      </c>
    </row>
  </sheetData>
  <mergeCells count="3">
    <mergeCell ref="A1:K2"/>
    <mergeCell ref="A3:K4"/>
    <mergeCell ref="A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Information</vt:lpstr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2025-05-18T04:19:16Z</dcterms:created>
  <dcterms:modified xsi:type="dcterms:W3CDTF">2025-05-18T06:32:29Z</dcterms:modified>
</cp:coreProperties>
</file>