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rubak\Desktop\"/>
    </mc:Choice>
  </mc:AlternateContent>
  <xr:revisionPtr revIDLastSave="0" documentId="13_ncr:1_{2F485411-148B-4DEE-BEE8-6519178D4609}" xr6:coauthVersionLast="47" xr6:coauthVersionMax="47" xr10:uidLastSave="{00000000-0000-0000-0000-000000000000}"/>
  <bookViews>
    <workbookView xWindow="-110" yWindow="-110" windowWidth="19420" windowHeight="10300" xr2:uid="{603C10C8-5285-46CD-9440-DEA089F9E2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03" i="1" l="1"/>
  <c r="I96" i="1"/>
  <c r="AS4" i="1"/>
  <c r="AS5" i="1"/>
  <c r="AS6" i="1"/>
  <c r="AS7" i="1"/>
  <c r="AS8" i="1"/>
  <c r="AS9" i="1"/>
  <c r="AS10" i="1"/>
  <c r="AS11" i="1"/>
  <c r="AS12" i="1"/>
  <c r="AS13" i="1"/>
  <c r="AS14" i="1"/>
  <c r="AS15" i="1"/>
  <c r="AS16" i="1"/>
  <c r="AS17" i="1"/>
  <c r="AS18" i="1"/>
  <c r="AS19" i="1"/>
  <c r="AS20" i="1"/>
  <c r="AS21" i="1"/>
  <c r="AS22" i="1"/>
  <c r="AS23" i="1"/>
  <c r="AS24" i="1"/>
  <c r="AS25" i="1"/>
  <c r="AS26" i="1"/>
  <c r="AS27" i="1"/>
  <c r="AS28" i="1"/>
  <c r="AS29" i="1"/>
  <c r="AS30" i="1"/>
  <c r="AS31" i="1"/>
  <c r="AS32" i="1"/>
  <c r="AS33" i="1"/>
  <c r="AS34" i="1"/>
  <c r="AS35" i="1"/>
  <c r="AS36" i="1"/>
  <c r="AS37" i="1"/>
  <c r="AS38" i="1"/>
  <c r="AS39" i="1"/>
  <c r="AS40" i="1"/>
  <c r="AS41" i="1"/>
  <c r="AS42" i="1"/>
  <c r="AS43" i="1"/>
  <c r="AS44" i="1"/>
  <c r="AS45" i="1"/>
  <c r="AS46" i="1"/>
  <c r="AS47" i="1"/>
  <c r="AS48" i="1"/>
  <c r="AS49" i="1"/>
  <c r="AS50" i="1"/>
  <c r="AS51" i="1"/>
  <c r="AS52" i="1"/>
  <c r="AS53" i="1"/>
  <c r="AS54" i="1"/>
  <c r="AS55" i="1"/>
  <c r="AS56" i="1"/>
  <c r="AS57" i="1"/>
  <c r="AS58" i="1"/>
  <c r="AS59" i="1"/>
  <c r="AS60" i="1"/>
  <c r="AS61" i="1"/>
  <c r="AS62" i="1"/>
  <c r="AS63" i="1"/>
  <c r="AS64" i="1"/>
  <c r="AS65" i="1"/>
  <c r="AS66" i="1"/>
  <c r="AS67" i="1"/>
  <c r="AS68" i="1"/>
  <c r="AS69" i="1"/>
  <c r="AS70" i="1"/>
  <c r="AS71" i="1"/>
  <c r="AS72" i="1"/>
  <c r="AS73" i="1"/>
  <c r="AS74" i="1"/>
  <c r="AS75" i="1"/>
  <c r="AS76" i="1"/>
  <c r="AS77" i="1"/>
  <c r="AS78" i="1"/>
  <c r="AS79" i="1"/>
  <c r="AS80" i="1"/>
  <c r="AS81" i="1"/>
  <c r="AS82" i="1"/>
  <c r="AS83" i="1"/>
  <c r="AS84" i="1"/>
  <c r="AS85" i="1"/>
  <c r="AS86" i="1"/>
  <c r="AS87" i="1"/>
  <c r="AS88" i="1"/>
  <c r="AS89" i="1"/>
  <c r="AS90" i="1"/>
  <c r="AS91" i="1"/>
  <c r="AS92" i="1"/>
  <c r="AS93" i="1"/>
  <c r="AS94" i="1"/>
  <c r="AS95" i="1"/>
  <c r="AS96" i="1"/>
  <c r="AS97" i="1"/>
  <c r="AS98" i="1"/>
  <c r="AS99" i="1"/>
  <c r="AS100" i="1"/>
  <c r="AS101" i="1"/>
  <c r="AS102" i="1"/>
  <c r="AS3" i="1"/>
  <c r="AT103" i="1"/>
  <c r="AR103" i="1"/>
  <c r="AP103" i="1"/>
  <c r="AQ103" i="1" l="1"/>
  <c r="AS103" i="1"/>
  <c r="AJ103" i="1"/>
  <c r="AD103" i="1"/>
  <c r="X103" i="1"/>
  <c r="R103" i="1"/>
  <c r="L103" i="1"/>
  <c r="F103" i="1"/>
  <c r="J103" i="1"/>
  <c r="AG3" i="1"/>
  <c r="AM4" i="1"/>
  <c r="AM5" i="1"/>
  <c r="AM6" i="1"/>
  <c r="AM7" i="1"/>
  <c r="AM8" i="1"/>
  <c r="AM9" i="1"/>
  <c r="AM10" i="1"/>
  <c r="AM11" i="1"/>
  <c r="AM12" i="1"/>
  <c r="AM13" i="1"/>
  <c r="AM14" i="1"/>
  <c r="AM15" i="1"/>
  <c r="AM16" i="1"/>
  <c r="AM17" i="1"/>
  <c r="AM18" i="1"/>
  <c r="AM19" i="1"/>
  <c r="AM20" i="1"/>
  <c r="AM21" i="1"/>
  <c r="AM22" i="1"/>
  <c r="AM23" i="1"/>
  <c r="AM24" i="1"/>
  <c r="AM25" i="1"/>
  <c r="AM26" i="1"/>
  <c r="AM27" i="1"/>
  <c r="AM28" i="1"/>
  <c r="AM29" i="1"/>
  <c r="AM30" i="1"/>
  <c r="AM31" i="1"/>
  <c r="AM32" i="1"/>
  <c r="AM33" i="1"/>
  <c r="AM34" i="1"/>
  <c r="AM35" i="1"/>
  <c r="AM36" i="1"/>
  <c r="AM37" i="1"/>
  <c r="AM38" i="1"/>
  <c r="AM39" i="1"/>
  <c r="AM40" i="1"/>
  <c r="AM41" i="1"/>
  <c r="AM42" i="1"/>
  <c r="AM43" i="1"/>
  <c r="AM44" i="1"/>
  <c r="AM45" i="1"/>
  <c r="AM46" i="1"/>
  <c r="AM47" i="1"/>
  <c r="AM48" i="1"/>
  <c r="AM49" i="1"/>
  <c r="AM50" i="1"/>
  <c r="AM51" i="1"/>
  <c r="AM52" i="1"/>
  <c r="AM53" i="1"/>
  <c r="AM54" i="1"/>
  <c r="AM55" i="1"/>
  <c r="AM56" i="1"/>
  <c r="AM57" i="1"/>
  <c r="AM58" i="1"/>
  <c r="AM59" i="1"/>
  <c r="AM60" i="1"/>
  <c r="AM61" i="1"/>
  <c r="AM62" i="1"/>
  <c r="AM63" i="1"/>
  <c r="AM64" i="1"/>
  <c r="AM65" i="1"/>
  <c r="AM66" i="1"/>
  <c r="AM67" i="1"/>
  <c r="AM68" i="1"/>
  <c r="AM69" i="1"/>
  <c r="AM70" i="1"/>
  <c r="AM71" i="1"/>
  <c r="AM72" i="1"/>
  <c r="AM73" i="1"/>
  <c r="AM74" i="1"/>
  <c r="AM75" i="1"/>
  <c r="AM76" i="1"/>
  <c r="AM77" i="1"/>
  <c r="AM78" i="1"/>
  <c r="AM79" i="1"/>
  <c r="AM80" i="1"/>
  <c r="AM81" i="1"/>
  <c r="AM82" i="1"/>
  <c r="AM83" i="1"/>
  <c r="AM84" i="1"/>
  <c r="AM85" i="1"/>
  <c r="AM86" i="1"/>
  <c r="AM87" i="1"/>
  <c r="AM88" i="1"/>
  <c r="AM89" i="1"/>
  <c r="AM90" i="1"/>
  <c r="AM91" i="1"/>
  <c r="AM92" i="1"/>
  <c r="AM93" i="1"/>
  <c r="AM94" i="1"/>
  <c r="AM95" i="1"/>
  <c r="AM96" i="1"/>
  <c r="AM97" i="1"/>
  <c r="AM98" i="1"/>
  <c r="AM99" i="1"/>
  <c r="AM100" i="1"/>
  <c r="AM101" i="1"/>
  <c r="AM102" i="1"/>
  <c r="AM3" i="1"/>
  <c r="AN103" i="1"/>
  <c r="AL103" i="1"/>
  <c r="AG85" i="1"/>
  <c r="AG27" i="1"/>
  <c r="AG15" i="1"/>
  <c r="AG4" i="1"/>
  <c r="AG5" i="1"/>
  <c r="AG6" i="1"/>
  <c r="AG7" i="1"/>
  <c r="AG8" i="1"/>
  <c r="AG9" i="1"/>
  <c r="AG10" i="1"/>
  <c r="AG11" i="1"/>
  <c r="AG12" i="1"/>
  <c r="AG13" i="1"/>
  <c r="AG14" i="1"/>
  <c r="AG16" i="1"/>
  <c r="AG17" i="1"/>
  <c r="AG18" i="1"/>
  <c r="AG19" i="1"/>
  <c r="AG20" i="1"/>
  <c r="AG21" i="1"/>
  <c r="AG22" i="1"/>
  <c r="AG23" i="1"/>
  <c r="AG24" i="1"/>
  <c r="AG25" i="1"/>
  <c r="AG26"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6" i="1"/>
  <c r="AG87" i="1"/>
  <c r="AG88" i="1"/>
  <c r="AG89" i="1"/>
  <c r="AG90" i="1"/>
  <c r="AG91" i="1"/>
  <c r="AG92" i="1"/>
  <c r="AG93" i="1"/>
  <c r="AG94" i="1"/>
  <c r="AG95" i="1"/>
  <c r="AG96" i="1"/>
  <c r="AG97" i="1"/>
  <c r="AG98" i="1"/>
  <c r="AG99" i="1"/>
  <c r="AG100" i="1"/>
  <c r="AG101" i="1"/>
  <c r="AG102" i="1"/>
  <c r="AF103" i="1"/>
  <c r="AH103" i="1"/>
  <c r="AB103" i="1"/>
  <c r="Z103" i="1"/>
  <c r="V103" i="1"/>
  <c r="AA4" i="1"/>
  <c r="AA5" i="1"/>
  <c r="AA6" i="1"/>
  <c r="AA7" i="1"/>
  <c r="AA8" i="1"/>
  <c r="AA9" i="1"/>
  <c r="AA10" i="1"/>
  <c r="AA11" i="1"/>
  <c r="AA12" i="1"/>
  <c r="AA13" i="1"/>
  <c r="AA14" i="1"/>
  <c r="AA15" i="1"/>
  <c r="AA16" i="1"/>
  <c r="AA17" i="1"/>
  <c r="AA18" i="1"/>
  <c r="AA19" i="1"/>
  <c r="AA20" i="1"/>
  <c r="AA21" i="1"/>
  <c r="AA22" i="1"/>
  <c r="AA23" i="1"/>
  <c r="AA24" i="1"/>
  <c r="AA25" i="1"/>
  <c r="AA26" i="1"/>
  <c r="AA27" i="1"/>
  <c r="AA28" i="1"/>
  <c r="AA29" i="1"/>
  <c r="AA30" i="1"/>
  <c r="AA31" i="1"/>
  <c r="AA32" i="1"/>
  <c r="AA33" i="1"/>
  <c r="AA34" i="1"/>
  <c r="AA35" i="1"/>
  <c r="AA36" i="1"/>
  <c r="AA37" i="1"/>
  <c r="AA38" i="1"/>
  <c r="AA39" i="1"/>
  <c r="AA40" i="1"/>
  <c r="AA41" i="1"/>
  <c r="AA42" i="1"/>
  <c r="AA43" i="1"/>
  <c r="AA44" i="1"/>
  <c r="AA45" i="1"/>
  <c r="AA46" i="1"/>
  <c r="AA47" i="1"/>
  <c r="AA48" i="1"/>
  <c r="AA49" i="1"/>
  <c r="AA50" i="1"/>
  <c r="AA51" i="1"/>
  <c r="AA52" i="1"/>
  <c r="AA53" i="1"/>
  <c r="AA54" i="1"/>
  <c r="AA55" i="1"/>
  <c r="AA56" i="1"/>
  <c r="AA57" i="1"/>
  <c r="AA58" i="1"/>
  <c r="AA59" i="1"/>
  <c r="AA60" i="1"/>
  <c r="AA61" i="1"/>
  <c r="AA62" i="1"/>
  <c r="AA63" i="1"/>
  <c r="AA64" i="1"/>
  <c r="AA65" i="1"/>
  <c r="AA66" i="1"/>
  <c r="AA67" i="1"/>
  <c r="AA68" i="1"/>
  <c r="AA69" i="1"/>
  <c r="AA70" i="1"/>
  <c r="AA71" i="1"/>
  <c r="AA72" i="1"/>
  <c r="AA73" i="1"/>
  <c r="AA74" i="1"/>
  <c r="AA75" i="1"/>
  <c r="AA76" i="1"/>
  <c r="AA77" i="1"/>
  <c r="AA78" i="1"/>
  <c r="AA79" i="1"/>
  <c r="AA80" i="1"/>
  <c r="AA81" i="1"/>
  <c r="AA82" i="1"/>
  <c r="AA83" i="1"/>
  <c r="AA84" i="1"/>
  <c r="AA85" i="1"/>
  <c r="AA86" i="1"/>
  <c r="AA87" i="1"/>
  <c r="AA88" i="1"/>
  <c r="AA89" i="1"/>
  <c r="AA90" i="1"/>
  <c r="AA91" i="1"/>
  <c r="AA92" i="1"/>
  <c r="AA93" i="1"/>
  <c r="AA94" i="1"/>
  <c r="AA95" i="1"/>
  <c r="AA96" i="1"/>
  <c r="AA97" i="1"/>
  <c r="AA98" i="1"/>
  <c r="AA99" i="1"/>
  <c r="AA100" i="1"/>
  <c r="AA101" i="1"/>
  <c r="AA102" i="1"/>
  <c r="AA3" i="1"/>
  <c r="U3" i="1"/>
  <c r="AA103" i="1" l="1"/>
  <c r="AK103" i="1"/>
  <c r="AM103" i="1"/>
  <c r="Y103" i="1"/>
  <c r="AE103" i="1"/>
  <c r="AG103" i="1"/>
  <c r="N103" i="1"/>
  <c r="P103" i="1"/>
  <c r="T103" i="1"/>
  <c r="U4" i="1"/>
  <c r="U103" i="1" s="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3" i="1"/>
  <c r="I3" i="1"/>
  <c r="I4" i="1"/>
  <c r="I5" i="1"/>
  <c r="I6" i="1"/>
  <c r="I7" i="1"/>
  <c r="I8" i="1"/>
  <c r="I9" i="1"/>
  <c r="I10" i="1"/>
  <c r="I11" i="1"/>
  <c r="I12" i="1"/>
  <c r="I13" i="1"/>
  <c r="I14" i="1"/>
  <c r="I15" i="1"/>
  <c r="I16" i="1"/>
  <c r="I17" i="1"/>
  <c r="I18" i="1"/>
  <c r="I19" i="1"/>
  <c r="I20" i="1"/>
  <c r="I21" i="1"/>
  <c r="I22" i="1"/>
  <c r="I23" i="1"/>
  <c r="I24" i="1"/>
  <c r="H103" i="1" s="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7" i="1"/>
  <c r="I98" i="1"/>
  <c r="I99" i="1"/>
  <c r="I100" i="1"/>
  <c r="I101" i="1"/>
  <c r="I102" i="1"/>
  <c r="G103" i="1" l="1"/>
  <c r="S103" i="1"/>
  <c r="M103" i="1"/>
  <c r="O103" i="1"/>
</calcChain>
</file>

<file path=xl/sharedStrings.xml><?xml version="1.0" encoding="utf-8"?>
<sst xmlns="http://schemas.openxmlformats.org/spreadsheetml/2006/main" count="955" uniqueCount="187">
  <si>
    <t>ID</t>
  </si>
  <si>
    <t>Case</t>
  </si>
  <si>
    <t>Validity</t>
  </si>
  <si>
    <t>Allowed Types</t>
  </si>
  <si>
    <t>We want to share patient data. The sender is in France, and the receiver is a hospital located in Canada with Ethereum address 0x33faabcd9012aaabbbcccddddeeeff1122334455.
The purpose of sharing is: Treatment.
According to the regulation, the patient consent is required and the government consent is not required.
Giving the following available consents by the patient, check if valid consent(s) exist that satisfy the requirements.
If valid consents exist, return the allowed data types to be shared for this specific case.
specificConsent = [
  {
    "Receiver Address": "0x33faabcd9012aaabbbcccddddeeeff1122334455",
    "Data Types": ["Clinical Notes &amp; Diagnosis", "PHRs (e.g. Device Records)"],
    "Purposes": ["Research"],
    "Anonymity": true,
    "Duration": "2 years",
    "Active": true,
    "ConsentID": "CID-SPEC-001"
  },
  {
    "Receiver Address": "0xdeadbeefdeadbeefdeadbeefdeadbeefdeadbeef",
    "Data Types": ["Lab &amp; Test Results", "Genomic Data"],
    "Purposes": ["Treatment"],
    "Anonymity": false,
    "Duration": "3 years",
    "Active": true,
    "ConsentID": "CID-SPEC-002"
  },
  {
    "Receiver Address": "0x33faabcd9012aaabbbcccddddeeeff1122334455",
    "Data Types": ["Lab &amp; Test Results"],
    "Purposes": ["Treatment"],
    "Anonymity": true,
    "Duration": "1 year",
    "Active": false,
    "ConsentID": "CID-SPEC-003"
  },
  {
    "Receiver Address": "0x33faabcd9012aaabbbcccddddeeeff1122334455",
    "Data Types": ["Mental Health Data", "Lab &amp; Test Results"],
    "Purposes": ["Treatment"],
    "Anonymity": false,
    "Duration": "2 years",
    "Active": true,
    "ConsentID": "CID-SPEC-004"
  }
]
governmentConsents = [
  {
    "Receiver Address": "0x33faabcd9012aaabbbcccddddeeeff1122334455",
    "Data Types": ["Genomic Data"],
    "Purposes": ["Research"],
    "Active": true,
    "ConsentID": "CID-GOV-001"
  },
  {
    "Receiver Address": "0x33faabcd9012aaabbbcccddddeeeff1122334455",
    "Data Types": ["Clinical Notes &amp; Diagnosis"],
    "Purposes": ["Treatment"],
    "Active": false,
    "ConsentID": "CID-GOV-002"
  }
]
universalConsents = [
  {
    "Receiver Locations": ["Canada", "USA"],
    "Data Types": ["Clinical Notes &amp; Diagnosis", "Lab &amp; Test Results"],
    "Purposes": ["Treatment"],
    "Anonymity": true,
    "Duration": "4 years",
    "Active": true,
    "ConsentID": "CID-UNI-001"
  }
]
hospitalConsents = [
  {
    "Receiver Locations": ["Canada"],
    "Data Types": ["PHRs (e.g. Device Records)", "Mental Health Data"],
    "Purposes": ["Treatment"],
    "Anonymity": true,
    "Duration": "3 years",
    "Active": true,
    "ConsentID": "CID-HOSP-001"
  }
]</t>
  </si>
  <si>
    <t>[
  "Clinical Notes &amp; Diagnosis",
  "Lab &amp; Test Results",
  "PHRs (e.g. Device Records)",
  "Mental Health Data"
]</t>
  </si>
  <si>
    <t>We want to share patient data. The sender is in India, and the receiver is a research lab located in UK with Ethereum address 0xaaaabbbbccccddddeeeeffff1111222233334444.
The purpose of sharing is: Research.
According to the regulation, the patient consent is required and the government consent is not required.
Giving the following available consents by the patient, check if valid consent exists that satisfies the requirements.
If valid consents exist, return the allowed data types to be shared for this specific case.
specificConsent = [
  {
    "Receiver Address": "0xaaaabbbbccccddddeeeeffff1111222233334444",
    "Data Types": ["Clinical Notes &amp; Diagnosis"],
    "Purposes": ["Research"],
    "Anonymity": true,
    "Duration": "3 years",
    "Active": false,
    "ConsentID": "CID-SPEC-010"
  }
]
universalConsents = [
  {
    "Receiver Locations": ["UK", "Germany"],
    "Data Types": ["Genomic Data", "Mental Health Data"],
    "Purposes": ["Research"],
    "Anonymity": true,
    "Duration": "5 years",
    "Active": true,
    "ConsentID": "CID-UNI-010"
  }
]</t>
  </si>
  <si>
    <t>["Genomic Data", "Mental Health Data"]</t>
  </si>
  <si>
    <t>['Genomic Data', 'Mental Health Data']</t>
  </si>
  <si>
    <t>We want to share patient data. The sender is in USA, and the receiver is a hospital located in UAE with Ethereum address 0x111122223333444455556666777788889999aaaa.
The purpose of sharing is: Treatment.
According to the regulation, the patient consent is required and the government consent is required.
Giving the following available consents by the patient, check if valid consent exists that satisfies the requirements.
If valid consents exist, return the allowed data types to be shared for this specific case.
specificConsent = [
  {
    "Receiver Address": "0x111122223333444455556666777788889999aaaa",
    "Data Types": ["PHRs (e.g. Device Records)"],
    "Purposes": ["Treatment"],
    "Anonymity": false,
    "Duration": "1 year",
    "Active": false,
    "ConsentID": "CID-SPEC-011"
  }
]
governmentConsents = [
  {
    "Receiver Address": "0x111122223333444455556666777788889999aaaa",
    "Data Types": ["Lab &amp; Test Results"],
    "Purposes": ["Research"],
    "Active": false,
    "ConsentID": "CID-GOV-011"
  }
]</t>
  </si>
  <si>
    <t>[]</t>
  </si>
  <si>
    <t>We want to share patient data. The sender is in Germany, and the receiver is a hospital located in France with Ethereum address 0xabcabcabcabcabcabcabcabcabcabcabcabcabcd.
The purpose of sharing is: Treatment.
According to the regulation, the patient consent is required and the government consent is required.
Giving the following available consents by the patient, check if valid consent exists that satisfies the requirements.
If valid consents exist, return the allowed data types to be shared for this specific case.
specificConsent = []
governmentConsents = [
  {
    "Receiver Address": "0xabcabcabcabcabcabcabcabcabcabcabcabcabcd",
    "Data Types": ["Clinical Notes &amp; Diagnosis"],
    "Purposes": ["Treatment"],
    "Active": true,
    "ConsentID": "CID-GOV-012"
  }
]
universalConsents = []
hospitalConsents = [
  {
    "Receiver Locations": ["France", "Belgium"],
    "Data Types": ["Mental Health Data", "PHRs (e.g. Device Records)"],
    "Purposes": ["Treatment"],
    "Anonymity": false,
    "Duration": "3 years",
    "Active": true,
    "ConsentID": "CID-HOSP-012"
  }
]</t>
  </si>
  <si>
    <t>We want to share patient data. The sender is in Canada, and the receiver is a research lab located in Germany with Ethereum address 0xbbbbccccddddaaaaeeefff112233445566778899.
The purpose of sharing is: Research.
According to the regulation, the patient consent is required and the government consent is not required.
Giving the following available consents by the patient, check if valid consent exists that satisfies the requirements.
If valid consents exist, return the allowed data types to be shared for this specific case.
specificConsent = [
  {
    "Receiver Address": "0xbbbbccccddddaaaaeeefff112233445566778899",
    "Data Types": ["Genomic Data"],
    "Purposes": ["Research"],
    "Anonymity": true,
    "Duration": "4 years",
    "Active": true,
    "ConsentID": "CID-SPEC-013"
  }
]</t>
  </si>
  <si>
    <t>["Genomic Data"]</t>
  </si>
  <si>
    <t>['Genomic Data']</t>
  </si>
  <si>
    <t>We want to share patient data. The sender is in UAE, and the receiver is a hospital located in UK with Ethereum address 0x1234567890abcdef1234567890abcdef12345678.
The purpose of sharing is: Treatment.
According to the regulation, the patient consent is required and the government consent is not required.
Giving the following available consents by the patient, check if valid consent exists that satisfies the requirements.
If valid consents exist, return the allowed data types to be shared for this specific case.
specificConsent = [
  {
    "Receiver Address": "0x1234567890abcdef1234567890abcdef12345678",
    "Data Types": ["Clinical Notes &amp; Diagnosis"],
    "Purposes": ["Research"],
    "Anonymity": false,
    "Duration": "2 years",
    "Active": true,
    "ConsentID": "CID-SPEC-020"
  }
]
hospitalConsents = [
  {
    "Receiver Locations": ["UK"],
    "Data Types": ["Mental Health Data", "PHRs (e.g. Device Records)"],
    "Purposes": ["Treatment"],
    "Anonymity": true,
    "Duration": "4 years",
    "Active": true,
    "ConsentID": "CID-HOSP-020"
  }
]
governmentConsents = []
universalConsents = []
researchLabConsents = []
insuranceConsents = []</t>
  </si>
  <si>
    <t>["Mental Health Data", "PHRs (e.g. Device Records)"]</t>
  </si>
  <si>
    <t>['Mental Health Data', 'PHRs (e.g. Device Records)']</t>
  </si>
  <si>
    <t>We want to share patient data. The sender is in Germany, and the receiver is an insurance company located in USA with Ethereum address 0x44443333222211110000ffffeeeeabcdabcdabcd.
The purpose of sharing is: Insurance Claim.
According to the regulation, the patient consent is required and the government consent is required.
specificConsent = [
  {
    "Receiver Address": "0x44443333222211110000ffffeeeeabcdabcdabcd",
    "Data Types": ["Clinical Notes &amp; Diagnosis", "PHRs (e.g. Device Records)"],
    "Purposes": ["Insurance Claim"],
    "Anonymity": false,
    "Duration": "1 year",
    "Active": false,
    "ConsentID": "CID-SPEC-021"
  }
]
insuranceConsents = [
  {
    "Receiver Locations": ["USA"],
    "Data Types": ["Mental Health Data"],
    "Purposes": ["Insurance Claim"],
    "Anonymity": false,
    "Duration": "2 years",
    "Active": false,
    "ConsentID": "CID-INS-021"
  }
]
governmentConsents = []
universalConsents = []
hospitalConsents = []
researchLabConsents = []</t>
  </si>
  <si>
    <t>We want to share patient data. The sender is in Italy, and the receiver is a research lab located in Spain with Ethereum address 0xaabbccddeeff00112233445566778899aabbccdd.
The purpose of sharing is: Research.
According to the regulation, the patient consent is required and the government consent is not required.
specificConsent = []
researchLabConsents = [
  {
    "Receiver Locations": ["Spain"],
    "Data Types": ["Genomic Data", "Lab &amp; Test Results"],
    "Purposes": ["Research"],
    "Anonymity": true,
    "Duration": "5 years",
    "Active": true,
    "ConsentID": "CID-RES-030"
  }
]
governmentConsents = []
universalConsents = []
hospitalConsents = []
insuranceConsents = []</t>
  </si>
  <si>
    <t>["Genomic Data", "Lab &amp; Test Results"]</t>
  </si>
  <si>
    <t>['Genomic Data', 'Lab &amp; Test Results']</t>
  </si>
  <si>
    <t>We want to share patient data. The sender is in Netherlands, and the receiver is a hospital located in Belgium with Ethereum address 0xbbccddeeffaabbccddeeffaabbccddeeffaabbcc.
The purpose of sharing is: Treatment.
According to the regulation, the patient consent is required and the government consent is not required.
specificConsent = [
  {
    "Receiver Address": "0xbbccddeeffaabbccddeeffaabbccddeeffaabbcc",
    "Data Types": ["Clinical Notes &amp; Diagnosis"],
    "Purposes": ["Treatment"],
    "Anonymity": true,
    "Duration": "3 years",
    "Active": true,
    "ConsentID": "CID-SPEC-031"
  }
]
universalConsents = [
  {
    "Receiver Locations": ["Belgium", "France"],
    "Data Types": ["Lab &amp; Test Results", "PHRs (e.g. Device Records)"],
    "Purposes": ["All Pusposes"],
    "Anonymity": true,
    "Duration": "5 years",
    "Active": true,
    "ConsentID": "CID-UNI-031"
  }
]
governmentConsents = []
hospitalConsents = []
researchLabConsents = []
insuranceConsents = []</t>
  </si>
  <si>
    <t>[
  "Clinical Notes &amp; Diagnosis",
  "Lab &amp; Test Results",
  "PHRs (e.g. Device Records)"
]</t>
  </si>
  <si>
    <t>['Clinical Notes &amp; Diagnosis']</t>
  </si>
  <si>
    <t>We want to share patient data. The sender is in UAE, and the receiver is an insurance company located in Japan with Ethereum address 0x88889999aaaabbbbccccddddeeeeffff00001111.
The purpose of sharing is: Insurance Claim.
According to the regulation, the patient consent is required and the government consent is not required.
specificConsent = [
  {
    "Receiver Address": "0xffffeeee11112222333344445555666677778888",
    "Data Types": ["PHRs (e.g. Device Records)"],
    "Purposes": ["Insurance Claim"],
    "Anonymity": false,
    "Duration": "2 years",
    "Active": true,
    "ConsentID": "CID-SPEC-041"
  }
]
governmentConsents = []
universalConsents = []
hospitalConsents = []
researchLabConsents = []
insuranceConsents = []</t>
  </si>
  <si>
    <t>We want to share patient data. The sender is in USA, and the receiver is a hospital located in Canada with Ethereum address 0x1212121212121212121212121212121212121212.
The purpose of sharing is: Treatment.
According to the regulation, the patient consent is required and the government consent is not required.
specificConsent = [
  {
    "Receiver Address": "0x1212121212121212121212121212121212121212",
    "Data Types": ["Lab &amp; Test Results"],
    "Purposes": ["Treatment"],
    "Anonymity": false,
    "Duration": "2 years",
    "Active": true,
    "ConsentID": "CID-SPEC-050"
  }
]
universalConsents = [
  {
    "Receiver Locations": ["Canada", "USA"],
    "Data Types": ["Mental Health Data"],
    "Purposes": ["Treatment"],
    "Anonymity": true,
    "Duration": "3 years",
    "Active": true,
    "ConsentID": "CID-UNI-050"
  }
]</t>
  </si>
  <si>
    <t>["Lab &amp; Test Results", "Mental Health Data"]</t>
  </si>
  <si>
    <t>['Lab &amp; Test Results', 'Mental Health Data']</t>
  </si>
  <si>
    <t>We want to share patient data. The sender is in UAE, and the receiver is an insurance company located in USA with Ethereum address 0x9999888877776666555544443333222211110000.
The purpose of sharing is: Insurance Claim.
According to the regulation, the patient consent is required and the government consent is not required.
specificConsent = [
  {
    "Receiver Address": "0x9999888877776666555544443333222211110000",
    "Data Types": ["Clinical Notes &amp; Diagnosis"],
    "Purposes": ["Insurance Claim"],
    "Anonymity": false,
    "Duration": "2 years",
    "Active": false,
    "ConsentID": "CID-SPEC-051"
  }
]
insuranceConsents = [
  {
    "Receiver Locations": ["USA"],
    "Data Types": ["PHRs (e.g. Device Records)"],
    "Purposes": ["Insurance Claim"],
    "Anonymity": false,
    "Duration": "2 years",
    "Active": false,
    "ConsentID": "CID-INS-051"
  }
We want to share patient data. The sender is in UAE, and the receiver is an insurance company located in USA with Ethereum address 0x9999888877776666555544443333222211110000.
The purpose of sharing is: Insurance Claim.
According to the regulation, the patient consent requirement is: explicit consent. The sender government requirement is: not required. The receiver government requirement is: not required.
specificConsent = [
  {
    "Receiver Address": "0x9999888877776666555544443333222211110000",
    "Data Types": ["Clinical Notes &amp; Diagnosis"],
    "Purposes": ["Insurance Claim"],
    "Anonymity": false,
    "Duration": "2 years",
    "Active": false,
    "ConsentID": "CID-SPEC-051"
  }
]
insuranceConsents = [
  {
    "Receiver Locations": ["USA"],
    "Data Types": ["PHRs (e.g. Device Records)"],
    "Purposes": ["Insurance Claim"],
    "Anonymity": false,
    "Duration": "2 years",
    "Active": false,
    "ConsentID": "CID-INS-051"
  }
We want to share patient data. The sender is in UAE, and the receiver is an insurance company located in USA with Ethereum address 0x9999888877776666555544443333222211110000.
The purpose of sharing is: Insurance Claim.
According to the regulation, the patient consent requirement is: explicit consent. The sender government requirement is: not required. The receiver government requirement is: not required.
specificConsent = [
  {
    "Receiver Address": "0x9999888877776666555544443333222211110000",
    "Data Types": ["Clinical Notes &amp; Diagnosis"],
    "Purposes": ["Insurance Claim"],
    "Anonymity": false,
    "Duration": "2 years",
    "Active": false,
    "ConsentID": "CID-SPEC-051"
  }
]
insuranceConsents = [
  {
    "Receiver Locations": ["USA"],
    "Data Types": ["PHRs (e.g. Device Records)"],
    "Purposes": ["Insurance Claim"],
    "Anonymity": false,
    "Duration": "2 years",
    "Active": false,
    "ConsentID": "CID-INS-051"
  }
We want to share patient data. The sender is in UAE, and the receiver is an insurance company located in USA with Ethereum address 0x9999888877776666555544443333222211110000.
The purpose of sharing is: Insurance Claim.
According to the regulation, the patient consent requirement is: explicit consent. The sender government requirement is: not required. The receiver government requirement is: not required.
specificConsent = [
  {
    "Receiver Address": "0x9999888877776666555544443333222211110000",
    "Data Types": ["Clinical Notes &amp; Diagnosis"],
    "Purposes": ["Insurance Claim"],
    "Anonymity": false,
    "Duration": "2 years",
    "Active": false,
    "ConsentID": "CID-SPEC-051"
  }
]
insuranceConsents = [
  {
    "Receiver Locations": ["USA"],
    "Data Types": ["PHRs (e.g. Device Records)"],
    "Purposes": ["Insurance Claim"],
    "Anonymity": false,
    "Duration": "2 years",
    "Active": false,
    "ConsentID": "CID-INS-051"
  }
]</t>
  </si>
  <si>
    <t>We want to share patient data. The sender is in Spain, and the receiver is a hospital located in France with Ethereum address 0xa1a2a3a4a5a6a7a8a9a0a1a2a3a4a5a6a7a8a9a0.
The purpose of sharing is: Treatment.
According to the regulation, the patient consent is required and the government consent is not required.
specificConsent = []
hospitalConsents = [
  {
    "Receiver Locations": ["France"],
    "Data Types": ["Genomic Data"],
    "Purposes": ["Treatment"],
    "Anonymity": true,
    "Duration": "4 years",
    "Active": true,
    "ConsentID": "CID-HOSP-052"
  }
]</t>
  </si>
  <si>
    <t>We want to share patient data. The sender is in Germany, and the receiver is an insurance company located in UK with Ethereum address 0xeeeeeeeeeeeeeeeeeeeeeeeeeeeeeeeeeeeeeeee.
The purpose of sharing is: Insurance Claim.
According to the regulation, the patient consent is required and the government consent is required.
specificConsent = []
governmentConsents = [
  {
    "Receiver Address": "0xeeeeeeeeeeeeeeeeeeeeeeeeeeeeeeeeeeeeeeee",
    "Data Types": ["PHRs (e.g. Device Records)"],
    "Purposes": ["Insurance Claim"],
    "Active": true,
    "ConsentID": "CID-GOV-053"
  }
]
universalConsents = [
  {
    "Receiver Locations": ["UK"],
    "Data Types": ["Mental Health Data"],
    "Purposes": ["Insurance Claim"],
    "Anonymity": false,
    "Duration": "1 year",
    "Active": false,
    "ConsentID": "CID-UNI-053"
  }
]</t>
  </si>
  <si>
    <t>["PHRs (e.g. Device Records)"]</t>
  </si>
  <si>
    <t>We want to share patient data. The sender is in Italy, and the receiver is a research lab located in UAE with Ethereum address 0xbadf00dbadf00dbadf00dbadf00dbadf00dbadf0.
The purpose of sharing is: Research.
According to the regulation, the patient consent is required and the government consent is not required.
universalConsents = [
  {
    "Receiver Locations": ["UAE"],
    "Data Types": ["Genomic Data", "Lab &amp; Test Results"],
    "Purposes": ["All Pusposes"],
    "Anonymity": true,
    "Duration": "10 years",
    "Active": true,
    "ConsentID": "CID-UNI-054"
  }
]</t>
  </si>
  <si>
    <t>We want to share patient data. The sender is in UK, and the receiver is a hospital located in Italy with Ethereum address 0x00ff00ff00ff00ff00ff00ff00ff00ff00ff00ff.
The purpose of sharing is: Treatment.
According to the regulation, the patient consent is required and the government consent is not required.
specificConsent = []
hospitalConsents = [
  {
    "Receiver Locations": ["France", "Spain"],
    "Data Types": ["Clinical Notes &amp; Diagnosis"],
    "Purposes": ["Treatment"],
    "Anonymity": true,
    "Duration": "5 years",
    "Active": true,
    "ConsentID": "CID-HOSP-055"
  }
]</t>
  </si>
  <si>
    <t>We want to share patient data. The sender is in UAE, and the receiver is a research lab located in India with Ethereum address 0x777788889999aaaabbbbccccddddeeeeffff0000.
The purpose of sharing is: Research.
According to the regulation, the patient consent is required and the government consent is required.
specificConsent = [
  {
    "Receiver Address": "0x777788889999aaaabbbbccccddddeeeeffff0000",
    "Data Types": ["Genomic Data"],
    "Purposes": ["Research"],
    "Anonymity": true,
    "Duration": "3 years",
    "Active": true,
    "ConsentID": "CID-SPEC-056"
  }
]
governmentConsents = [
  {
    "Receiver Address": "0x777788889999aaaabbbbccccddddeeeeffff0000",
    "Data Types": ["Genomic Data", "PHRs (e.g. Device Records)"],
    "Purposes": ["Research"],
    "Active": true,
    "ConsentID": "CID-GOV-056"
  }
]
universalConsents = [
  {
    "Receiver Locations": ["India"],
    "Data Types": ["Lab &amp; Test Results"],
    "Purposes": ["Research"],
    "Anonymity": true,
    "Duration": "4 years",
    "Active": true,
    "ConsentID": "CID-UNI-056"
  }
]</t>
  </si>
  <si>
    <t>We want to share patient data. The sender is in Canada, and the receiver is a hospital located in Germany with Ethereum address 0x5a5a5a5a5a5a5a5a5a5a5a5a5a5a5a5a5a5a5a5a.
The purpose of sharing is: Treatment.
According to the regulation, the patient consent is required and the government consent is not required.
specificConsent = [
  {
    "Receiver Address": "0x5a5a5a5a5a5a5a5a5a5a5a5a5a5a5a5a5a5a5a5a",
    "Data Types": ["Clinical Notes &amp; Diagnosis"],
    "Purposes": ["Treatment"],
    "Anonymity": true,
    "Duration": "2 years",
    "Active": true,
    "ConsentID": "CID-SPEC-060"
  },
  {
    "Receiver Address": "0x5a5a5a5a5a5a5a5a5a5a5a5a5a5a5a5a5a5a5a5a",
    "Data Types": ["Lab &amp; Test Results", "Genomic Data"],
    "Purposes": ["Treatment"],
    "Anonymity": false,
    "Duration": "3 years",
    "Active": true,
    "ConsentID": "CID-SPEC-061"
  }
]</t>
  </si>
  <si>
    <t>["Clinical Notes &amp; Diagnosis", "Lab &amp; Test Results", "Genomic Data"]</t>
  </si>
  <si>
    <t>['Clinical Notes &amp; Diagnosis', 'Lab &amp; Test Results', 'Genomic Data']</t>
  </si>
  <si>
    <t>We want to share patient data. The sender is in UAE, and the receiver is an insurance company located in Germany with Ethereum address 0xbbbcccddeee111223344556677889900aabbccdd.
The purpose of sharing is: Insurance Claim.
According to the regulation, the patient consent is required and the government consent is not required.
specificConsent = [
  {
    "Receiver Address": "0xbbbcccddeee111223344556677889900aabbccdd",
    "Data Types": ["PHRs (e.g. Device Records)", "Genomic Data"],
    "Purposes": ["Treatment"],
    "Anonymity": true,
    "Duration": "2 years",
    "Active": true,
    "ConsentID": "CID-SPEC-062"
  }
]</t>
  </si>
  <si>
    <t>We want to share patient data. The sender is in France, and the receiver is a research lab located in India with Ethereum address 0xabcdeabcdeabcdeabcdeabcdeabcdeabcdeabcdea.
The purpose of sharing is: Research.
According to the regulation, the patient consent is required and the government consent is required.
researchLabConsents = [
  {
    "Receiver Locations": ["India"],
    "Data Types": ["Lab &amp; Test Results"],
    "Purposes": ["Research"],
    "Anonymity": true,
    "Duration": "5 years",
    "Active": true,
    "ConsentID": "CID-RES-063"
  }
]
governmentConsents = [
  {
    "Receiver Address": "0xabcdeabcdeabcdeabcdeabcdeabcdeabcdeabcdea",
    "Data Types": ["Genomic Data"],
    "Purposes": ["Research"],
    "Active": true,
    "ConsentID": "CID-GOV-063"
  }
]</t>
  </si>
  <si>
    <t>["Lab &amp; Test Results", "Genomic Data"]</t>
  </si>
  <si>
    <t>We want to share patient data. The sender is in UK, and the receiver is a hospital located in France with Ethereum address 0xffeeddccbbaa99887766554433221100ffeeddcc.
The purpose of sharing is: Treatment.
According to the regulation, the patient consent is required and the government consent is required.
specificConsent = [
  {
    "Receiver Address": "0xffeeddccbbaa99887766554433221100ffeeddcc",
    "Data Types": ["Mental Health Data"],
    "Purposes": ["Research"],
    "Anonymity": false,
    "Duration": "3 years",
    "Active": true,
    "ConsentID": "CID-SPEC-064"
  },
  {
    "Receiver Address": "0xffeeddccbbaa99887766554433221100ffeeddcc",
    "Data Types": ["Mental Health Data"],
    "Purposes": ["Research"],
    "Anonymity": true,
    "Duration": "3 years",
    "Active": true,
    "ConsentID": "CID-SPEC-064"  # Duplicate
  }
]</t>
  </si>
  <si>
    <t>We want to share patient data. The sender is in Italy, and the receiver is a hospital located in Spain with Ethereum address 0xabcdefabcdefabcdefabcdefabcdefabcdefabcd.
The purpose of sharing is: Treatment.
According to the regulation, the patient consent is required and the government consent is not required.
specificConsent = [
  {
    "Receiver Address": "0xabcdefabcdefabcdefabcdefabcdefabcdefabcd",
    "Data Types": ["Clinical Notes &amp; Diagnosis"],
    "Purposes": ["Treatment"],
    "Anonymity": true,
    "Duration": "2 years",
    "Active": true,
    "ConsentID": "CID-SPEC-065"
  }
]
hospitalConsents = [
  {
    "Receiver Locations": ["Spain"],
    "Data Types": ["PHRs (e.g. Device Records)", "Mental Health Data"],
    "Purposes": ["Treatment"],
    "Anonymity": false,
    "Duration": "3 years",
    "Active": true,
    "ConsentID": "CID-HOSP-065"
  }
]</t>
  </si>
  <si>
    <t>["Clinical Notes &amp; Diagnosis", "PHRs (e.g. Device Records)", "Mental Health Data"]</t>
  </si>
  <si>
    <t>['Clinical Notes &amp; Diagnosis', 'PHRs (e.g. Device Records)', 'Mental Health Data']</t>
  </si>
  <si>
    <t>We want to share patient data. The sender is in USA, and the receiver is a hospital located in Canada with Ethereum address 0x9999888877776666555544443333222211110000.
The purpose of sharing is: Treatment.
According to the regulation, the patient consent is required and the government consent is not required.
universalConsents = [
  {
    "Receiver Locations": ["Canada"],
    "Data Types": ["Genomic Data"],
    "Purposes": ["Treatment"],
    "Anonymity": false,
    "Duration": "5 years",
    "Active": true,
    "ConsentID": "CID-UNI-066"
  }
]</t>
  </si>
  <si>
    <t>We want to share patient data. The sender is in UAE, and the receiver is a research lab located in Switzerland with Ethereum address 0x1c2d3e4f5a6b7c8d9e0f1a2b3c4d5e6f7a8b9c0d.
The purpose of sharing is: Research.
According to the regulation, the patient consent is required and the government consent is required.
specificConsent = [
  {
    "Receiver Address": "0x1c2d3e4f5a6b7c8d9e0f1a2b3c4d5e6f7a8b9c0d",
    "Data Types": ["Genomic Data"],
    "Purposes": ["Research"],
    "Anonymity": true,
    "Duration": "4 years",
    "Active": true,
    "ConsentID": "CID-SPEC-067"
  }
]
governmentConsents = [
  {
    "Receiver Address": "0x1c2d3e4f5a6b7c8d9e0f1a2b3c4d5e6f7a8b9c0d",
    "Data Types": ["Lab &amp; Test Results", "Genomic Data"],
    "Purposes": ["Research"],
    "Active": true,
    "ConsentID": "CID-GOV-067"
  }
]
universalConsents = [
  {
    "Receiver Locations": ["Switzerland", "Germany"],
    "Data Types": ["PHRs (e.g. Device Records)"],
    "Purposes": ["Research"],
    "Anonymity": true,
    "Duration": "5 years",
    "Active": true,
    "ConsentID": "CID-UNI-067"
  }
]</t>
  </si>
  <si>
    <t>["Genomic Data", "Lab &amp; Test Results", "PHRs (e.g. Device Records)"]</t>
  </si>
  <si>
    <t>We want to share patient data. The sender is in Germany, and the receiver is an insurance company located in France with Ethereum address 0xa0a1a2a3a4a5a6a7a8a9b0b1b2b3b4b5b6b7b8b9.
The purpose of sharing is: Insurance Claim.
According to the regulation, the patient consent is required and the government consent is required.
specificConsent = [
  {
    "Receiver Address": "0xa0a1a2a3a4a5a6a7a8a9b0b1b2b3b4b5b6b7b8b9",
    "Data Types": ["PHRs (e.g. Device Records)", "Genomic Data"],
    "Purposes": ["Insurance Claim"],
    "Anonymity": false,
    "Duration": "1 year",
    "Active": false,
    "ConsentID": "CID-SPEC-068"
  }
]
governmentConsents = [
  {
    "Receiver Address": "0xa0a1a2a3a4a5a6a7a8a9b0b1b2b3b4b5b6b7b8b9",
    "Data Types": ["Genomic Data"],
    "Purposes": ["Insurance Claim"],
    "Active": true,
    "ConsentID": "CID-GOV-068"
  }
]
insuranceConsents = [
  {
    "Receiver Locations": ["UK"],
    "Data Types": ["PHRs (e.g. Device Records)"],
    "Purposes": ["Insurance Claim"],
    "Anonymity": true,
    "Duration": "2 years",
    "Active": false,
    "ConsentID": "CID-INS-068"
  }
]</t>
  </si>
  <si>
    <t>We want to share patient data. The sender is in UK, and the receiver is a hospital located in UAE with Ethereum address 0xfeedfeedfeedfeedfeedfeedfeedfeedfeedfeed.
The purpose of sharing is: Treatment.
According to the regulation, the patient consent is required and the government consent is not required.
specificConsent = [
  {
    "Receiver Address": "0xfeedfeedfeedfeedfeedfeedfeedfeedfeedfeed",
    "Data Types": ["Clinical Notes &amp; Diagnosis"],
    "Purposes": ["Treatment"],
    "Anonymity": false,
    "Duration": "3 years",
    "Active": true,
    "ConsentID": "CID-SPEC-069"
  }
]
hospitalConsents = [
  {
    "Receiver Locations": ["UAE"],
    "Data Types": ["PHRs (e.g. Device Records)", "Mental Health Data"],
    "Purposes": ["Treatment"],
    "Anonymity": true,
    "Duration": "4 years",
    "Active": true,
    "ConsentID": "CID-HOSP-069"
  }
]
universalConsents = [
  {
    "Receiver Locations": ["UAE"],
    "Data Types": ["Lab &amp; Test Results"],
    "Purposes": ["Treatment"],
    "Anonymity": true,
    "Duration": "6 years",
    "Active": true,
    "ConsentID": "CID-UNI-069"
  }
]</t>
  </si>
  <si>
    <t>["Clinical Notes &amp; Diagnosis", "PHRs (e.g. Device Records)", "Mental Health Data", "Lab &amp; Test Results"]</t>
  </si>
  <si>
    <t>['Clinical Notes &amp; Diagnosis', 'PHRs (e.g. Device Records)', 'Mental Health Data', 'Lab &amp; Test Results']</t>
  </si>
  <si>
    <t>We want to share patient data. The sender is in India, and the receiver is a research lab located in Netherlands with Ethereum address 0x1111111122222222333333334444444455555555.
The purpose of sharing is: Research.
According to the regulation, the patient consent is required and the government consent is required.
specificConsent = [
  {
    "Receiver Address": "0x1111111122222222333333334444444455555555",
    "Data Types": ["PHRs (e.g. Device Records)"],
    "Purposes": ["Clinical Trial"],
    "Anonymity": true,
    "Duration": "3 years",
    "Active": true,
    "ConsentID": "CID-SPEC-070"
  }
]
researchLabConsents = [
  {
    "Receiver Locations": ["Netherlands"],
    "Data Types": ["Mental Health Data"],
    "Purposes": ["Research"],
    "Anonymity": true,
    "Duration": "2 years",
    "Active": false,
    "ConsentID": "CID-RES-070"
  }
]
governmentConsents = [
  {
    "Receiver Address": "0x1111111122222222333333334444444455555555",
    "Data Types": ["Genomic Data"],
    "Purposes": ["Research"],
    "Active": true,
    "ConsentID": "CID-GOV-070"
  }
]</t>
  </si>
  <si>
    <t>We want to share patient data. The sender is in USA, and the receiver is a hospital located in Italy with Ethereum address 0x5555aaaa5555aaaa5555aaaa5555aaaa5555aaaa.
The purpose of sharing is: Treatment.
According to the regulation, the patient consent is required and the government consent is required.
specificConsent = [
  {
    "Receiver Address": "0x0000aaaa0000aaaa0000aaaa0000aaaa0000aaaa",
    "Data Types": ["Clinical Notes &amp; Diagnosis"],
    "Purposes": ["Treatment"],
    "Anonymity": true,
    "Duration": "4 years",
    "Active": true,
    "ConsentID": "CID-SPEC-071"
  }
]
governmentConsents = [
  {
    "Receiver Address": "0x0000aaaa0000aaaa0000aaaa0000aaaa0000aaaa",
    "Data Types": ["Lab &amp; Test Results"],
    "Purposes": ["Treatment"],
    "Active": true,
    "ConsentID": "CID-GOV-071"
  }
]</t>
  </si>
  <si>
    <t>We want to share patient data. The sender is in Germany, and the receiver is an insurance company located in UAE with Ethereum address 0x4242424242424242424242424242424242424242.
The purpose of sharing is: Insurance Claim.
According to the regulation, the patient consent is required and the government consent is not required.
insuranceConsents = [
  {
    "Receiver Locations": ["UAE"],
    "Data Types": ["PHRs (e.g. Device Records)", "Mental Health Data"],
    "Purposes": ["Insurance Claim"],
    "Anonymity": false,
    "Duration": "5 years",
    "Active": true,
    "ConsentID": "CID-INS-072"
  }
]
universalConsents = [
  {
    "Receiver Locations": ["UAE"],
    "Data Types": ["Clinical Notes &amp; Diagnosis"],
    "Purposes": ["All Pusposes"],
    "Anonymity": true,
    "Duration": "10 years",
    "Active": true,
    "ConsentID": "CID-UNI-072"
  }
]</t>
  </si>
  <si>
    <t>["PHRs (e.g. Device Records)", "Mental Health Data", "Clinical Notes &amp; Diagnosis"]</t>
  </si>
  <si>
    <t>We want to share patient data. The sender is in UAE, and the receiver is a hospital located in Germany with Ethereum address 0xaabbccddeeff00112233445566778899aabbccdd.
The purpose of sharing is: Treatment.
According to the regulation, the patient consent is required and the government consent is required.
specificConsent = [
  {
    "Receiver Address": "0xaabbccddeeff00112233445566778899aabbccdd",
    "Data Types": ["Clinical Notes &amp; Diagnosis"],
    "Purposes": ["Treatment"],
    "Anonymity": true,
    "Duration": "3 years",
    "Active": true,
    "ConsentID": "CID-SPEC-073"
  }
]
governmentConsents = []</t>
  </si>
  <si>
    <t>We want to share patient data. The sender is in France, and the receiver is a research lab located in UK with Ethereum address 0x1234432112344321123443211234432112344321.
The purpose of sharing is: Research.
According to the regulation, the patient consent is required and the government consent is required.
specificConsent = [
  {
    "Receiver Address": "0x1234432112344321123443211234432112344321",
    "Data Types": ["Genomic Data"],
    "Purposes": ["Research"],
    "Anonymity": true,
    "Duration": "2 years",
    "Active": false,
    "ConsentID": "CID-SPEC-074"
  }
]
governmentConsents = [
  {
    "Receiver Address": "0x1234432112344321123443211234432112344321",
    "Data Types": ["Genomic Data"],
    "Purposes": ["Research"],
    "Active": true,
    "ConsentID": "CID-GOV-074"
  }
]</t>
  </si>
  <si>
    <t>We want to share patient data. The sender is in India, and the receiver is an insurance company located in UAE with Ethereum address 0xffaaffbbccddeeff11223344556677889900aabb.
The purpose of sharing is: Insurance Claim.
According to the regulation, the patient consent is required and the government consent is required.
insuranceConsents = [
  {
    "Receiver Locations": ["UAE"],
    "Data Types": ["PHRs (e.g. Device Records)"],
    "Purposes": ["Insurance Claim"],
    "Anonymity": true,
    "Duration": "3 years",
    "Active": true,
    "ConsentID": "CID-INS-075"
  }
]
governmentConsents = [
  {
    "Receiver Address": "0xffaaffbbccddeeff11223344556677889900aabb",
    "Data Types": ["PHRs (e.g. Device Records)"],
    "Purposes": ["Insurance Claim"],
    "Active": true,
    "ConsentID": "CID-GOV-075"
  }
]</t>
  </si>
  <si>
    <t>We want to share patient data. The sender is in Canada, and the receiver is a research lab located in Spain with Ethereum address 0xaaaaaaaaaaaaaaaaaaaaaaaaaaaaaaaaaaaaaaaa.
The purpose of sharing is: Research.
According to the regulation, the patient consent is required and the government consent is required.
universalConsents = [
  {
    "Receiver Locations": ["France", "Italy"],
    "Data Types": ["Lab &amp; Test Results", "Genomic Data"],
    "Purposes": ["Research"],
    "Anonymity": true,
    "Duration": "6 years",
    "Active": true,
    "ConsentID": "CID-UNI-076"
  }
]</t>
  </si>
  <si>
    <t>We want to share patient data. The sender is in UK, and the receiver is a hospital located in USA with Ethereum address 0xbbbbccccddddaaaaffffeeeeaaaabbbbccccdddd.
The purpose of sharing is: Treatment.
According to the regulation, the patient consent is required and the government consent is required.
specificConsent = [
  {
    "Receiver Address": "0xbbbbccccddddaaaaffffeeeeaaaabbbbccccdddd",
    "Data Types": ["Clinical Notes &amp; Diagnosis"],
    "Purposes": ["Research"],
    "Anonymity": false,
    "Duration": "3 years",
    "Active": true,
    "ConsentID": "CID-SPEC-077"
  },
  {
    "Receiver Address": "0xbbbbccccddddaaaaffffeeeeaaaabbbbccccdddd",
    "Data Types": ["Clinical Notes &amp; Diagnosis"],
    "Purposes": ["Treatment"],
    "Anonymity": false,
    "Duration": "2 years",
    "Active": false,
    "ConsentID": "CID-SPEC-078"
  }
]
governmentConsents = [
  {
    "Receiver Address": "0xbbbbccccddddaaaaffffeeeeaaaabbbbccccdddd",
    "Data Types": ["Lab &amp; Test Results"],
    "Purposes": ["Treatment"],
    "Active": true,
    "ConsentID": "CID-GOV-077"
  }
]</t>
  </si>
  <si>
    <t>We want to share patient data. The sender is in USA, and the receiver is a hospital located in Canada with Ethereum address 0x9999999999999999999999999999999999999999.
The purpose of sharing is: Treatment.
According to the regulation, the patient consent is required and the government consent is not required.
specificConsent = [
  {
    "Receiver Address": "0x9999999999999999999999999999999999999999",
    "Data Types": ["Clinical Notes &amp; Diagnosis"],
    "Purposes": ["Treatment"],
    "Anonymity": true,
    "Duration": "3 years",
    "Active": true,
    "ConsentID": "CID-SPEC-079"
  }
]
universalConsents = [
  {
    "Receiver Locations": ["Canada"],
    "Data Types": ["Lab &amp; Test Results", "PHRs (e.g. Device Records)"],
    "Purposes": ["Treatment"],
    "Anonymity": true,
    "Duration": "5 years",
    "Active": true,
    "ConsentID": "CID-UNI-079"
  }
]</t>
  </si>
  <si>
    <t>["Clinical Notes &amp; Diagnosis", "Lab &amp; Test Results", "PHRs (e.g. Device Records)"]</t>
  </si>
  <si>
    <t>['Clinical Notes &amp; Diagnosis', 'Lab &amp; Test Results', 'PHRs (e.g. Device Records)']</t>
  </si>
  <si>
    <t>We want to share patient data. The sender is in UAE, and the receiver is a research lab located in Germany with Ethereum address 0x8765432187654321876543218765432187654321.
The purpose of sharing is: Research.
According to the regulation, the patient consent is required and the government consent is required.
specificConsent = [
  {
    "Receiver Address": "0x8765432187654321876543218765432187654321",
    "Data Types": ["Genomic Data"],
    "Purposes": ["Research"],
    "Anonymity": false,
    "Duration": "4 years",
    "Active": true,
    "ConsentID": "CID-SPEC-080"
  }
]</t>
  </si>
  <si>
    <t>We want to share patient data. The sender is in Spain, and the receiver is an insurance company located in UK with Ethereum address 0xa0b1c2d3e4f5061728394a5b6c7d8e9f0a1b2c3d.
The purpose of sharing is: Insurance Claim.
According to the regulation, the patient consent is required and the government consent is required.
specificConsent = []
insuranceConsents = [
  {
    "Receiver Locations": ["UK"],
    "Data Types": ["PHRs (e.g. Device Records)", "Mental Health Data"],
    "Purposes": ["Insurance Claim"],
    "Anonymity": false,
    "Duration": "3 years",
    "Active": true,
    "ConsentID": "CID-INS-081"
  }
]
governmentConsents = [
  {
    "Receiver Address": "0xa0b1c2d3e4f5061728394a5b6c7d8e9f0a1b2c3d",
    "Data Types": ["PHRs (e.g. Device Records)"],
    "Purposes": ["Insurance Claim"],
    "Active": true,
    "ConsentID": "CID-GOV-081"
  }
]</t>
  </si>
  <si>
    <t xml:space="preserve"> ["PHRs (e.g. Device Records)"]</t>
  </si>
  <si>
    <t>['PHRs (e.g. Device Records)']</t>
  </si>
  <si>
    <t>We want to share patient data. The sender is in Italy, and the receiver is a research lab located in Sweden with Ethereum address 0xccccddddaaaabbbb999988887777666655554444.
The purpose of sharing is: Research.
According to the regulation, the patient consent is required and the government consent is required.
researchLabConsents = [
  {
    "Receiver Locations": ["Sweden"],
    "Data Types": ["Lab &amp; Test Results"],
    "Purposes": ["Research"],
    "Anonymity": true,
    "Duration": "5 years",
    "Active": true,
    "ConsentID": "CID-RES-082"
  }
]</t>
  </si>
  <si>
    <t>We want to share patient data. The sender is in UAE, and the receiver is a hospital located in Canada with Ethereum address 0x44eeaa3377ffcc88112233445566778899aabbcc.
The purpose of sharing is: Treatment.  
According to the regulation, the patient consent is required and the government consent is required.
specificConsent = [
  {
    "Receiver Address": "0x44eeaa3377ffcc88112233445566778899aabbcc",
    "Data Types": ["Clinical Notes &amp; Diagnosis"],
    "Purposes": ["Treatment"],
    "Anonymity": true,
    "Duration": "2 years",
    "Active": false,
    "ConsentID": "CID-SPEC-083"
  },
  {
    "Receiver Address": "0x44eeaa3377ffcc88112233445566778899aabbcc",
    "Data Types": ["Lab &amp; Test Results"],
    "Purposes": ["Treatment"],
    "Anonymity": true,
    "Duration": "1 year",
    "Active": true,
    "ConsentID": "CID-SPEC-084"
  }
]
hospitalConsents = [
  {
    "Receiver Locations": ["Canada"],
    "Data Types": ["PHRs (e.g. Device Records)", "Mental Health Data"],
    "Purposes": ["Treatment"],
    "Anonymity": false,
    "Duration": "2 years",
    "Active": false,
    "ConsentID": "CID-HOSP-084"
  }
]
governmentConsents = [
  {
    "Receiver Address": "0x44eeaa3377ffcc88112233445566778899aabbcc",
    "Data Types": ["Lab &amp; Test Results"],
    "Purposes": ["Treatment"],
    "Active": true,
    "ConsentID": "CID-GOV-084"
  }
]</t>
  </si>
  <si>
    <t xml:space="preserve"> ["Lab &amp; Test Results"]</t>
  </si>
  <si>
    <t>['Lab &amp; Test Results']</t>
  </si>
  <si>
    <t>We want to share patient data. The sender is in India, and the receiver is an insurance company located in UK with Ethereum address 0x9999888877776666555544443333222211110000.
The purpose of sharing is: Insurance Claim.  
According to the regulation, the patient consent is required and the government consent is required.
specificConsent = [
  {
    "Receiver Address": "0x9999888877776666555544443333222211110000",
    "Data Types": ["Genomic Data"],
    "Purposes": ["Treatment"],
    "Anonymity": true,
    "Duration": "1 year",
    "Active": false,
    "ConsentID": "CID-SPEC-085"
  }
]
insuranceConsents = [
  {
    "Receiver Locations": ["France"],
    "Data Types": ["Mental Health Data"],
    "Purposes": ["Insurance Claim"],
    "Anonymity": false,
    "Duration": "2 years",
    "Active": false,
    "ConsentID": "CID-INS-085"
  }
]
governmentConsents = [
  {
    "Receiver Address": "0x0000111122223333444455556666777788889999",
    "Data Types": ["Genomic Data"],
    "Purposes": ["Insurance Claim"],
    "Active": true,
    "ConsentID": "CID-GOV-085"
  }
]</t>
  </si>
  <si>
    <t>We want to share patient data. The sender is in UK, and the receiver is a research lab located in Sweden with Ethereum address 0xabcabcabcabcabcabcabcabcabcabcabcabcabca.
The purpose of sharing is: Research.  
According to the regulation, the patient consent is required and the government consent is required.
specificConsent = [
  {
    "Receiver Address": "0xabcabcabcabcabcabcabcabcabcabcabcabcabca",
    "Data Types": ["Genomic Data"],
    "Purposes": ["Research"],
    "Anonymity": true,
    "Duration": "4 years",
    "Active": true,
    "ConsentID": "CID-SPEC-086"
  }
]
researchLabConsents = [
  {
    "Receiver Locations": ["Sweden"],
    "Data Types": ["Mental Health Data", "Lab &amp; Test Results"],
    "Purposes": ["Research"],
    "Anonymity": true,
    "Duration": "5 years",
    "Active": true,
    "ConsentID": "CID-RES-086"
  }
]
governmentConsents = [
  {
    "Receiver Address": "0xabcabcabcabcabcabcabcabcabcabcabcabcabca",
    "Data Types": ["Lab &amp; Test Results"],
    "Purposes": ["Research"],
    "Active": false,
    "ConsentID": "CID-GOV-086"
  }
]</t>
  </si>
  <si>
    <t>We want to share patient data. The sender is in UAE, and the receiver is a hospital located in Germany with Ethereum address 0xdeafbeefdeafbeefdeafbeefdeafbeefdeafbeef.
The purpose of sharing is: Treatment.  
According to the regulation,  the patient consent is required and the government consent is required.
specificConsent = [
  {
    "Receiver Address": "0xdeafbeefdeafbeefdeafbeefdeafbeefdeafbeef",
    "Data Types": ["Clinical Notes &amp; Diagnosis"],
    "Purposes": ["Treatment"],
    "Anonymity": false,
    "Duration": "5 years",
    "Active": true,
    "ConsentID": "CID-SPEC-087"
  }
]
hospitalConsents = [
  {
    "Receiver Locations": ["Germany"],
    "Data Types": ["Mental Health Data"],
    "Purposes": ["Treatment"],
    "Anonymity": true,
    "Duration": "2 years",
    "Active": true,
    "ConsentID": "CID-HOSP-087"
  }
]
governmentConsents = [
  {
    "Receiver Address": "0xdeafbeefdeafbeefdeafbeefdeafbeefdeafbeef",
    "Data Types": ["Clinical Notes &amp; Diagnosis"],
    "Purposes": ["Treatment"],
    "Active": false,
    "ConsentID": "CID-GOV-087"
  }
]</t>
  </si>
  <si>
    <t>We want to share patient data. The sender is in France, and the receiver is an insurance company located in Japan with Ethereum address 0x88889999aaaabbbbccccdddd1111222233334444.
The purpose of sharing is: Insurance Claim.  
According to the regulation,  the patient consent is required and the government consent is not required.
specificConsent = [
  {
    "Receiver Address": "0x88889999aaaabbbbccccdddd1111222233334444",
    "Data Types": ["PHRs (e.g. Device Records)"],
    "Purposes": ["Insurance Claim"],
    "Anonymity": true,
    "Duration": "3 years",
    "Active": true,
    "ConsentID": "CID-SPEC-088"
  }
]
insuranceConsents = [
  {
    "Receiver Locations": ["Japan"],
    "Data Types": ["Clinical Notes &amp; Diagnosis"],
    "Purposes": ["Insurance Claim"],
    "Anonymity": true,
    "Duration": "5 years",
    "Active": true,
    "ConsentID": "CID-INS-088"
  }
]
universalConsents = [
  {
    "Receiver Locations": ["Japan"],
    "Data Types": ["Lab &amp; Test Results"],
    "Purposes": ["All Pusposes"],
    "Anonymity": true,
    "Duration": "10 years",
    "Active": true,
    "ConsentID": "CID-UNI-088"
  }
]</t>
  </si>
  <si>
    <t>["PHRs (e.g. Device Records)", "Clinical Notes &amp; Diagnosis", "Lab &amp; Test Results"]</t>
  </si>
  <si>
    <t>['PHRs (e.g. Device Records)', 'Clinical Notes &amp; Diagnosis', 'Lab &amp; Test Results']</t>
  </si>
  <si>
    <t>We want to share patient data. The sender is in France, and the receiver is an insurance company located in Japan with Ethereum address 0x88889999aaaabbbbccccdddd1111222233334444.
The purpose of sharing is: Insurance Claim.  
According to the regulation,  the patient consent is required and the government consent is not required.
specificConsent = [
  {
    "Receiver Address": "0x88889999aaaabbbbccccdddd1111222233334444",
    "Data Types": ["PHRs (e.g. Device Records)"],
    "Purposes": ["Insurance Claim"],
    "Anonymity": true,
    "Duration": "3 years",
    "Active": true,
    "ConsentID": "CID-SPEC-088"
  }
]
insuranceConsents = [
  {
    "Receiver Locations": ["Japan"],
    "Data Types": ["Clinical Notes &amp; Diagnosis"],
    "Purposes": ["Insurance Claim"],
    "Anonymity": true,
    "Duration": "5 years",
    "Active": true,
    "ConsentID": "CID-INS-088"
  }
]
universalConsents = [
  {
    "Receiver Locations": ["Japan"],
    "Data Types": ["Lab &amp; Test Results"],
    "Purposes": ["All Pusposes"],
    "Anonymity": true,
    "Duration": "10 years",
    "Active": true,
    "ConsentID": "CID-UNI-088"
  }
]
governmentConsents = [
  {
    "Receiver Address": "0x88889999aaaabbbbccccdddd1111222233334444",
    "Data Types": ["Clinical Notes &amp; Diagnosis"],
    "Purposes": ["Insurance Claim"],
    "Active": false,
    "ConsentID": "CID-GOV-087"
  }
]</t>
  </si>
  <si>
    <t>We want to share patient data. The sender is in UAE, and the receiver is a hospital located in France with Ethereum address 0xaaaa1111bbbb2222cccc3333dddd4444eeee5555.  
The purpose of sharing is: Treatment.  
According to the regulation,  the patient consent is required and the government consent is required.
specificConsent = [
  {"Receiver Address": "0xaaaa1111bbbb2222cccc3333dddd4444eeee5555", "Data Types": ["Clinical Notes &amp; Diagnosis"], "Purposes": ["Treatment"], "Anonymity": true, "Duration": "3 years", "Active": true, "ConsentID": "CID-SPEC-101"},
  {"Receiver Address": "0xaaaa1111bbbb2222cccc3333dddd4444eeee5555", "Data Types": ["PHRs (e.g. Device Records)"], "Purposes": ["Treatment"], "Anonymity": false, "Duration": "2 years", "Active": true, "ConsentID": "CID-SPEC-102"}
]
hospitalConsents = [
  {"Receiver Locations": ["France"], "Data Types": ["Lab &amp; Test Results"], "Purposes": ["Treatment"], "Anonymity": true, "Duration": "5 years", "Active": true, "ConsentID": "CID-HOSP-101"},
  {"Receiver Locations": ["France"], "Data Types": ["Genomic Data"], "Purposes": ["Treatment"], "Anonymity": true, "Duration": "4 years", "Active": false, "ConsentID": "CID-HOSP-102"}
]
universalConsents = [
  {"Receiver Locations": ["France"], "Data Types": ["Mental Health Data"], "Purposes": ["All Pusposes"], "Anonymity": false, "Duration": "10 years", "Active": true, "ConsentID": "CID-UNI-101"}
]
governmentConsents = [
  {"Receiver Address": "0xaaaa1111bbbb2222cccc3333dddd4444eeee5555", "Data Types": ["Clinical Notes &amp; Diagnosis"], "Purposes": ["Treatment"], "Active": false, "ConsentID": "CID-GOV-101"}
]</t>
  </si>
  <si>
    <t>We want to share patient data. The sender is in India, and the receiver is a hospital located in Germany with Ethereum address 0xabcdefabcdefabcdefabcdefabcdefabcdefabcd.  
The purpose of sharing is: Treatment.  
According to the regulation,  the patient consent is required and the government consent is required.
specificConsent = [
  {"Receiver Address": "0xabcdefabcdefabcdefabcdefabcdefabcdefabcd", "Data Types": ["Clinical Notes &amp; Diagnosis"], "Purposes": ["Treatment"], "Anonymity": true, "Duration": "4 years", "Active": true, "ConsentID": "CID-SPEC-103"}
]
hospitalConsents = [
  {"Receiver Locations": ["Germany"], "Data Types": ["PHRs (e.g. Device Records)"], "Purposes": ["Treatment"], "Anonymity": true, "Duration": "5 years", "Active": true, "ConsentID": "CID-HOSP-103"}
]
governmentConsents = [
  {"Receiver Address": "0xabcdefabcdefabcdefabcdefabcdefabcdefabcd", "Data Types": ["Lab &amp; Test Results", "Mental Health Data"], "Purposes": ["Treatment"], "Active": true, "ConsentID": "CID-GOV-103"}
]</t>
  </si>
  <si>
    <t>We want to share patient data. The sender is in France, and the receiver is a research lab located in UK with Ethereum address 0xa1a2a3a4a5a6a7a8a9aaabacadaeafb0b1b2b3b4.  
The purpose of sharing is: Research.  
According to the regulation,  the patient consent is required and the government consent is required.
specificConsent = [
  {"Receiver Address": "0xa1a2a3a4a5a6a7a8a9aaabacadaeafb0b1b2b3b4", "Data Types": ["Genomic Data"], "Purposes": ["Clinical Trial"], "Anonymity": true, "Duration": "3 years", "Active": true, "ConsentID": "CID-SPEC-104"}
]
researchLabConsents = [
  {"Receiver Locations": ["UK"], "Data Types": ["Lab &amp; Test Results", "Mental Health Data"], "Purposes": ["Research"], "Anonymity": true, "Duration": "5 years", "Active": true, "ConsentID": "CID-RES-104"}
]
governmentConsents = [
  {"Receiver Address": "0xa1a2a3a4a5a6a7a8a9aaabacadaeafb0b1b2b3b4", "Data Types": ["Genomic Data"], "Purposes": ["Research"], "Active": true, "ConsentID": "CID-GOV-104"}
]</t>
  </si>
  <si>
    <t>We want to share patient data. The sender is in UK, and the receiver is an insurance company located in Japan with Ethereum address 0xdeadbeefdeadbeefdeadbeefdeadbeefdeadbeef.  
The purpose of sharing is: Insurance Claim.  
According to the regulation,  the patient consent is required and the government consent is required.
specificConsent = [
  {"Receiver Address": "0x1234567890abcdef1234567890abcdef12345678", "Data Types": ["PHRs (e.g. Device Records)"], "Purposes": ["Insurance Claim"], "Anonymity": false, "Duration": "3 years", "Active": true, "ConsentID": "CID-SPEC-105"}
]
insuranceConsents = [
  {"Receiver Locations": ["Japan"], "Data Types": ["Clinical Notes &amp; Diagnosis"], "Purposes": ["Insurance Claim"], "Anonymity": true, "Duration": "4 years", "Active": true, "ConsentID": "CID-INS-105"}
]
governmentConsents = [
  {"Receiver Address": "0xdeadbeefdeadbeefdeadbeefdeadbeefdeadbeef", "Data Types": ["PHRs (e.g. Device Records)"], "Purposes": ["Insurance Claim"], "Active": false, "ConsentID": "CID-GOV-105"}
]</t>
  </si>
  <si>
    <t>We want to share patient data. The sender is in Germany, and the receiver is a hospital located in Italy with Ethereum address 0xaaaa2222bbbb3333cccc4444dddd5555eeee6666.  
The purpose of sharing is: Treatment.  
According to the regulation,  the patient consent is required and the government consent is not required.
specificConsent = [
  {"Receiver Address": "0xaaaa2222bbbb3333cccc4444dddd5555eeee6666", "Data Types": ["Clinical Notes &amp; Diagnosis"], "Purposes": ["Treatment"], "Anonymity": true, "Duration": "5 years", "Active": true, "ConsentID": "CID-DUP-106"},
  {"Receiver Address": "0xaaaa2222bbbb3333cccc4444dddd5555eeee6666", "Data Types": ["Lab &amp; Test Results"], "Purposes": ["Treatment"], "Anonymity": true, "Duration": "5 years", "Active": true, "ConsentID": "CID-DUP-106"}  # Same ID
]
hospitalConsents = [
  {"Receiver Locations": ["Italy"], "Data Types": ["Genomic Data"], "Purposes": ["Treatment"], "Anonymity": true, "Duration": "5 years", "Active": true, "ConsentID": "CID-HOSP-106"}
]</t>
  </si>
  <si>
    <t>We want to share patient data. The sender is in UAE, and the receiver is a research lab located in Germany with Ethereum address 0xa1b2c3d4e5f60718273645464748494a4b4c4d4e.  
The purpose of sharing is: Research.  
According to the regulation,  the patient consent is required and the government consent is required.
specificConsent = [
  {"Receiver Address": "0xa1b2c3d4e5f60718273645464748494a4b4c4d4e", "Data Types": ["Genomic Data"], "Purposes": ["Research"], "Anonymity": true, "Duration": "4 years", "Active": true, "ConsentID": "CID-SPEC-201"},
  {"Receiver Address": "0xa1b2c3d4e5f60718273645464748494a4b4c4d4e", "Data Types": ["Lab &amp; Test Results"], "Purposes": ["Research"], "Anonymity": false, "Duration": "2 years", "Active": false, "ConsentID": "CID-SPEC-202"},
  {"Receiver Address": "0xdeadbeefdeadbeefdeadbeefdeadbeefdeadbeef", "Data Types": ["Genomic Data"], "Purposes": ["Research"], "Anonymity": true, "Duration": "5 years", "Active": true, "ConsentID": "CID-SPEC-203"}
]
researchLabConsents = [
  {"Receiver Locations": ["Germany"], "Data Types": ["Clinical Notes &amp; Diagnosis"], "Purposes": ["Research"], "Anonymity": true, "Duration": "3 years", "Active": true, "ConsentID": "CID-RES-201"},
  {"Receiver Locations": ["Germany"], "Data Types": ["Genomic Data"], "Purposes": ["Research"], "Anonymity": true, "Duration": "4 years", "Active": false, "ConsentID": "CID-RES-202"}
]
universalConsents = [
  {"Receiver Locations": ["Germany"], "Data Types": ["Mental Health Data"], "Purposes": ["Research"], "Anonymity": true, "Duration": "6 years", "Active": true, "ConsentID": "CID-UNI-201"},
  {"Receiver Locations": ["Germany"], "Data Types": ["Genomic Data"], "Purposes": ["Clinical Trial"], "Anonymity": false, "Duration": "6 years", "Active": true, "ConsentID": "CID-UNI-202"}
]</t>
  </si>
  <si>
    <t>We want to share patient data. The sender is in UK, and the receiver is an insurance company located in Japan with Ethereum address 0xbbccddeeff11223344556677889900aabbccddee.  
The purpose of sharing is: Insurance Claim.  
According to the regulation,  the patient consent is required and the government consent is not required.
specificConsent = [
  {"Receiver Address": "0xbbccddeeff11223344556677889900aabbccddee", "Data Types": ["PHRs (e.g. Device Records)"], "Purposes": ["Insurance Claim"], "Anonymity": true, "Duration": "3 years", "Active": true, "ConsentID": "CID-SPEC-204"}
]
insuranceConsents = [
  {"Receiver Locations": ["Japan"], "Data Types": ["Clinical Notes &amp; Diagnosis"], "Purposes": ["Insurance Claim"], "Anonymity": true, "Duration": "5 years", "Active": true, "ConsentID": "CID-INS-204"},
  {"Receiver Locations": ["Japan"], "Data Types": ["Mental Health Data"], "Purposes": ["Insurance Claim"], "Anonymity": false, "Duration": "5 years", "Active": true, "ConsentID": "CID-INS-205"},
  {"Receiver Locations": ["UAE"], "Data Types": ["Genomic Data"], "Purposes": ["Insurance Claim"], "Anonymity": true, "Duration": "5 years", "Active": true, "ConsentID": "CID-INS-206"}
]
universalConsents = [
  {"Receiver Locations": ["Japan"], "Data Types": ["Lab &amp; Test Results"], "Purposes": ["All Pusposes"], "Anonymity": true, "Duration": "10 years", "Active": true, "ConsentID": "CID-UNI-204"}
]</t>
  </si>
  <si>
    <t>["PHRs (e.g. Device Records)", "Clinical Notes &amp; Diagnosis", "Mental Health Data", "Lab &amp; Test Results"]</t>
  </si>
  <si>
    <t>['Clinical Notes &amp; Diagnosis', 'Mental Health Data', 'PHRs (e.g. Device Records)']</t>
  </si>
  <si>
    <t>We want to share patient data. The sender is in France, and the receiver is a hospital located in UAE with Ethereum address 0xccdd00112233445566778899aabbccddeeff0011.  
The purpose of sharing is: Treatment.  
According to the regulation,  the patient consent is required and the government consent is required.
specificConsent = [
  {"Receiver Address": "0xccdd00112233445566778899aabbccddeeff0011", "Data Types": ["Genomic Data"], "Purposes": ["Clinical Trial"], "Anonymity": true, "Duration": "3 years", "Active": true, "ConsentID": "CID-SPEC-205"}
]
hospitalConsents = [
  {"Receiver Locations": ["UAE"], "Data Types": ["PHRs (e.g. Device Records)"], "Purposes": ["Commercial Use"], "Anonymity": true, "Duration": "5 years", "Active": true, "ConsentID": "CID-HOSP-205"}
]
universalConsents = [
  {"Receiver Locations": ["UAE"], "Data Types": ["Mental Health Data"], "Purposes": ["Research"], "Anonymity": false, "Duration": "5 years", "Active": true, "ConsentID": "CID-UNI-205"}
]
governmentConsents = [
  {"Receiver Address": "0xccdd00112233445566778899aabbccddeeff0011", "Data Types": ["Clinical Notes &amp; Diagnosis"], "Purposes": ["Treatment"], "Active": false, "ConsentID": "CID-GOV-205"}
]</t>
  </si>
  <si>
    <t>We want to share patient data. The sender is in Germany, and the receiver is a hospital located in Canada with Ethereum address 0x123abc456def7890123456789abcdef012345678.  
The purpose of sharing is: Treatment.  
According to the regulation,  the patient consent is required and the government consent is required.
specificConsent = [
  {"Receiver Address": "0x123abc456def7890123456789abcdef012345678", "Data Types": ["Clinical Notes &amp; Diagnosis"], "Purposes": ["Treatment"], "Anonymity": true, "Duration": "4 years", "Active": true, "ConsentID": "CID-SPEC-206"},
  {"Receiver Address": "0x123abc456def7890123456789abcdef012345678", "Data Types": ["Lab &amp; Test Results"], "Purposes": ["Treatment"], "Anonymity": false, "Duration": "4 years", "Active": true, "ConsentID": "CID-SPEC-207"}
]
hospitalConsents = [
  {"Receiver Locations": ["Canada"], "Data Types": ["PHRs (e.g. Device Records)"], "Purposes": ["Treatment"], "Anonymity": true, "Duration": "3 years", "Active": true, "ConsentID": "CID-HOSP-206"},
  {"Receiver Locations": ["Canada"], "Data Types": ["Mental Health Data"], "Purposes": ["Treatment"], "Anonymity": true, "Duration": "3 years", "Active": true, "ConsentID": "CID-HOSP-207"}
]
universalConsents = [
  {"Receiver Locations": ["Canada"], "Data Types": ["Genomic Data"], "Purposes": ["All Pusposes"], "Anonymity": true, "Duration": "5 years", "Active": true, "ConsentID": "CID-UNI-206"}
]
governmentConsents = [
  {"Receiver Address": "0x123abc456def7890123456789abcdef012345678", "Data Types": ["Clinical Notes &amp; Diagnosis", "Lab &amp; Test Results"], "Purposes": ["Treatment"], "Active": true, "ConsentID": "CID-GOV-206"}
]</t>
  </si>
  <si>
    <t>We want to share patient data. The sender is in France, and the receiver is a hospital located in UAE with Ethereum address 0xccdd00112233445566778899aabbccddeeff0011.  
The purpose of sharing is: Treatment.  
According to the regulation,  the patient consent is required and the government consent is required.
specificConsent = [
  {"Receiver Address": "0xccdd00112233445566778899aabbccddeeff0011", "Data Types": ["Genomic Data"], "Purposes": ["Clinical Trial"], "Anonymity": true, "Duration": "3 years", "Active": true, "ConsentID": "CID-SPEC-205"}
]
hospitalConsents = [
  {"Receiver Locations": ["UAE"], "Data Types": ["PHRs (e.g. Device Records)"], "Purposes": ["Commercial Use"], "Anonymity": true, "Duration": "5 years", "Active": true, "ConsentID": "CID-HOSP-205"}
]
universalConsents = [
  {"Receiver Locations": ["UAE"], "Data Types": ["Mental Health Data"], "Purposes": ["Treatment"], "Anonymity": false, "Duration": "5 years", "Active": true, "ConsentID": "CID-UNI-205"}
]
governmentConsents = [
  {"Receiver Address": "0xccdd00112233445566778899aabbccddeeff0011", "Data Types": ["Clinical Notes &amp; Diagnosis"], "Purposes": ["Treatment"], "Active": true, "ConsentID": "CID-GOV-205"}
]</t>
  </si>
  <si>
    <t>We want to share patient data. The sender is in UAE, and the receiver is a hospital located in Germany with Ethereum address 0xa7c3e04f9933456721aa2f0d8acb342fd283c478.
The purpose of sharing is: Treatment.
According to the regulation,  the patient consent is required and the government consent is required.
specificConsent = [
{"Receiver Address": "0xa7c3e04f9933456721aa2f0d8acb342fd283c478", "Data Types": ["Clinical Notes &amp; Diagnosis"], "Purposes": ["Treatment"], "Anonymity": true, "Duration": "4 years", "Active": true, "ConsentID": "CID-SPEC-301"},
{"Receiver Address": "0xa7c3e04f9933456721aa2f0d8acb342fd283c478", "Data Types": ["PHRs (e.g. Device Records)"], "Purposes": ["Treatment"], "Anonymity": false, "Duration": "2 years", "Active": true, "ConsentID": "CID-SPEC-302"}
]
hospitalConsents = [
{"Receiver Locations": ["Germany"], "Data Types": ["Genomic Data"], "Purposes": ["Treatment"], "Anonymity": true, "Duration": "3 years", "Active": true, "ConsentID": "CID-HOSP-301"},
{"Receiver Locations": ["Germany"], "Data Types": ["Lab &amp; Test Results"], "Purposes": ["Treatment"], "Anonymity": false, "Duration": "2 years", "Active": true, "ConsentID": "CID-HOSP-302"}
]</t>
  </si>
  <si>
    <t>We want to share patient data. The sender is in France, and the receiver is a research lab located in Japan with Ethereum address 0xb86ad8ccef0fcebc678cccbfb6c5ee9a52fd190b.
The purpose of sharing is: Research.
According to the regulation,  the patient consent is required and the government consent is not required.
specificConsent = [
{"Receiver Address": "0xb86ad8ccef0fcebc678cccbfb6c5ee9a52fd190b", "Data Types": ["Genomic Data"], "Purposes": ["Research"], "Anonymity": true, "Duration": "3 years", "Active": true, "ConsentID": "CID-SPEC-303"},
{"Receiver Address": "0xb86ad8ccef0fcebc678cccbfb6c5ee9a52fd190b", "Data Types": ["Lab &amp; Test Results"], "Purposes": ["Research"], "Anonymity": false, "Duration": "2 years", "Active": true, "ConsentID": "CID-SPEC-304"}
]
researchLabConsents = [
{"Receiver Locations": ["Japan"], "Data Types": ["Mental Health Data"], "Purposes": ["Research"], "Anonymity": true, "Duration": "5 years", "Active": true, "ConsentID": "CID-RES-301"}
]
universalConsents = [
{"Receiver Locations": ["Japan"], "Data Types": ["PHRs (e.g. Device Records)"], "Purposes": ["All Pusposes"], "Anonymity": true, "Duration": "7 years", "Active": true, "ConsentID": "CID-UNI-301"}
]</t>
  </si>
  <si>
    <t>["Genomic Data", "Lab &amp; Test Results", "Mental Health Data", "PHRs (e.g. Device Records)"]</t>
  </si>
  <si>
    <t>['Genomic Data', 'Lab &amp; Test Results', 'Mental Health Data']</t>
  </si>
  <si>
    <t>We want to share patient data. The sender is in India, and the receiver is a hospital located in UK with Ethereum address 0x4444555566667777888899990000aaaabbbbcccc.  
The purpose of sharing is: Treatment.  
According to the regulation,  the patient consent is required and the government consent is required.
specificConsent = []
hospitalConsents = [
  {"Receiver Locations": ["UK"], "Data Types": ["Clinical Notes &amp; Diagnosis"], "Purposes": ["Treatment"], "Anonymity": true, "Duration": "5 years", "Active": true, "ConsentID": "CID-HOSP-303"},
  {"Receiver Locations": ["UK"], "Data Types": ["Genomic Data"], "Purposes": ["Treatment"], "Anonymity": true, "Duration": "3 years", "Active": true, "ConsentID": "CID-HOSP-304"}
]
universalConsents = [
  {"Receiver Locations": ["UK"], "Data Types": ["Lab &amp; Test Results"], "Purposes": ["All Pusposes"], "Anonymity": true, "Duration": "7 years", "Active": true, "ConsentID": "CID-UNI-304"},
  {"Receiver Locations": ["UK"], "Data Types": ["Mental Health Data"], "Purposes": ["All Pusposes"], "Anonymity": true, "Duration": "5 years", "Active": true, "ConsentID": "CID-UNI-305"}
]
governmentConsents = [
  {"Receiver Address": "0x4444555566667777888899990000aaaabbbbcccc", "Data Types": ["Clinical Notes &amp; Diagnosis", "Lab &amp; Test Results"], "Purposes": ["Treatment"], "Active": true, "ConsentID": "CID-GOV-303"}
]</t>
  </si>
  <si>
    <t>['Clinical Notes &amp; Diagnosis', 'Lab &amp; Test Results']</t>
  </si>
  <si>
    <t>We want to share patient data. The sender is in UAE, and the receiver is a hospital located in Canada with Ethereum address 0xa7b7c7d7e7f70123456789abcdefabcdef123456.  
The purpose of sharing is: Treatment.  
According to the regulation,  the patient consent is required and the government consent is required.
specificConsent = [
  {"Receiver Address": "0xa7b7c7d7e7f70123456789abcdefabcdef123456", "Data Types": ["Clinical Notes &amp; Diagnosis"], "Purposes": ["Treatment"], "Anonymity": true, "Duration": "5 years", "Active": true, "ConsentID": "CID-SPEC-401"},
  {"Receiver Address": "0xa7b7c7d7e7f70123456789abcdefabcdef123456", "Data Types": ["PHRs (e.g. Device Records)"], "Purposes": ["Research"], "Anonymity": false, "Duration": "4 years", "Active": true, "ConsentID": "CID-SPEC-402"}
]
hospitalConsents = [
  {"Receiver Locations": ["France"], "Data Types": ["Lab &amp; Test Results"], "Purposes": ["Treatment"], "Anonymity": true, "Duration": "3 years", "Active": true, "ConsentID": "CID-HOSP-401"},
  {"Receiver Locations": ["India"], "Data Types": ["Genomic Data"], "Purposes": ["Treatment"], "Anonymity": true, "Duration": "2 years", "Active": true, "ConsentID": "CID-HOSP-402"}
]
universalConsents = [
  {"Receiver Locations": ["UK"], "Data Types": ["Mental Health Data"], "Purposes": ["All Pusposes"], "Anonymity": true, "Duration": "10 years", "Active": true, "ConsentID": "CID-UNI-401"}
]</t>
  </si>
  <si>
    <t>We want to share patient data. The sender is in UK, and the receiver is an insurance company located in Germany with Ethereum address 0xbbccddeeff112233445566778899001122334455.  
The purpose of sharing is: Insurance Claim.  
According to the regulation,  the patient consent is required and the government consent is required.
specificConsent = [
  {"Receiver Address": "0xbbccddeeff112233445566778899001122334455", "Data Types": ["Genomic Data"], "Purposes": ["Research"], "Anonymity": true, "Duration": "4 years", "Active": true, "ConsentID": "CID-SPEC-403"}
]
insuranceConsents = [
  {"Receiver Locations": ["Germany"], "Data Types": ["PHRs (e.g. Device Records)"], "Purposes": ["Insurance Claim"], "Anonymity": true, "Duration": "3 years", "Active": true, "ConsentID": "CID-INS-401"}
]
universalConsents = [
  {"Receiver Locations": ["Germany"], "Data Types": ["Lab &amp; Test Results"], "Purposes": ["Clinical Trial"], "Anonymity": false, "Duration": "5 years", "Active": true, "ConsentID": "CID-UNI-402"},
  {"Receiver Locations": ["Spain"], "Data Types": ["Mental Health Data"], "Purposes": ["All Pusposes"], "Anonymity": true, "Duration": "6 years", "Active": true, "ConsentID": "CID-UNI-403"}
]
governmentConsents = [
  {"Receiver Address": "0xbbccddeeff112233445566778899001122334455", "Data Types": ["PHRs (e.g. Device Records)"], "Purposes": ["Insurance Claim"], "Active": true, "ConsentID": "CID-GOV-401"}
]</t>
  </si>
  <si>
    <t>We want to share patient data. The sender is in Germany, and the receiver is a research lab located in UAE with Ethereum address 0x9876543210fedcbaabcdef1234567890abcdefab.  
The purpose of sharing is: Research.  
According to the regulation,  the patient consent is required and the government consent is required.
specificConsent = [
  {"Receiver Address": "0x9876543210fedcbaabcdef1234567890abcdefab", "Data Types": ["Genomic Data"], "Purposes": ["Clinical Trial"], "Anonymity": true, "Duration": "3 years", "Active": true, "ConsentID": "CID-SPEC-404"}
]
researchLabConsents = [
  {"Receiver Locations": ["USA"], "Data Types": ["Clinical Notes &amp; Diagnosis"], "Purposes": ["Research"], "Anonymity": true, "Duration": "3 years", "Active": true, "ConsentID": "CID-RES-401"},
  {"Receiver Locations": ["Canada"], "Data Types": ["PHRs (e.g. Device Records)"], "Purposes": ["Research"], "Anonymity": false, "Duration": "2 years", "Active": true, "ConsentID": "CID-RES-402"}
]
universalConsents = [
  {"Receiver Locations": ["India"], "Data Types": ["Lab &amp; Test Results"], "Purposes": ["Treatment"], "Anonymity": true, "Duration": "6 years", "Active": true, "ConsentID": "CID-UNI-404"}
]</t>
  </si>
  <si>
    <t>We want to share patient data. The sender is in France, and the receiver is a hospital located in India with Ethereum address 0xabcdefabcdefabcdefabcdefabcdefabcdefabcd.  
The purpose of sharing is: Treatment.  
According to the regulation,  the patient consent is required and the government consent is not required.
specificConsent = [
  {"Receiver Address": "0xabcdefabcdefabcdefabcdefabcdefabcdefabcd", "Data Types": ["Mental Health Data"], "Purposes": ["Treatment"], "Anonymity": true, "Duration": "5 years", "Active": true, "ConsentID": "CID-SPEC-405"}
]
hospitalConsents = [
  {"Receiver Locations": ["India"], "Data Types": ["Clinical Notes &amp; Diagnosis"], "Purposes": ["Treatment"], "Anonymity": true, "Duration": "5 years", "Active": true, "ConsentID": "CID-HOSP-405"},
  {"Receiver Locations": ["Japan"], "Data Types": ["PHRs (e.g. Device Records)"], "Purposes": ["Insurance Claim"], "Anonymity": true, "Duration": "3 years", "Active": true, "ConsentID": "CID-HOSP-406"}
]
universalConsents = [
  {"Receiver Locations": ["India"], "Data Types": ["Genomic Data"], "Purposes": ["All Pusposes"], "Anonymity": true, "Duration": "7 years", "Active": true, "ConsentID": "CID-UNI-405"}
]</t>
  </si>
  <si>
    <t>["Mental Health Data", "Clinical Notes &amp; Diagnosis", "Genomic Data"]</t>
  </si>
  <si>
    <t>We want to share patient data. The sender is in UAE, and the receiver is an insurance company located in Spain with Ethereum address 0xaaaa1111bbbb2222cccc3333dddd4444eeee5555.  
The purpose of sharing is: Insurance Claim.  
According to the regulation, the patient consent is required and the government consent is required.
specificConsent = [
  {"Receiver Address": "0xaaaa1111bbbb2222cccc3333dddd4444eeee5555", "Data Types": ["Genomic Data"], "Purposes": ["Treatment"], "Anonymity": true, "Duration": "5 years", "Active": true, "ConsentID": "CID-SPEC-406"},
  {"Receiver Address": "0xaaaa1111bbbb2222cccc3333dddd4444eeee5555", "Data Types": ["Mental Health Data"], "Purposes": ["Research"], "Anonymity": true, "Duration": "4 years", "Active": true, "ConsentID": "CID-SPEC-407"}
]
insuranceConsents = [
  {"Receiver Locations": ["Germany"], "Data Types": ["Lab &amp; Test Results"], "Purposes": ["Insurance Claim"], "Anonymity": true, "Duration": "5 years", "Active": true, "ConsentID": "CID-INS-402"}
]
universalConsents = [
  {"Receiver Locations": ["USA"], "Data Types": ["PHRs (e.g. Device Records)"], "Purposes": ["All Pusposes"], "Anonymity": true, "Duration": "6 years", "Active": true, "ConsentID": "CID-UNI-406"}
]</t>
  </si>
  <si>
    <t>We want to share patient data. The sender is in Germany, and the receiver is a research lab located in India with Ethereum address 0x4444555566667777888899990000aaaabbbbcccc.  
The purpose of sharing is: Research.  
According to the regulation, the patient consent is required and the government consent is required.
specificConsent = [
  {"Receiver Address": "0x4444555566667777888899990000aaaabbbbcccc", "Data Types": ["Genomic Data"], "Purposes": ["Research"], "Anonymity": true, "Duration": "3 years", "Active": true, "ConsentID": "CID-SPEC-408"},
  {"Receiver Address": "0x4444555566667777888899990000aaaabbbbcccc", "Data Types": ["Clinical Notes &amp; Diagnosis"], "Purposes": ["Treatment"], "Anonymity": true, "Duration": "3 years", "Active": false, "ConsentID": "CID-SPEC-409"}
]
researchLabConsents = [
  {"Receiver Locations": ["India"], "Data Types": ["PHRs (e.g. Device Records)"], "Purposes": ["Research"], "Anonymity": true, "Duration": "4 years", "Active": true, "ConsentID": "CID-RES-402"}
]
universalConsents = [
  {"Receiver Locations": ["India"], "Data Types": ["Lab &amp; Test Results"], "Purposes": ["All Pusposes"], "Anonymity": true, "Duration": "6 years", "Active": true, "ConsentID": "CID-UNI-407"}
]
governmentConsents = [
  {"Receiver Address": "0x4444555566667777888899990000aaaabbbbcccc", "Data Types": ["Genomic Data", "PHRs (e.g. Device Records)"], "Purposes": ["Research"], "Active": true, "ConsentID": "CID-GOV-402"}
]</t>
  </si>
  <si>
    <t>['Genomic Data', 'PHRs (e.g. Device Records)']</t>
  </si>
  <si>
    <t>We want to share patient data. The sender is in UK, and the receiver is a hospital located in USA with Ethereum address 0x111122223333444455556666777788889999aaaa.  
The purpose of sharing is: Treatment.  
According to the regulation, the patient consent is required and the government consent is required.
specificConsent = [
  {"Receiver Address": "0x111122223333444455556666777788889999aaaa", "Data Types": ["Mental Health Data"], "Purposes": ["Treatment"], "Anonymity": true, "Duration": "2 years", "Active": false, "ConsentID": "CID-SPEC-410"}
]
hospitalConsents = [
  {"Receiver Locations": ["USA"], "Data Types": ["Clinical Notes &amp; Diagnosis"], "Purposes": ["Treatment"], "Anonymity": true, "Duration": "3 years", "Active": false, "ConsentID": "CID-HOSP-406"}
]
universalConsents = [
  {"Receiver Locations": ["USA"], "Data Types": ["Genomic Data"], "Purposes": ["All Pusposes"], "Anonymity": true, "Duration": "4 years", "Active": false, "ConsentID": "CID-UNI-408"}
]
governmentConsents = [
  {"Receiver Address": "0x111122223333444455556666777788889999aaaa", "Data Types": ["Mental Health Data"], "Purposes": ["Treatment"], "Active": true, "ConsentID": "CID-GOV-403"}
]</t>
  </si>
  <si>
    <t>We want to share patient data. The sender is in UAE, and the receiver is a hospital located in Germany with Ethereum address 0xaaaa999988887777666655554444333322221111.  
The purpose of sharing is: Treatment.  
According to the regulation, the patient consent is required and the government consent is required.
specificConsent = []
hospitalConsents = [
  {"Receiver Locations": ["Germany"], "Data Types": ["Clinical Notes &amp; Diagnosis"], "Purposes": ["Treatment"], "Anonymity": true, "Duration": "4 years", "Active": true, "ConsentID": "CID-HOSP-407"}
]
universalConsents = [
  {"Receiver Locations": ["Germany"], "Data Types": ["PHRs (e.g. Device Records)"], "Purposes": ["All Pusposes"], "Anonymity": true, "Duration": "6 years", "Active": true, "ConsentID": "CID-UNI-409"}
]
governmentConsents = [
  {"Receiver Address": "0xaaaa999988887777666655554444333322221111", "Data Types": ["Clinical Notes &amp; Diagnosis"], "Purposes": ["Treatment"], "Active": true, "ConsentID": "CID-GOV-404"}
]</t>
  </si>
  <si>
    <t>We want to share patient data. The sender is in France, and the receiver is a hospital located in Japan with Ethereum address 0xfeedbeadbeadfeed1234567890abcdefabcdef9876.  
The purpose of sharing is: Treatment.  
According to the regulation, the patient consent is required and the government consent is required.
specificConsent = [
  {"Receiver Address": "0xfeedbeadbeadfeed1234567890abcdefabcdef9876", "Data Types": ["Genomic Data"], "Purposes": ["Treatment"], "Anonymity": true, "Duration": "6 years", "Active": true, "ConsentID": "CID-SPEC-411"}
]</t>
  </si>
  <si>
    <t>We want to share patient data. The sender is in UK, and the receiver is a research lab located in Canada with Ethereum address 0x22223333444455556666777788889999aaaabbbb.  
The purpose of sharing is: Research.  
According to the regulation, the patient consent is required and the government consent is required.
specificConsent = []
researchLabConsents = [
  {"Receiver Locations": ["Germany"], "Data Types": ["Lab &amp; Test Results"], "Purposes": ["Research"], "Anonymity": true, "Duration": "3 years", "Active": false, "ConsentID": "CID-RES-403"}
]
universalConsents = [
  {"Receiver Locations": ["Canada"], "Data Types": ["Genomic Data"], "Purposes": ["All Pusposes"], "Anonymity": true, "Duration": "7 years", "Active": true, "ConsentID": "CID-UNI-410"}
]
governmentConsents = [
  {"Receiver Address": "0x22223333444455556666777788889999aaaabbbb", "Data Types": ["Genomic Data"], "Purposes": ["Research"], "Active": true, "ConsentID": "CID-GOV-405"}
]</t>
  </si>
  <si>
    <t>We want to share patient data. The sender is in Germany, and the receiver is an insurance company located in UAE with Ethereum address 0xaabbccddeeff11223344556677889900aabbccdd.  
The purpose of sharing is: Insurance Claim.  
According to the regulation, the patient consent is required and the government consent is required.
specificConsent = [
  {"Receiver Address": "0xaabbccddeeff11223344556677889900aabbccdd", "Data Types": ["Clinical Notes &amp; Diagnosis"], "Purposes": ["Treatment"], "Anonymity": true, "Duration": "4 years", "Active": true, "ConsentID": "CID-SPEC-501"},
  {"Receiver Address": "0xaabbccddeeff11223344556677889900aabbccdd", "Data Types": ["Genomic Data"], "Purposes": ["Research"], "Anonymity": true, "Duration": "4 years", "Active": true, "ConsentID": "CID-SPEC-502"},
  {"Receiver Address": "0x123456789abcdef", "Data Types": ["PHRs (e.g. Device Records)"], "Purposes": ["Insurance Claim"], "Anonymity": false, "Duration": "3 years", "Active": true, "ConsentID": "CID-SPEC-503"}
]
insuranceConsents = [
  {"Receiver Locations": ["USA"], "Data Types": ["Lab &amp; Test Results"], "Purposes": ["Insurance Claim"], "Anonymity": true, "Duration": "4 years", "Active": true, "ConsentID": "CID-INS-501"},
  {"Receiver Locations": ["Germany"], "Data Types": ["Genomic Data"], "Purposes": ["Insurance Claim"], "Anonymity": false, "Duration": "3 years", "Active": false, "ConsentID": "CID-INS-502"}
]
universalConsents = [
  {"Receiver Locations": ["UK"], "Data Types": ["All Data Types"], "Purposes": ["All Pusposes"], "Anonymity": false, "Duration": "5 years", "Active": true, "ConsentID": "CID-UNI-501"}
]</t>
  </si>
  <si>
    <t>We want to share patient data. The sender is in UAE, and the receiver is a hospital located in India with Ethereum address 0x99887766554433221100aabbccddeeffaabbccdd.  
The purpose of sharing is: Treatment.  
According to the regulation, the patient consent is required and the government consent is required.
specificConsent = [
  {"Receiver Address": "0x99887766554433221100aabbccddeeffaabbccdd", "Data Types": ["Mental Health Data"], "Purposes": ["Clinical Trial"], "Anonymity": true, "Duration": "3 years", "Active": true, "ConsentID": "CID-SPEC-504"}
]
hospitalConsents = [
  {"Receiver Locations": ["India"], "Data Types": ["Clinical Notes &amp; Diagnosis"], "Purposes": ["Treatment"], "Anonymity": true, "Duration": "5 years", "Active": true, "ConsentID": "CID-HOSP-501"},
  {"Receiver Locations": ["UK"], "Data Types": ["Genomic Data"], "Purposes": ["Research"], "Anonymity": true, "Duration": "2 years", "Active": true, "ConsentID": "CID-HOSP-502"}
]
universalConsents = [
  {"Receiver Locations": ["India"], "Data Types": ["Lab &amp; Test Results"], "Purposes": ["All Pusposes"], "Anonymity": true, "Duration": "6 years", "Active": true, "ConsentID": "CID-UNI-502"}
]
governmentConsents = [
  {"Receiver Address": "0x99887766554433221100aabbccddeeffaabbccdd", "Data Types": ["Clinical Notes &amp; Diagnosis", "Lab &amp; Test Results"], "Purposes": ["Treatment"], "Active": true, "ConsentID": "CID-GOV-501"}
]</t>
  </si>
  <si>
    <t>["Clinical Notes &amp; Diagnosis", "Lab &amp; Test Results"]</t>
  </si>
  <si>
    <t>We want to share patient data. The sender is in UK, and the receiver is a research lab located in Canada with Ethereum address 0xabcdefabcdefabcdefabcdefabcdefabcdefabcd.  
The purpose of sharing is: Research.  
According to the regulation, the patient consent is required and the government consent is required.
specificConsent = [
  {"Receiver Address": "0xabcdefabcdefabcdefabcdefabcdefabcdefabcd", "Data Types": ["Genomic Data"], "Purposes": ["Research"], "Anonymity": true, "Duration": "4 years", "Active": true, "ConsentID": "CID-SPEC-505"}
]
researchLabConsents = [
  {"Receiver Locations": ["Canada"], "Data Types": ["PHRs (e.g. Device Records)"], "Purposes": ["Research"], "Anonymity": true, "Duration": "3 years", "Active": true, "ConsentID": "CID-RES-501"}
]
universalConsents = [
  {"Receiver Locations": ["Canada"], "Data Types": ["Lab &amp; Test Results"], "Purposes": ["All Pusposes"], "Anonymity": true, "Duration": "5 years", "Active": true, "ConsentID": "CID-UNI-503"}
]
governmentConsents = [
  {"Receiver Address": "0xabcdefabcdefabcdefabcdefabcdefabcdefabcd", "Data Types": ["Genomic Data", "PHRs (e.g. Device Records)"], "Purposes": ["Research"], "Active": false, "ConsentID": "CID-GOV-502"}
]</t>
  </si>
  <si>
    <t>We want to share patient data. The sender is in India, and the receiver is a hospital located in France with Ethereum address 0x111122223333444455556666777788889999aaaa.  
The purpose of sharing is: Treatment.  
According to the regulation, the patient consent is required and the government consent is required.
specificConsent = []
hospitalConsents = [
  {"Receiver Locations": ["France"], "Data Types": ["Genomic Data"], "Purposes": ["Treatment"], "Anonymity": true, "Duration": "5 years", "Active": true, "ConsentID": "CID-HOSP-503"},
  {"Receiver Locations": ["USA"], "Data Types": ["Mental Health Data"], "Purposes": ["Treatment"], "Anonymity": false, "Duration": "3 years", "Active": true, "ConsentID": "CID-HOSP-504"}
]
universalConsents = [
  {"Receiver Locations": ["France"], "Data Types": ["PHRs (e.g. Device Records)"], "Purposes": ["All Pusposes"], "Anonymity": true, "Duration": "6 years", "Active": true, "ConsentID": "CID-UNI-504"}
]
governmentConsents = [
  {"Receiver Address": "0x111122223333444455556666777788889999aaaa", "Data Types": ["Genomic Data", "PHRs (e.g. Device Records)"], "Purposes": ["Treatment"], "Active": true, "ConsentID": "CID-GOV-503"}
]</t>
  </si>
  <si>
    <t>["Genomic Data", "PHRs (e.g. Device Records)"]</t>
  </si>
  <si>
    <t>We want to share patient data. The sender is in Spain, and the receiver is an insurance company located in Germany with Ethereum address 0xdeadbeefdeadbeefdeadbeefdeadbeefdeadbeef.  
The purpose of sharing is: Insurance Claim.  
According to the regulation, the patient consent is required and the government consent is required.
specificConsent = [
  {"Receiver Address": "0xdeadbeefdeadbeefdeadbeefdeadbeefdeadbeef", "Data Types": ["Genomic Data"], "Purposes": ["Insurance Claim"], "Anonymity": true, "Duration": "5 years", "Active": false, "ConsentID": "CID-SPEC-506"},
  {"Receiver Address": "0x0000000000000000000000000000000000000000", "Data Types": ["PHRs (e.g. Device Records)"], "Purposes": ["Insurance Claim"], "Anonymity": true, "Duration": "5 years", "Active": true, "ConsentID": "CID-SPEC-507"}
]
insuranceConsents = [
  {"Receiver Locations": ["India"], "Data Types": ["Clinical Notes &amp; Diagnosis"], "Purposes": ["Insurance Claim"], "Anonymity": false, "Duration": "2 years", "Active": true, "ConsentID": "CID-INS-503"},
  {"Receiver Locations": ["Germany"], "Data Types": ["PHRs (e.g. Device Records)"], "Purposes": ["Insurance Claim"], "Anonymity": true, "Duration": "2 years", "Active": false, "ConsentID": "CID-INS-504"}
]
universalConsents = [
  {"Receiver Locations": ["Germany"], "Data Types": ["Lab &amp; Test Results"], "Purposes": ["All Pusposes"], "Anonymity": false, "Duration": "5 years", "Active": false, "ConsentID": "CID-UNI-505"}
]</t>
  </si>
  <si>
    <t>We want to share patient data. The sender is in UK, and the receiver is a hospital located in UAE with Ethereum address 0xabcabcabcabcabcabcabcabcabcabcabcabcabca.  
The purpose of sharing is: Treatment.  
According to the regulation, the patient consent is required and the government consent is required.
specificConsent = [
  {"Receiver Address": "0xabcabcabcabcabcabcabcabcabcabcabcabcabca", "Data Types": ["Genomic Data"], "Purposes": ["Clinical Trial"], "Anonymity": true, "Duration": "3 years", "Active": false, "ConsentID": "CID-SPEC-601"},
  {"Receiver Address": "0x123abc123abc123abc123abc123abc123abc123a", "Data Types": ["Mental Health Data"], "Purposes": ["Treatment"], "Anonymity": true, "Duration": "4 years", "Active": true, "ConsentID": "CID-SPEC-602"},
  {"Receiver Address": "0xabcabcabcabcabcabcabcabcabcabcabcabcabca", "Data Types": ["Lab &amp; Test Results"], "Purposes": ["Commercial Use"], "Anonymity": true, "Duration": "2 years", "Active": true, "ConsentID": "CID-SPEC-603"}
]
hospitalConsents = [
  {"Receiver Locations": ["India"], "Data Types": ["Genomic Data"], "Purposes": ["Treatment"], "Anonymity": true, "Duration": "5 years", "Active": true, "ConsentID": "CID-HOSP-601"},
  {"Receiver Locations": ["USA"], "Data Types": ["Mental Health Data"], "Purposes": ["Treatment"], "Anonymity": true, "Duration": "3 years", "Active": false, "ConsentID": "CID-HOSP-602"},
  {"Receiver Locations": ["Germany"], "Data Types": ["PHRs (e.g. Device Records)"], "Purposes": ["Treatment"], "Anonymity": false, "Duration": "3 years", "Active": true, "ConsentID": "CID-HOSP-603"}
]
universalConsents = [
  {"Receiver Locations": ["France"], "Data Types": ["Lab &amp; Test Results"], "Purposes": ["All Pusposes"], "Anonymity": true, "Duration": "5 years", "Active": true, "ConsentID": "CID-UNI-601"},
  {"Receiver Locations": ["UAE"], "Data Types": ["Clinical Notes &amp; Diagnosis"], "Purposes": ["Commercial Use"], "Anonymity": false, "Duration": "4 years", "Active": true, "ConsentID": "CID-UNI-602"}
]
governmentConsents = [
  {"Receiver Address": "0xabcabcabcabcabcabcabcabcabcabcabcabcabca", "Data Types": ["Genomic Data"], "Purposes": ["Clinical Trial"], "Active": false, "ConsentID": "CID-GOV-601"},
  {"Receiver Address": "0xdeadbeefdeadbeefdeadbeefdeadbeefdeadbeef", "Data Types": ["PHRs (e.g. Device Records)"], "Purposes": ["Treatment"], "Active": true, "ConsentID": "CID-GOV-602"}
]</t>
  </si>
  <si>
    <t>We want to share patient data. The sender is in UAE, and the receiver is an insurance company located in Japan with Ethereum address 0x98761234abcd5678ef90123456789abcdeffedcb.  
The purpose of sharing is: Insurance Claim.  
According to the regulation, the patient consent is required and the government consent is required.
specificConsent = [
  {"Receiver Address": "0x98761234abcd5678ef90123456789abcdeffedcb", "Data Types": ["PHRs (e.g. Device Records)"], "Purposes": ["Insurance Claim"], "Anonymity": true, "Duration": "5 years", "Active": true, "ConsentID": "CID-SPEC-604"},
  {"Receiver Address": "0x0000111122223333444455556666777788889999", "Data Types": ["Lab &amp; Test Results"], "Purposes": ["Insurance Claim"], "Anonymity": true, "Duration": "3 years", "Active": true, "ConsentID": "CID-SPEC-605"}
]
insuranceConsents = [
  {"Receiver Locations": ["Japan"], "Data Types": ["Genomic Data"], "Purposes": ["Insurance Claim"], "Anonymity": true, "Duration": "6 years", "Active": true, "ConsentID": "CID-INS-601"},
  {"Receiver Locations": ["Japan"], "Data Types": ["Mental Health Data"], "Purposes": ["Insurance Claim"], "Anonymity": true, "Duration": "4 years", "Active": true, "ConsentID": "CID-INS-602"}
]
universalConsents = [
  {"Receiver Locations": ["Japan"], "Data Types": ["Lab &amp; Test Results"], "Purposes": ["All Pusposes"], "Anonymity": false, "Duration": "5 years", "Active": true, "ConsentID": "CID-UNI-603"}
]
governmentConsents = [
  {"Receiver Address": "0x98761234abcd5678ef90123456789abcdeffedcb", "Data Types": ["PHRs (e.g. Device Records)", "Genomic Data", "Mental Health Data"], "Purposes": ["Insurance Claim"], "Active": true, "ConsentID": "CID-GOV-603"}
]</t>
  </si>
  <si>
    <t>['PHRs (e.g. Device Records)', 'Genomic Data', 'Mental Health Data']</t>
  </si>
  <si>
    <t>We want to share patient data. The sender is in France, and the receiver is a research lab located in India with Ethereum address 0xa1b2c3d4e5f60123456789abcdefabcdef123456.  
The purpose of sharing is: Research.  
According to the regulation, the patient consent is required and the government consent is required.
specificConsent = [
  {"Receiver Address": "0xa1b2c3d4e5f60123456789abcdefabcdef123456", "Data Types": ["Clinical Notes &amp; Diagnosis"], "Purposes": ["Research"], "Anonymity": true, "Duration": "5 years", "Active": true, "ConsentID": "CID-SPEC-606"}
]
researchLabConsents = [
  {"Receiver Locations": ["India"], "Data Types": ["Genomic Data"], "Purposes": ["Research"], "Anonymity": true, "Duration": "5 years", "Active": true, "ConsentID": "CID-RES-601"},
  {"Receiver Locations": ["India"], "Data Types": ["PHRs (e.g. Device Records)"], "Purposes": ["Research"], "Anonymity": true, "Duration": "4 years", "Active": true, "ConsentID": "CID-RES-602"}
]
universalConsents = [
  {"Receiver Locations": ["India"], "Data Types": ["Lab &amp; Test Results"], "Purposes": ["All Pusposes"], "Anonymity": true, "Duration": "6 years", "Active": true, "ConsentID": "CID-UNI-604"}
]</t>
  </si>
  <si>
    <t>We want to share patient data. The sender is in Germany, and the receiver is a hospital located in Canada with Ethereum address 0xbadd00dbadd00dbadd00dbadd00dbadd00dbadd0.  
The purpose of sharing is: Treatment.  
According to the regulation, the patient consent is required and the government consent is required.
specificConsent = [
  {"Receiver Address": "0xbadd00dbadd00dbadd00dbadd00dbadd00dbadd0", "Data Types": ["Genomic Data"], "Purposes": ["Treatment"], "Anonymity": false, "Duration": "4 years", "Active": true, "ConsentID": "CID-SPEC-607"},
  {"Receiver Address": "0xbadd00dbadd00dbadd00dbadd00dbadd00dbadd0", "Data Types": ["Mental Health Data"], "Purposes": ["Clinical Trial"], "Anonymity": false, "Duration": "4 years", "Active": true, "ConsentID": "CID-SPEC-608"}
]
hospitalConsents = [
  {"Receiver Locations": ["Canada"], "Data Types": ["Clinical Notes &amp; Diagnosis"], "Purposes": ["Treatment"], "Anonymity": true, "Duration": "5 years", "Active": true, "ConsentID": "CID-HOSP-604"},
  {"Receiver Locations": ["France"], "Data Types": ["PHRs (e.g. Device Records)"], "Purposes": ["Treatment"], "Anonymity": false, "Duration": "3 years", "Active": true, "ConsentID": "CID-HOSP-605"}
]
universalConsents = [
  {"Receiver Locations": ["Canada"], "Data Types": ["Lab &amp; Test Results"], "Purposes": ["All Pusposes"], "Anonymity": true, "Duration": "5 years", "Active": true, "ConsentID": "CID-UNI-605"}
]
governmentConsents = [
  {"Receiver Address": "0xbadd00dbadd00dbadd00dbadd00dbadd00dbadd0", "Data Types": ["Genomic Data", "Clinical Notes &amp; Diagnosis", "Lab &amp; Test Results"], "Purposes": ["Treatment"], "Active": true, "ConsentID": "CID-GOV-604"}
]</t>
  </si>
  <si>
    <t>["Genomic Data", "Clinical Notes &amp; Diagnosis", "Lab &amp; Test Results"]</t>
  </si>
  <si>
    <t>['Clinical Notes &amp; Diagnosis', 'Genomic Data']</t>
  </si>
  <si>
    <t>We want to share patient data. The sender is in Japan, and the receiver is a hospital located in UK with Ethereum address 0xcafebabecafebabecafebabecafebabecafebabe.  
The purpose of sharing is: Treatment.  
According to the regulation, the patient consent is required and the government consent is required.
specificConsent = [
  {"Receiver Address": "0xabcdefabcdefabcdefabcdefabcdefabcdefabcd", "Data Types": ["Genomic Data"], "Purposes": ["Treatment"], "Anonymity": true, "Duration": "4 years", "Active": true, "ConsentID": "CID-SPEC-609"},
  {"Receiver Address": "0xdeadbeefdeadbeefdeadbeefdeadbeefdeadbeef", "Data Types": ["Mental Health Data"], "Purposes": ["Treatment"], "Anonymity": true, "Duration": "4 years", "Active": true, "ConsentID": "CID-SPEC-610"}
]
hospitalConsents = [
  {"Receiver Locations": ["Germany"], "Data Types": ["Clinical Notes &amp; Diagnosis"], "Purposes": ["Treatment"], "Anonymity": true, "Duration": "4 years", "Active": true, "ConsentID": "CID-HOSP-606"}
]
universalConsents = [
  {"Receiver Locations": ["France"], "Data Types": ["PHRs (e.g. Device Records)"], "Purposes": ["All Pusposes"], "Anonymity": false, "Duration": "6 years", "Active": true, "ConsentID": "CID-UNI-606"}
]
governmentConsents = [
  {"Receiver Address": "0xcafebabecafebabecafebabecafebabecafebabe ", "Data Types": ["Mental Health Data"], "Purposes": ["Treatment"], "Active": true, "ConsentID": "CID-GOV-605"}
]</t>
  </si>
  <si>
    <t>We want to share patient data. The sender is in UAE, and the receiver is a hospital located in Germany with Ethereum address 0xa0a0a0a0a0a0a0a0a0a0a0a0a0a0a0a0a0a0a0a0.  
The purpose of sharing is: Treatment.  
According to the regulation, the patient consent is required and the government consent is required.
specificConsent = [
  {"Receiver Address": "0xbbbbbbbbaaaaaaaa1234567890abcdefabcdefab", "Data Types": ["Genomic Data"], "Purposes": ["Treatment"], "Anonymity": true, "Duration": "5 years", "Active": true, "ConsentID": "CID-SPEC-701"},
  {"Receiver Address": "0xa0a0a0a0a0a0a0a0a0a0a0a0a0a0a0a0a0a0a0a0", "Data Types": ["PHRs (e.g. Device Records)"], "Purposes": ["Treatment"], "Anonymity": true, "Duration": "2 years", "Active": false, "ConsentID": "CID-SPEC-702"}
]
hospitalConsents = [
  {"Receiver Locations": ["France"], "Data Types": ["Mental Health Data"], "Purposes": ["Treatment"], "Anonymity": true, "Duration": "4 years", "Active": true, "ConsentID": "CID-HOSP-701"},
  {"Receiver Locations": ["Germany"], "Data Types": ["Genomic Data"], "Purposes": ["Research"], "Anonymity": false, "Duration": "4 years", "Active": false, "ConsentID": "CID-HOSP-702"}
]
universalConsents = [
  {"Receiver Locations": ["UK"], "Data Types": ["Lab &amp; Test Results"], "Purposes": ["All Pusposes"], "Anonymity": true, "Duration": "6 years", "Active": true, "ConsentID": "CID-UNI-701"}
]</t>
  </si>
  <si>
    <t>We want to share patient data. The sender is in India, and the receiver is an insurance company located in USA with Ethereum address 0xc0ffee1234567890deadbeefcafebabe12345678.  
The purpose of sharing is: Insurance Claim.  
According to the regulation, the patient consent is required and the government consent is required.
specificConsent = [
  {"Receiver Address": "0xc0ffee1234567890deadbeefcafebabe12345678", "Data Types": ["PHRs (e.g. Device Records)"], "Purposes": ["Insurance Claim"], "Anonymity": true, "Duration": "4 years", "Active": false, "ConsentID": "CID-SPEC-703"}
]
insuranceConsents = [
  {"Receiver Locations": ["USA"], "Data Types": ["Genomic Data"], "Purposes": ["Insurance Claim"], "Anonymity": true, "Duration": "6 years", "Active": true, "ConsentID": "CID-INS-701"}
]
universalConsents = [
  {"Receiver Locations": ["USA"], "Data Types": ["Mental Health Data"], "Purposes": ["All Pusposes"], "Anonymity": true, "Duration": "5 years", "Active": true, "ConsentID": "CID-UNI-702"}
]
governmentConsents = [
  {"Receiver Address": "0xc0ffee1234567890deadbeefcafebabe12345678", "Data Types": ["Genomic Data", "Mental Health Data"], "Purposes": ["Insurance Claim"], "Active": true, "ConsentID": "CID-GOV-701"}
]</t>
  </si>
  <si>
    <t>We want to share patient data. The sender is in Canada, and the receiver is a research lab located in France with Ethereum address 0x1234123412341234123412341234123412341234.  
The purpose of sharing is: Research.  
According to the regulation, the patient consent is required and the government consent is required.
specificConsent = [
  {"Receiver Address": "0x1234123412341234123412341234123412341234", "Data Types": ["Genomic Data"], "Purposes": ["Research"], "Anonymity": true, "Duration": "5 years", "Active": false, "ConsentID": "CID-SPEC-704"},
  {"Receiver Address": "0x0000000000000000000000000000000000000000", "Data Types": ["Lab &amp; Test Results"], "Purposes": ["Research"], "Anonymity": true, "Duration": "3 years", "Active": true, "ConsentID": "CID-SPEC-705"}
]
researchLabConsents = [
  {"Receiver Locations": ["France"], "Data Types": ["PHRs (e.g. Device Records)"], "Purposes": ["Research"], "Anonymity": true, "Duration": "5 years", "Active": false, "ConsentID": "CID-RES-701"}
]
universalConsents = [
  {"Receiver Locations": ["Germany"], "Data Types": ["Genomic Data"], "Purposes": ["All Pusposes"], "Anonymity": true, "Duration": "6 years", "Active": true, "ConsentID": "CID-UNI-703"}
]</t>
  </si>
  <si>
    <t>We want to share patient data. The sender is in Germany, and the receiver is a hospital located in Japan with Ethereum address 0x999988887777666655554444333322221111abcd.  
The purpose of sharing is: Treatment.  
According to the regulation, the patient consent is required and the government consent is required.
specificConsent = [
  {"Receiver Address": "0x999988887777666655554444333322221111abcd", "Data Types": ["Clinical Notes &amp; Diagnosis"], "Purposes": ["Treatment"], "Anonymity": false, "Duration": "5 years", "Active": true, "ConsentID": "CID-SPEC-706"}
]
hospitalConsents = [
  {"Receiver Locations": ["Japan"], "Data Types": ["Genomic Data"], "Purposes": ["Treatment"], "Anonymity": true, "Duration": "4 years", "Active": true, "ConsentID": "CID-HOSP-703"}
]
universalConsents = [
  {"Receiver Locations": ["Japan"], "Data Types": ["Lab &amp; Test Results"], "Purposes": ["All Pusposes"], "Anonymity": false, "Duration": "5 years", "Active": true, "ConsentID": "CID-UNI-704"}
]
governmentConsents = [
  {"Receiver Address": "0x999988887777666655554444333322221111abcd", "Data Types": ["Clinical Notes &amp; Diagnosis", "Genomic Data"], "Purposes": ["Treatment"], "Active": true, "ConsentID": "CID-GOV-702"}
]</t>
  </si>
  <si>
    <t>We want to share patient data. The sender is in Spain, and the receiver is an insurance company located in UK with Ethereum address 0xfedcfedcfedcfedcfedcfedcfedcfedcfedcfedc.  
The purpose of sharing is: Insurance Claim.  
According to the regulation, the patient consent is required and the government consent is not required.
specificConsent = [
  {"Receiver Address": "0xfedcfedcfedcfedcfedcfedcfedcfedcfedcfedc", "Data Types": ["Genomic Data"], "Purposes": ["Insurance Claim"], "Anonymity": true, "Duration": "4 years", "Active": false, "ConsentID": "CID-SPEC-707"},
  {"Receiver Address": "0x0000000000000000000000000000000000000001", "Data Types": ["Genomic Data"], "Purposes": ["Research"], "Anonymity": true, "Duration": "4 years", "Active": true, "ConsentID": "CID-SPEC-708"}
]
insuranceConsents = [
  {"Receiver Locations": ["France"], "Data Types": ["Clinical Notes &amp; Diagnosis"], "Purposes": ["Insurance Claim"], "Anonymity": true, "Duration": "3 years", "Active": true, "ConsentID": "CID-INS-702"},
  {"Receiver Locations": ["UK"], "Data Types": ["Mental Health Data"], "Purposes": ["Insurance Claim"], "Anonymity": true, "Duration": "5 years", "Active": false, "ConsentID": "CID-INS-703"}
]
universalConsents = [
  {"Receiver Locations": ["UK"], "Data Types": ["PHRs (e.g. Device Records)"], "Purposes": ["All Pusposes"], "Anonymity": true, "Duration": "4 years", "Active": true, "ConsentID": "CID-UNI-705"}
]
governmentConsents = []</t>
  </si>
  <si>
    <t>We want to share patient data. The sender is in Germany, and the receiver is an insurance company located in Canada with Ethereum address 0xaaaa1111bbbb2222cccc3333dddd4444eeee5555.  
The purpose of sharing is: Insurance Claim.  
According to the regulation, the patient consent is required and the government consent is required.
specificConsent = [
  {"Receiver Address": "0xaaaa1111bbbb2222cccc3333dddd4444eeee5555", "Data Types": ["PHRs (e.g. Device Records)"], "Purposes": ["Insurance Claim"], "Anonymity": true, "Duration": "5 years", "Active": true, "ConsentID": "CID-SPEC-801"},
  {"Receiver Address": "0x1234567890abcdef1234567890abcdef12345678", "Data Types": ["Genomic Data"], "Purposes": ["Treatment"], "Anonymity": false, "Duration": "2 years", "Active": true, "ConsentID": "CID-SPEC-802"},
  {"Receiver Address": "0xaaaa1111bbbb2222cccc3333dddd4444eeee5555", "Data Types": ["Mental Health Data"], "Purposes": ["Insurance Claim"], "Anonymity": false, "Duration": "3 years", "Active": false, "ConsentID": "CID-SPEC-803"}
]
insuranceConsents = [
  {"Receiver Locations": ["Canada"], "Data Types": ["Genomic Data"], "Purposes": ["Insurance Claim"], "Anonymity": true, "Duration": "4 years", "Active": true, "ConsentID": "CID-INS-801"},
  {"Receiver Locations": ["UK"], "Data Types": ["Mental Health Data"], "Purposes": ["Insurance Claim"], "Anonymity": true, "Duration": "4 years", "Active": true, "ConsentID": "CID-INS-802"}
]
universalConsents = [
  {"Receiver Locations": ["Canada"], "Data Types": ["Clinical Notes &amp; Diagnosis"], "Purposes": ["All Pusposes"], "Anonymity": false, "Duration": "5 years", "Active": true, "ConsentID": "CID-UNI-801"}
]
governmentConsents = [
  {"Receiver Address": "0xaaaa1111bbbb2222cccc3333dddd4444eeee5555", "Data Types": ["PHRs (e.g. Device Records)", "Genomic Data"], "Purposes": ["Insurance Claim"], "Active": true, "ConsentID": "CID-GOV-801"}
]</t>
  </si>
  <si>
    <t>We want to share patient data. The sender is in France, and the receiver is a research lab located in UAE with Ethereum address 0xbbbb9999cccc8888dddd7777eeee6666ffff5555.  
The purpose of sharing is: Research.  
According to the regulation, the patient consent is required and the government consent is required.
specificConsent = [
  {"Receiver Address": "0xbbbb9999cccc8888dddd7777eeee6666ffff5555", "Data Types": ["Genomic Data"], "Purposes": ["Research"], "Anonymity": false, "Duration": "3 years", "Active": false, "ConsentID": "CID-SPEC-804"},
  {"Receiver Address": "0xabcabcabcabcabcabcabcabcabcabcabcabcabca", "Data Types": ["Lab &amp; Test Results"], "Purposes": ["Clinical Trial"], "Anonymity": true, "Duration": "4 years", "Active": true, "ConsentID": "CID-SPEC-805"}
]
researchLabConsents = [
  {"Receiver Locations": ["UAE"], "Data Types": ["PHRs (e.g. Device Records)"], "Purposes": ["Research"], "Anonymity": true, "Duration": "5 years", "Active": false, "ConsentID": "CID-RES-801"},
  {"Receiver Locations": ["UAE"], "Data Types": ["Genomic Data"], "Purposes": ["Research"], "Anonymity": true, "Duration": "2 years", "Active": false, "ConsentID": "CID-RES-802"}
]
universalConsents = [
  {"Receiver Locations": ["Germany"], "Data Types": ["Mental Health Data"], "Purposes": ["All Pusposes"], "Anonymity": true, "Duration": "5 years", "Active": true, "ConsentID": "CID-UNI-802"}
]
governmentConsents = [
  {"Receiver Address": "0xbbbb9999cccc8888dddd7777eeee6666ffff5555", "Data Types": ["Genomic Data"], "Purposes": ["Research"], "Active": true, "ConsentID": "CID-GOV-802"}
]</t>
  </si>
  <si>
    <t>We want to share patient data. The sender is in UK, and the receiver is a hospital located in India with Ethereum address 0xccccccccddddddddeeeeeeeeffffffffaaaaaaa1.  
The purpose of sharing is: Treatment.  
According to the regulation, the patient consent is required and the government consent is required.
specificConsent = [
  {"Receiver Address": "0xccccccccddddddddeeeeeeeeffffffffaaaaaaa1", "Data Types": ["Lab &amp; Test Results"], "Purposes": ["Treatment"], "Anonymity": false, "Duration": "3 years", "Active": true, "ConsentID": "CID-SPEC-806"}
]
hospitalConsents = [
  {"Receiver Locations": ["India"], "Data Types": ["Genomic Data"], "Purposes": ["Treatment"], "Anonymity": true, "Duration": "4 years", "Active": true, "ConsentID": "CID-HOSP-801"},
  {"Receiver Locations": ["India"], "Data Types": ["Mental Health Data"], "Purposes": ["Treatment"], "Anonymity": true, "Duration": "5 years", "Active": true, "ConsentID": "CID-HOSP-802"}
]
universalConsents = [
  {"Receiver Locations": ["India"], "Data Types": ["PHRs (e.g. Device Records)"], "Purposes": ["All Pusposes"], "Anonymity": true, "Duration": "6 years", "Active": true, "ConsentID": "CID-UNI-803"}
]
governmentConsents = [
  {"Receiver Address": "0xccccccccddddddddeeeeeeeeffffffffaaaaaaa1", "Data Types": ["Genomic Data", "Lab &amp; Test Results"], "Purposes": ["Treatment"], "Active": true, "ConsentID": "CID-GOV-803"}
]</t>
  </si>
  <si>
    <t>We want to share patient data. The sender is in UAE, and the receiver is an insurance company located in Japan with Ethereum address 0xdadadadadadadadadadadadadadadadadadadaaaa.  
The purpose of sharing is: Insurance Claim.  
According to the regulation, the patient consent is required and the government consent is required.
specificConsent = [
  {"Receiver Address": "0xdadadadadadadadadadadadadadadadadadadaaaa", "Data Types": ["Genomic Data"], "Purposes": ["Insurance Claim"], "Anonymity": false, "Duration": "5 years", "Active": true, "ConsentID": "CID-SPEC-807"}
]
insuranceConsents = [
  {"Receiver Locations": ["Japan"], "Data Types": ["Mental Health Data"], "Purposes": ["Insurance Claim"], "Anonymity": true, "Duration": "5 years", "Active": true, "ConsentID": "CID-INS-803"},
  {"Receiver Locations": ["Japan"], "Data Types": ["PHRs (e.g. Device Records)"], "Purposes": ["Insurance Claim"], "Anonymity": true, "Duration": "5 years", "Active": true, "ConsentID": "CID-INS-804"}
]
universalConsents = [
  {"Receiver Locations": ["Japan"], "Data Types": ["Lab &amp; Test Results"], "Purposes": ["All Pusposes"], "Anonymity": true, "Duration": "4 years", "Active": true, "ConsentID": "CID-UNI-804"}
]</t>
  </si>
  <si>
    <t>We want to share patient data. The sender is in Canada, and the receiver is a hospital located in USA with Ethereum address 0xfacefacefacefacefacefacefacefacefaceface.  
The purpose of sharing is: Treatment.  
According to the regulation, the patient consent is required and the government consent is required.
specificConsent = [
  {"Receiver Address": "0xfacefacefacefacefacefacefacefacefaceface", "Data Types": ["Clinical Notes &amp; Diagnosis"], "Purposes": ["Treatment"], "Anonymity": true, "Duration": "5 years", "Active": true, "ConsentID": "CID-SPEC-808"}
]
hospitalConsents = [
  {"Receiver Locations": ["USA"], "Data Types": ["Genomic Data"], "Purposes": ["Treatment"], "Anonymity": true, "Duration": "4 years", "Active": true, "ConsentID": "CID-HOSP-803"}
]
universalConsents = [
  {"Receiver Locations": ["USA"], "Data Types": ["PHRs (e.g. Device Records)"], "Purposes": ["All Pusposes"], "Anonymity": true, "Duration": "6 years", "Active": true, "ConsentID": "CID-UNI-805"}
]
governmentConsents = [
  {"Receiver Address": "0xfacefacefacefacefacefacefacefacefaceface", "Data Types": ["Clinical Notes &amp; Diagnosis", "Genomic Data"], "Purposes": ["Treatment"], "Active": true, "ConsentID": "CID-GOV-804"}
]</t>
  </si>
  <si>
    <t>We want to share patient data. The sender is in India, and the receiver is a hospital located in Germany with Ethereum address 0xaaaa2222bbbb3333cccc4444dddd5555eeee6666.  
The purpose of sharing is: Treatment.  
According to the regulation, the patient consent is required and the government consent is required.
specificConsent = [
  {"Receiver Address": "0xaaaa2222bbbb3333cccc4444dddd5555eeee6666", "Data Types": ["Lab &amp; Test Results"], "Purposes": ["Treatment"], "Anonymity": false, "Duration": "4 years", "Active": true, "ConsentID": "CID-SPEC-901"},
  {"Receiver Address": "0xaaaa2222bbbb3333cccc4444dddd5555eeee6666", "Data Types": ["Genomic Data"], "Purposes": ["Treatment"], "Anonymity": false, "Duration": "3 years", "Active": false, "ConsentID": "CID-SPEC-902"}
]
hospitalConsents = [
  {"Receiver Locations": ["Germany"], "Data Types": ["Genomic Data"], "Purposes": ["Treatment"], "Anonymity": true, "Duration": "6 years", "Active": true, "ConsentID": "CID-HOSP-901"}
]
universalConsents = [
  {"Receiver Locations": ["Germany"], "Data Types": ["PHRs (e.g. Device Records)"], "Purposes": ["All Pusposes"], "Anonymity": true, "Duration": "5 years", "Active": true, "ConsentID": "CID-UNI-901"}
]
governmentConsents = [
  {"Receiver Address": "0xaaaa2222bbbb3333cccc4444dddd5555eeee6666", "Data Types": ["Lab &amp; Test Results", "Genomic Data"], "Purposes": ["Treatment"], "Active": true, "ConsentID": "CID-GOV-901"}
]</t>
  </si>
  <si>
    <t>['Lab &amp; Test Results', 'Genomic Data']</t>
  </si>
  <si>
    <t>We want to share patient data. The sender is in UAE, and the receiver is a research lab located in UK with Ethereum address 0xbbbb3333cccc4444dddd5555eeee6666ffff7777.  
The purpose of sharing is: Research.  
According to the regulation, the patient consent is required and the government consent is required.
specificConsent = [
  {"Receiver Address": "0xbbbb3333cccc4444dddd5555eeee6666ffff7777", "Data Types": ["Genomic Data"], "Purposes": ["Research"], "Anonymity": false, "Duration": "5 years", "Active": false, "ConsentID": "CID-SPEC-903"},
  {"Receiver Address": "0xdeadbeefdeadbeefdeadbeefdeadbeefdeadbeef", "Data Types": ["Mental Health Data"], "Purposes": ["Treatment"], "Anonymity": true, "Duration": "3 years", "Active": true, "ConsentID": "CID-SPEC-904"}
]
researchLabConsents = [
  {"Receiver Locations": ["UK"], "Data Types": ["Genomic Data"], "Purposes": ["Research"], "Anonymity": true, "Duration": "3 years", "Active": false, "ConsentID": "CID-RES-901"},
  {"Receiver Locations": ["USA"], "Data Types": ["Genomic Data"], "Purposes": ["Research"], "Anonymity": true, "Duration": "5 years", "Active": true, "ConsentID": "CID-RES-902"}
]
universalConsents = [
  {"Receiver Locations": ["Canada"], "Data Types": ["PHRs (e.g. Device Records)"], "Purposes": ["All Pusposes"], "Anonymity": true, "Duration": "6 years", "Active": true, "ConsentID": "CID-UNI-902"}
]
governmentConsents = [
  {"Receiver Address": "0xbbbb3333cccc4444dddd5555eeee6666ffff7777", "Data Types": ["Genomic Data"], "Purposes": ["Research"], "Active": false, "ConsentID": "CID-GOV-902"}
]</t>
  </si>
  <si>
    <t>We want to share patient data. The sender is in Canada, and the receiver is an insurance company located in UAE with Ethereum address 0xcccc4444dddd5555eeee6666ffff7777aaaa8888.  
The purpose of sharing is: Insurance Claim.  
According to the regulation, the patient consent is required and the government consent is required.
specificConsent = [
  {"Receiver Address": "0xcccc4444dddd5555eeee6666ffff7777aaaa8888", "Data Types": ["Genomic Data"], "Purposes": ["Research"], "Anonymity": true, "Duration": "5 years", "Active": true, "ConsentID": "CID-SPEC-905"}
]
insuranceConsents = [
  {"Receiver Locations": ["UAE"], "Data Types": ["PHRs (e.g. Device Records)", "Genomic Data"], "Purposes": ["Insurance Claim"], "Anonymity": true, "Duration": "4 years", "Active": true, "ConsentID": "CID-INS-901"}
]
universalConsents = []
governmentConsents = [
  {"Receiver Address": "0xcccc4444dddd5555eeee6666ffff7777aaaa8888", "Data Types": ["Genomic Data", "PHRs (e.g. Device Records)"], "Purposes": ["Insurance Claim"], "Active": true, "ConsentID": "CID-GOV-903"}
]</t>
  </si>
  <si>
    <t>["PHRs (e.g. Device Records)", "Genomic Data"]</t>
  </si>
  <si>
    <t>We want to share patient data. The sender is in UK, and the receiver is a hospital located in India with Ethereum address 0xdddd5555eeee6666ffff7777aaaa8888bbbb9999.  
The purpose of sharing is: Treatment.  
According to the regulation, the patient consent is required and the government consent is required.
specificConsent = [
  {"Receiver Address": "0xdddd5555eeee6666ffff7777aaaa8888bbbb9999", "Data Types": ["Clinical Notes &amp; Diagnosis"], "Purposes": ["Treatment"], "Anonymity": true, "Duration": "2 years", "Active": false, "ConsentID": "CID-SPEC-906"}
]
hospitalConsents = [
  {"Receiver Locations": ["India"], "Data Types": ["Genomic Data"], "Purposes": ["Treatment"], "Anonymity": true, "Duration": "5 years", "Active": false, "ConsentID": "CID-HOSP-902"},
  {"Receiver Locations": ["India"], "Data Types": ["Mental Health Data"], "Purposes": ["Treatment"], "Anonymity": false, "Duration": "5 years", "Active": false, "ConsentID": "CID-HOSP-903"}
]
universalConsents = [
  {"Receiver Locations": ["India"], "Data Types": ["PHRs (e.g. Device Records)"], "Purposes": ["All Pusposes"], "Anonymity": true, "Duration": "6 years", "Active": false, "ConsentID": "CID-UNI-903"}
]
governmentConsents = [
  {"Receiver Address": "0xdddd5555eeee6666ffff7777aaaa8888bbbb9999", "Data Types": ["Clinical Notes &amp; Diagnosis", "Mental Health Data"], "Purposes": ["Treatment"], "Active": false, "ConsentID": "CID-GOV-904"}
]</t>
  </si>
  <si>
    <t>We want to share patient data. The sender is in Japan, and the receiver is a research lab located in UAE with Ethereum address 0xeeee6666ffff7777aaaa8888bbbb9999cccc0000.  
The purpose of sharing is: Research.  
According to the regulation, the patient consent is required and the government consent is not required.
specificConsent = []
researchLabConsents = [
  {"Receiver Locations": ["UAE"], "Data Types": ["Genomic Data", "Lab &amp; Test Results"], "Purposes": ["Research"], "Anonymity": true, "Duration": "4 years", "Active": true, "ConsentID": "CID-RES-903"}
]
universalConsents = [
  {"Receiver Locations": ["UAE"], "Data Types": ["PHRs (e.g. Device Records)"], "Purposes": ["All Pusposes"], "Anonymity": true, "Duration": "5 years", "Active": true, "ConsentID": "CID-UNI-904"}
]
governmentConsents = []</t>
  </si>
  <si>
    <t>We want to share patient data. The sender is in Germany, and the receiver is a hospital located in France with Ethereum address 0x111122223333444455556666777788889999aaaa.  
The purpose of sharing is: Treatment.  
According to the regulation, the patient consent is required and the government consent is required.
specificConsent = [
  {"Receiver Address": "0x111122223333444455556666777788889999aaaa", "Data Types": ["Lab &amp; Test Results"], "Purposes": ["Treatment"], "Anonymity": true, "Duration": "3 years", "Active": true, "ConsentID": "CID-SPEC-1001"},
  {"Receiver Address": "0xffffeeee1111222233334444aaaa999988887777", "Data Types": ["Genomic Data"], "Purposes": ["Research"], "Anonymity": true, "Duration": "4 years", "Active": true, "ConsentID": "CID-SPEC-1002"}
]
hospitalConsents = [
  {"Receiver Locations": ["France"], "Data Types": ["Genomic Data"], "Purposes": ["Treatment"], "Anonymity": false, "Duration": "6 years", "Active": true, "ConsentID": "CID-HOSP-1001"}
]
universalConsents = [
  {"Receiver Locations": ["France"], "Data Types": ["Clinical Notes &amp; Diagnosis"], "Purposes": ["All Pusposes"], "Anonymity": true, "Duration": "5 years", "Active": true, "ConsentID": "CID-UNI-1001"}
]
governmentConsents = [
  {"Receiver Address": "0x111122223333444455556666777788889999aaaa", "Data Types": ["Lab &amp; Test Results", "Genomic Data"], "Purposes": ["Treatment"], "Active": true, "ConsentID": "CID-GOV-1001"}
]</t>
  </si>
  <si>
    <t>We want to share patient data. The sender is in UK, and the receiver is a hospital located in USA with Ethereum address 0xa1a1b2b2c3c3d4d4e5e5f6f6a7a7b8b8c9c9d0d0.  
The purpose of sharing is: Treatment.  
According to the regulation, the patient consent is required and the government consent is required.
specificConsent = []
hospitalConsents = [
  {"Receiver Locations": ["USA"], "Data Types": ["Genomic Data", "Mental Health Data"], "Purposes": ["Treatment"], "Anonymity": true, "Duration": "10 years", "Active": true, "ConsentID": "CID-HOSP-1002"}
]
universalConsents = [
  {"Receiver Locations": ["USA"], "Data Types": ["PHRs (e.g. Device Records)"], "Purposes": ["All Pusposes"], "Anonymity": true, "Duration": "7 years", "Active": true, "ConsentID": "CID-UNI-1002"}
]
governmentConsents = [
  {"Receiver Address": "0xa1a1b2b2c3c3d4d4e5e5f6f6a7a7b8b8c9c9d0d0", "Data Types": ["Genomic Data", "Mental Health Data"], "Purposes": ["Treatment"], "Active": true, "ConsentID": "CID-GOV-1002"}
]</t>
  </si>
  <si>
    <t>We want to share patient data. The sender is in UAE, and the receiver is an insurance company located in Japan with Ethereum address 0xbbbbaaaa99998888777766665555444433332222.  
The purpose of sharing is: Insurance Claim.  
According to the regulation, the patient consent is required and the government consent is not required.
specificConsent = [
  {"Receiver Address": "0xbbbbaaaa99998888777766665555444433332222", "Data Types": ["Genomic Data", "PHRs (e.g. Device Records)"], "Purposes": ["Insurance Claim"], "Anonymity": false, "Duration": "6 years", "Active": true, "ConsentID": "CID-SPEC-1003"},
  {"Receiver Address": "0xaaaabbbbccccdddd111122223333444455556666", "Data Types": ["Mental Health Data"], "Purposes": ["Treatment"], "Anonymity": true, "Duration": "3 years", "Active": false, "ConsentID": "CID-SPEC-1004"}
]
insuranceConsents = [
  {"Receiver Locations": ["Japan"], "Data Types": ["Genomic Data"], "Purposes": ["Insurance Claim"], "Anonymity": true, "Duration": "5 years", "Active": true, "ConsentID": "CID-INS-1001"}
]</t>
  </si>
  <si>
    <t>We want to share patient data. The sender is in India, and the receiver is a research lab located in UK with Ethereum address 0xffffaaaabbbbccccddddeeeeffff111122223333.  
The purpose of sharing is: Research.  
According to the regulation, the patient consent is required and the government consent is required.
specificConsent = [
  {"Receiver Address": "0xffffaaaabbbbccccddddeeeeffff111122223333", "Data Types": ["Genomic Data"], "Purposes": ["Research"], "Anonymity": true, "Duration": "5 years", "Active": true, "ConsentID": "CID-SPEC-1005"}
]
researchLabConsents = [
  {"Receiver Locations": ["UK"], "Data Types": ["PHRs (e.g. Device Records)"], "Purposes": ["Research"], "Anonymity": true, "Duration": "3 years", "Active": true, "ConsentID": "CID-RES-1001"}
]
governmentConsents = [
  {"Receiver Address": "0xffffaaaabbbbccccddddeeeeffff111122223333", "Data Types": ["Genomic Data", "PHRs (e.g. Device Records)"], "Purposes": ["Research"], "Active": true, "ConsentID": "CID-GOV-1003"}
]</t>
  </si>
  <si>
    <t>We want to share patient data. The sender is in France, and the receiver is a hospital located in India with Ethereum address 0xaaaa2222bbbb3333cccc4444dddd5555eeee6666.  
The purpose of sharing is: Treatment.  
According to the regulation, the patient consent is required and the government consent is required.
specificConsent = [
  {"Receiver Address": "0xaaaa2222bbbb3333cccc4444dddd5555eeee6666", "Data Types": ["Lab &amp; Test Results", "Genomic Data"], "Purposes": ["Treatment"], "Anonymity": false, "Duration": "6 years", "Active": true, "ConsentID": "CID-SPEC-1006"}
]
hospitalConsents = [
  {"Receiver Locations": ["India"], "Data Types": ["Mental Health Data"], "Purposes": ["Treatment"], "Anonymity": true, "Duration": "3 years", "Active": true, "ConsentID": "CID-HOSP-1003"}
]
governmentConsents = [
  {"Receiver Address": "0xffffaaaabbbbccccddddeeeeffff111122223333", "Data Types": ["Lab &amp; Test Results"], "Purposes": ["Treatment"], "Active": true, "ConsentID": "CID-GOV-1004"}
]</t>
  </si>
  <si>
    <t>We want to share patient data. The sender is in UAE, and the receiver is an insurance company located in UK with Ethereum address 0xabcabcabcabcabcabcabcabcabcabcabcabcabcd.  
The purpose of sharing is: Insurance Claim.  
According to the regulation, the patient consent is required and the government consent is required.
specificConsent = [
  {"Receiver Address": "0xabcabcabcabcabcabcabcabcabcabcabcabcabcd", "Data Types": ["Genomic Data"], "Purposes": ["Research"], "Anonymity": true, "Duration": "3 years", "Active": false, "ConsentID": "CID-SPEC-1007"}
]
insuranceConsents = [
  {"Receiver Locations": ["UK"], "Data Types": ["PHRs (e.g. Device Records)"], "Purposes": ["Insurance Claim"], "Anonymity": true, "Duration": "5 years", "Active": false, "ConsentID": "CID-INS-1002"}
]
universalConsents = [
  {"Receiver Locations": ["UK"], "Data Types": ["Mental Health Data"], "Purposes": ["All Pusposes"], "Anonymity": false, "Duration": "6 years", "Active": true, "ConsentID": "CID-UNI-1003"}
]</t>
  </si>
  <si>
    <t>We want to share patient data. The sender is in Japan, and the receiver is a research lab located in Canada with Ethereum address 0x9999eeeeccccaaaa7777bbbb33334444dddd5555.  
The purpose of sharing is: Research.  
According to the regulation, the patient consent is required and the government consent is required.
specificConsent = [
  {"Receiver Address": "0x9999eeeeccccaaaa7777bbbb33334444dddd5555", "Data Types": ["Genomic Data"], "Purposes": ["Research"], "Anonymity": true, "Duration": "2 years", "Active": true, "ConsentID": "CID-SPEC-1008"}
]
researchLabConsents = [
  {"Receiver Locations": ["Canada"], "Data Types": ["Genomic Data"], "Purposes": ["Research"], "Anonymity": true, "Duration": "2 years", "Active": true, "ConsentID": "CID-RES-1002"}
]</t>
  </si>
  <si>
    <t>We want to share patient data. The sender is in UK, and the receiver is a hospital located in UAE with Ethereum address 0x1234432112344321123443211234432112344321.  
The purpose of sharing is: Treatment.  
According to the regulation, the patient consent is required and the government consent is required.
specificConsent = [
  {"Receiver Address": "0x1234432112344321123443211234432112344321", "Data Types": ["Mental Health Data"], "Purposes": ["Research"], "Anonymity": true, "Duration": "5 years", "Active": true, "ConsentID": "CID-SPEC-1009"}
]
hospitalConsents = [
  {"Receiver Locations": ["UAE"], "Data Types": ["Genomic Data"], "Purposes": ["Clinical Trial"], "Anonymity": true, "Duration": "5 years", "Active": true, "ConsentID": "CID-HOSP-1004"}
]
governmentConsents = [
  {"Receiver Address": "0x1234432112344321123443211234432112344321", "Data Types": ["Mental Health Data"], "Purposes": ["Research"], "Active": true, "ConsentID": "CID-GOV-1005"}
]</t>
  </si>
  <si>
    <t>Validity Score</t>
  </si>
  <si>
    <t>Allowed Types Score</t>
  </si>
  <si>
    <t>Response Time</t>
  </si>
  <si>
    <t>['Clinical Notes &amp; Diagnosis', 'PHRs (e.g. Device Records)']</t>
  </si>
  <si>
    <t>['PHRs (e.g. Device Records)', 'Clinical Notes &amp; Diagnosis', 'Mental Health Data', 'Lab &amp; Test Results']</t>
  </si>
  <si>
    <t>['Genomic Data', 'Lab &amp; Test Results', 'Mental Health Data', 'PHRs (e.g. Device Records)']</t>
  </si>
  <si>
    <t>['Genomic Data', 'Mental Health Data', 'PHRs (e.g. Device Records)', 'Lab &amp; Test Results']</t>
  </si>
  <si>
    <t>['Genomic Data', 'Lab &amp; Test Results', 'PHRs (e.g. Device Records)']</t>
  </si>
  <si>
    <t>['PHRs (e.g. Device Records)', 'Mental Health Data', 'Clinical Notes &amp; Diagnosis']</t>
  </si>
  <si>
    <t>['Mental Health Data', 'Clinical Notes &amp; Diagnosis', 'Genomic Data']</t>
  </si>
  <si>
    <t>["Clinical Notes &amp; Diagnosis"]</t>
  </si>
  <si>
    <t>["PHRs (e.g. Device Records)", "Genomic Data", "Mental Health Data"]</t>
  </si>
  <si>
    <t>["Clinical Notes &amp; Diagnosis", "Genomic Data"]</t>
  </si>
  <si>
    <t>['Clinical Notes &amp; Diagnosis', 'Lab &amp; Test Results', 'Mental Health Data', 'PHRs (e.g. Device Records)']</t>
  </si>
  <si>
    <t>['Lab &amp; Test Results', 'Mental Health Data', 'Clinical Notes &amp; Diagnosis', 'PHRs (e.g. Device Records)']</t>
  </si>
  <si>
    <t>mistral-medium-2505</t>
  </si>
  <si>
    <t>gpt-4.1</t>
  </si>
  <si>
    <t>gemini-2.5-pro</t>
  </si>
  <si>
    <t>llama-4</t>
  </si>
  <si>
    <t>['Clinical Notes &amp; Diagnosis', 'Lab &amp; Test Results', 'PHRs (e.g. Device Records)', 'Mental Health Data']</t>
  </si>
  <si>
    <t>['Lab &amp; Test Results', 'Clinical Notes &amp; Diagnosis']</t>
  </si>
  <si>
    <t>['Genomic Data', 'Mental Health Data', 'PHRs (e.g. Device Records)']</t>
  </si>
  <si>
    <t>['Genomic Data', 'Clinical Notes &amp; Diagnosis', 'Lab &amp; Test Results']</t>
  </si>
  <si>
    <t>['PHRs (e.g. Device Records)', 'Genomic Data']</t>
  </si>
  <si>
    <t>claude-sonnet-4</t>
  </si>
  <si>
    <t>['Mental Health Data', 'Lab &amp; Test Results', 'PHRs (e.g. Device Records)', 'Clinical Notes &amp; Diagnosis']</t>
  </si>
  <si>
    <t>["Clinical Notes &amp; Diagnosis", "Lab &amp; Test Results", "Mental Health Data", "PHRs (e.g. Device Records)"]</t>
  </si>
  <si>
    <t>['Mental Health Data']</t>
  </si>
  <si>
    <t>deepseek-V3</t>
  </si>
  <si>
    <t>['Clinical Notes &amp; Diagnosis', 'Lab &amp; Test Results', 'Mental Health Data']</t>
  </si>
  <si>
    <t>['Genomic Data', 'Clinical Notes &amp; Diagnosis']</t>
  </si>
  <si>
    <t>['Clinical Notes &amp; Diagnosis', 'Genomic Data', 'Lab &amp; Test Results', 'Mental Health Data']</t>
  </si>
  <si>
    <t>['Clinical Notes &amp; Diagnosis', 'Genomic Data', 'Lab &amp; Test Results']</t>
  </si>
  <si>
    <t>qwen3</t>
  </si>
  <si>
    <t>allowed types</t>
  </si>
  <si>
    <t>deepseek-v3</t>
  </si>
  <si>
    <t>Overall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</si>
</sst>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rgb="FF000000"/>
      <name val="Aptos Narrow"/>
      <family val="2"/>
      <scheme val="minor"/>
    </font>
    <font>
      <sz val="12"/>
      <color theme="1"/>
      <name val="Aptos"/>
      <family val="2"/>
    </font>
  </fonts>
  <fills count="5">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2" tint="-9.9978637043366805E-2"/>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50">
    <xf numFmtId="0" fontId="0" fillId="0" borderId="0" xfId="0"/>
    <xf numFmtId="0" fontId="0" fillId="0" borderId="0" xfId="0" applyAlignment="1">
      <alignment horizontal="left" vertical="center"/>
    </xf>
    <xf numFmtId="0" fontId="3" fillId="0" borderId="0" xfId="0" applyFont="1" applyAlignment="1">
      <alignment horizontal="left" vertical="center"/>
    </xf>
    <xf numFmtId="0" fontId="0" fillId="0" borderId="0" xfId="0" applyAlignment="1">
      <alignment horizontal="left" vertical="center" wrapText="1"/>
    </xf>
    <xf numFmtId="0" fontId="4" fillId="0" borderId="0" xfId="0" applyFont="1" applyAlignment="1">
      <alignment horizontal="left" vertical="center"/>
    </xf>
    <xf numFmtId="0" fontId="3" fillId="0" borderId="4" xfId="0" applyFont="1" applyBorder="1" applyAlignment="1">
      <alignment horizontal="left" vertical="center"/>
    </xf>
    <xf numFmtId="0" fontId="0" fillId="0" borderId="5" xfId="0" applyBorder="1" applyAlignment="1">
      <alignment horizontal="left" vertical="center"/>
    </xf>
    <xf numFmtId="0" fontId="0" fillId="3" borderId="0" xfId="0" applyFill="1" applyAlignment="1">
      <alignment horizontal="left" vertical="center"/>
    </xf>
    <xf numFmtId="0" fontId="0" fillId="3" borderId="5" xfId="0" applyFill="1"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10" fontId="2" fillId="0" borderId="10" xfId="0" applyNumberFormat="1" applyFont="1"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164" fontId="0" fillId="0" borderId="11" xfId="0" applyNumberFormat="1" applyBorder="1" applyAlignment="1">
      <alignment horizontal="left" vertical="center"/>
    </xf>
    <xf numFmtId="0" fontId="3" fillId="0" borderId="5" xfId="0" applyFont="1" applyBorder="1" applyAlignment="1">
      <alignment horizontal="left" vertical="center"/>
    </xf>
    <xf numFmtId="9" fontId="2" fillId="0" borderId="10" xfId="1" applyFont="1" applyBorder="1" applyAlignment="1">
      <alignment horizontal="left" vertical="center"/>
    </xf>
    <xf numFmtId="10" fontId="2" fillId="0" borderId="10" xfId="1" applyNumberFormat="1" applyFont="1" applyBorder="1" applyAlignment="1">
      <alignment horizontal="left" vertical="center"/>
    </xf>
    <xf numFmtId="9" fontId="2" fillId="0" borderId="10" xfId="0" applyNumberFormat="1" applyFont="1" applyBorder="1" applyAlignment="1">
      <alignment horizontal="left" vertical="center"/>
    </xf>
    <xf numFmtId="0" fontId="0" fillId="0" borderId="4" xfId="0" applyBorder="1" applyAlignment="1">
      <alignment horizontal="left" vertical="center"/>
    </xf>
    <xf numFmtId="164" fontId="2" fillId="0" borderId="9" xfId="1" applyNumberFormat="1" applyFont="1" applyFill="1" applyBorder="1" applyAlignment="1">
      <alignment horizontal="left" vertical="center"/>
    </xf>
    <xf numFmtId="0" fontId="2" fillId="0" borderId="6" xfId="0" applyFont="1" applyBorder="1" applyAlignment="1">
      <alignment horizontal="left" vertical="center"/>
    </xf>
    <xf numFmtId="0" fontId="2" fillId="0" borderId="9" xfId="0" applyFont="1" applyBorder="1" applyAlignment="1">
      <alignment horizontal="left" vertical="center"/>
    </xf>
    <xf numFmtId="0" fontId="0" fillId="0" borderId="6" xfId="0" applyBorder="1" applyAlignment="1">
      <alignment horizontal="left" vertical="center"/>
    </xf>
    <xf numFmtId="0" fontId="3" fillId="3" borderId="0" xfId="0" applyFont="1" applyFill="1" applyAlignment="1">
      <alignment horizontal="left" vertical="center"/>
    </xf>
    <xf numFmtId="0" fontId="3" fillId="0" borderId="7" xfId="0" applyFont="1" applyBorder="1" applyAlignment="1">
      <alignment horizontal="left" vertical="center"/>
    </xf>
    <xf numFmtId="0" fontId="3" fillId="3" borderId="4" xfId="0" applyFont="1" applyFill="1" applyBorder="1" applyAlignment="1">
      <alignment horizontal="left" vertical="center"/>
    </xf>
    <xf numFmtId="0" fontId="0" fillId="3" borderId="4" xfId="0" applyFill="1" applyBorder="1" applyAlignment="1">
      <alignment horizontal="left" vertical="center"/>
    </xf>
    <xf numFmtId="0" fontId="0" fillId="0" borderId="4" xfId="0" applyBorder="1"/>
    <xf numFmtId="0" fontId="0" fillId="3" borderId="4" xfId="0" applyFill="1" applyBorder="1"/>
    <xf numFmtId="0" fontId="0" fillId="3" borderId="0" xfId="0" applyFill="1"/>
    <xf numFmtId="0" fontId="0" fillId="4" borderId="9" xfId="0" applyFill="1" applyBorder="1" applyAlignment="1">
      <alignment horizontal="left" vertical="center"/>
    </xf>
    <xf numFmtId="0" fontId="0" fillId="4" borderId="10" xfId="0" applyFill="1" applyBorder="1" applyAlignment="1">
      <alignment horizontal="left" vertical="center"/>
    </xf>
    <xf numFmtId="0" fontId="0" fillId="4" borderId="12" xfId="0" applyFill="1" applyBorder="1" applyAlignment="1">
      <alignment horizontal="left" vertical="center"/>
    </xf>
    <xf numFmtId="0" fontId="0" fillId="4" borderId="13" xfId="0" applyFill="1" applyBorder="1" applyAlignment="1">
      <alignment horizontal="left" vertical="center"/>
    </xf>
    <xf numFmtId="0" fontId="0" fillId="4" borderId="14" xfId="0" applyFill="1" applyBorder="1" applyAlignment="1">
      <alignment horizontal="left" vertical="center"/>
    </xf>
    <xf numFmtId="9" fontId="0" fillId="0" borderId="1" xfId="0" applyNumberFormat="1" applyBorder="1" applyAlignment="1">
      <alignment horizontal="left" vertical="center"/>
    </xf>
    <xf numFmtId="9" fontId="0" fillId="0" borderId="2" xfId="0" applyNumberFormat="1" applyBorder="1" applyAlignment="1">
      <alignment horizontal="left" vertical="center"/>
    </xf>
    <xf numFmtId="9" fontId="0" fillId="0" borderId="4" xfId="0" applyNumberFormat="1" applyBorder="1" applyAlignment="1">
      <alignment horizontal="left" vertical="center"/>
    </xf>
    <xf numFmtId="9" fontId="0" fillId="0" borderId="0" xfId="0" applyNumberFormat="1" applyAlignment="1">
      <alignment horizontal="left" vertical="center"/>
    </xf>
    <xf numFmtId="10" fontId="0" fillId="0" borderId="0" xfId="0" applyNumberFormat="1" applyAlignment="1">
      <alignment horizontal="left" vertical="center"/>
    </xf>
    <xf numFmtId="9" fontId="0" fillId="0" borderId="6" xfId="0" applyNumberFormat="1" applyBorder="1" applyAlignment="1">
      <alignment horizontal="left" vertical="center"/>
    </xf>
    <xf numFmtId="10" fontId="0" fillId="0" borderId="7" xfId="0" applyNumberFormat="1" applyBorder="1" applyAlignment="1">
      <alignment horizontal="left" vertical="center"/>
    </xf>
    <xf numFmtId="10" fontId="0" fillId="0" borderId="4" xfId="0" applyNumberFormat="1" applyBorder="1" applyAlignment="1">
      <alignment horizontal="left"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0" xfId="0" applyFont="1" applyFill="1" applyAlignment="1">
      <alignment horizontal="center" vertical="center"/>
    </xf>
    <xf numFmtId="0" fontId="2" fillId="2" borderId="5"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90BF5-DB49-4C72-BF4D-E1B5408091AD}">
  <dimension ref="A1:AT109"/>
  <sheetViews>
    <sheetView tabSelected="1" topLeftCell="A102" zoomScale="48" zoomScaleNormal="100" workbookViewId="0">
      <selection activeCell="J110" sqref="J110"/>
    </sheetView>
  </sheetViews>
  <sheetFormatPr defaultRowHeight="14.5" x14ac:dyDescent="0.35"/>
  <cols>
    <col min="1" max="1" width="8.7265625" style="1"/>
    <col min="2" max="2" width="70" style="1" customWidth="1"/>
    <col min="3" max="3" width="8.7265625" style="1"/>
    <col min="4" max="4" width="26.1796875" style="1" customWidth="1"/>
    <col min="5" max="7" width="8.7265625" style="1"/>
    <col min="8" max="8" width="26.1796875" style="1" customWidth="1"/>
    <col min="9" max="13" width="8.7265625" style="1"/>
    <col min="14" max="14" width="26.36328125" style="1" customWidth="1"/>
    <col min="15" max="19" width="8.7265625" style="1"/>
    <col min="20" max="20" width="26" style="1" customWidth="1"/>
    <col min="21" max="21" width="8.7265625" style="1"/>
    <col min="22" max="22" width="8.6328125" style="1" customWidth="1"/>
    <col min="23" max="25" width="8.7265625" style="1"/>
    <col min="26" max="26" width="26" style="1" customWidth="1"/>
    <col min="27" max="31" width="8.7265625" style="1"/>
    <col min="32" max="32" width="26.36328125" style="1" customWidth="1"/>
    <col min="33" max="37" width="8.7265625" style="1"/>
    <col min="38" max="38" width="26.1796875" style="1" customWidth="1"/>
    <col min="39" max="43" width="8.7265625" style="1"/>
    <col min="44" max="44" width="26.1796875" style="1" customWidth="1"/>
    <col min="45" max="16384" width="8.7265625" style="1"/>
  </cols>
  <sheetData>
    <row r="1" spans="1:46" x14ac:dyDescent="0.35">
      <c r="F1" s="44" t="s">
        <v>166</v>
      </c>
      <c r="G1" s="45"/>
      <c r="H1" s="45"/>
      <c r="I1" s="45"/>
      <c r="J1" s="46"/>
      <c r="L1" s="44" t="s">
        <v>167</v>
      </c>
      <c r="M1" s="45"/>
      <c r="N1" s="45"/>
      <c r="O1" s="45"/>
      <c r="P1" s="46"/>
      <c r="R1" s="44" t="s">
        <v>174</v>
      </c>
      <c r="S1" s="45"/>
      <c r="T1" s="45"/>
      <c r="U1" s="45"/>
      <c r="V1" s="46"/>
      <c r="X1" s="44" t="s">
        <v>168</v>
      </c>
      <c r="Y1" s="45"/>
      <c r="Z1" s="45"/>
      <c r="AA1" s="45"/>
      <c r="AB1" s="45"/>
      <c r="AD1" s="47" t="s">
        <v>165</v>
      </c>
      <c r="AE1" s="48"/>
      <c r="AF1" s="48"/>
      <c r="AG1" s="48"/>
      <c r="AH1" s="49"/>
      <c r="AJ1" s="47" t="s">
        <v>178</v>
      </c>
      <c r="AK1" s="48"/>
      <c r="AL1" s="48"/>
      <c r="AM1" s="48"/>
      <c r="AN1" s="49"/>
      <c r="AP1" s="47" t="s">
        <v>183</v>
      </c>
      <c r="AQ1" s="48"/>
      <c r="AR1" s="48"/>
      <c r="AS1" s="48"/>
      <c r="AT1" s="49"/>
    </row>
    <row r="2" spans="1:46" x14ac:dyDescent="0.35">
      <c r="A2" s="1" t="s">
        <v>0</v>
      </c>
      <c r="B2" s="1" t="s">
        <v>1</v>
      </c>
      <c r="C2" s="1" t="s">
        <v>2</v>
      </c>
      <c r="D2" s="1" t="s">
        <v>3</v>
      </c>
      <c r="E2" s="2"/>
      <c r="F2" s="19" t="s">
        <v>152</v>
      </c>
      <c r="G2" s="2" t="s">
        <v>2</v>
      </c>
      <c r="H2" s="2" t="s">
        <v>3</v>
      </c>
      <c r="I2" s="1" t="s">
        <v>150</v>
      </c>
      <c r="J2" s="6" t="s">
        <v>151</v>
      </c>
      <c r="L2" s="19" t="s">
        <v>152</v>
      </c>
      <c r="M2" s="2" t="s">
        <v>2</v>
      </c>
      <c r="N2" s="2" t="s">
        <v>3</v>
      </c>
      <c r="O2" s="1" t="s">
        <v>150</v>
      </c>
      <c r="P2" s="6" t="s">
        <v>151</v>
      </c>
      <c r="R2" s="5" t="s">
        <v>152</v>
      </c>
      <c r="S2" s="2" t="s">
        <v>2</v>
      </c>
      <c r="T2" s="2" t="s">
        <v>3</v>
      </c>
      <c r="U2" s="2" t="s">
        <v>150</v>
      </c>
      <c r="V2" s="15" t="s">
        <v>151</v>
      </c>
      <c r="X2" s="5" t="s">
        <v>152</v>
      </c>
      <c r="Y2" s="2" t="s">
        <v>2</v>
      </c>
      <c r="Z2" s="2" t="s">
        <v>3</v>
      </c>
      <c r="AA2" s="2" t="s">
        <v>150</v>
      </c>
      <c r="AB2" s="15" t="s">
        <v>151</v>
      </c>
      <c r="AD2" s="5" t="s">
        <v>152</v>
      </c>
      <c r="AE2" s="2" t="s">
        <v>2</v>
      </c>
      <c r="AF2" s="2" t="s">
        <v>3</v>
      </c>
      <c r="AG2" s="2" t="s">
        <v>150</v>
      </c>
      <c r="AH2" s="15" t="s">
        <v>151</v>
      </c>
      <c r="AJ2" s="19" t="s">
        <v>152</v>
      </c>
      <c r="AK2" s="2" t="s">
        <v>2</v>
      </c>
      <c r="AL2" s="2" t="s">
        <v>3</v>
      </c>
      <c r="AM2" s="2" t="s">
        <v>150</v>
      </c>
      <c r="AN2" s="15" t="s">
        <v>151</v>
      </c>
      <c r="AP2" s="19" t="s">
        <v>152</v>
      </c>
      <c r="AQ2" s="2" t="s">
        <v>2</v>
      </c>
      <c r="AR2" s="2" t="s">
        <v>3</v>
      </c>
      <c r="AS2" s="2" t="s">
        <v>150</v>
      </c>
      <c r="AT2" s="15" t="s">
        <v>151</v>
      </c>
    </row>
    <row r="3" spans="1:46" ht="409.5" x14ac:dyDescent="0.35">
      <c r="A3" s="1">
        <v>1</v>
      </c>
      <c r="B3" s="3" t="s">
        <v>4</v>
      </c>
      <c r="C3" s="1" t="b">
        <v>1</v>
      </c>
      <c r="D3" s="3" t="s">
        <v>5</v>
      </c>
      <c r="F3" s="5">
        <v>3.31</v>
      </c>
      <c r="G3" s="1" t="b">
        <v>1</v>
      </c>
      <c r="H3" s="1" t="s">
        <v>169</v>
      </c>
      <c r="I3" s="1">
        <f>IF(C3=G3, 1, 0)</f>
        <v>1</v>
      </c>
      <c r="J3" s="6">
        <v>1</v>
      </c>
      <c r="L3" s="19">
        <v>2.2400000000000002</v>
      </c>
      <c r="M3" s="1" t="b">
        <v>1</v>
      </c>
      <c r="N3" s="1" t="s">
        <v>175</v>
      </c>
      <c r="O3" s="1">
        <f>IF(C3=M3, 1, 0)</f>
        <v>1</v>
      </c>
      <c r="P3" s="6">
        <v>1</v>
      </c>
      <c r="R3" s="19">
        <v>7.81</v>
      </c>
      <c r="S3" s="1" t="b">
        <v>1</v>
      </c>
      <c r="T3" s="1" t="s">
        <v>176</v>
      </c>
      <c r="U3" s="1">
        <f>IF(C3=S3, 1, 0)</f>
        <v>1</v>
      </c>
      <c r="V3" s="6">
        <v>1</v>
      </c>
      <c r="X3" s="19">
        <v>1.81</v>
      </c>
      <c r="Y3" s="2" t="b">
        <v>1</v>
      </c>
      <c r="Z3" s="2" t="s">
        <v>164</v>
      </c>
      <c r="AA3" s="1">
        <f>IF(C3=Y3, 1, 0)</f>
        <v>1</v>
      </c>
      <c r="AB3" s="6">
        <v>1</v>
      </c>
      <c r="AD3" s="19">
        <v>2.2599999999999998</v>
      </c>
      <c r="AE3" s="1" t="b">
        <v>1</v>
      </c>
      <c r="AF3" s="1" t="s">
        <v>164</v>
      </c>
      <c r="AG3" s="1">
        <f>IF(C3=AE3, 1, 0)</f>
        <v>1</v>
      </c>
      <c r="AH3" s="6">
        <v>1</v>
      </c>
      <c r="AJ3" s="19">
        <v>2.34</v>
      </c>
      <c r="AK3" s="1" t="b">
        <v>1</v>
      </c>
      <c r="AL3" s="1" t="s">
        <v>164</v>
      </c>
      <c r="AM3" s="1">
        <f>IF(C3=AK3, 1, 0)</f>
        <v>1</v>
      </c>
      <c r="AN3" s="6">
        <v>1</v>
      </c>
      <c r="AP3" s="28">
        <v>18.920000000000002</v>
      </c>
      <c r="AQ3" t="b">
        <v>1</v>
      </c>
      <c r="AR3" t="s">
        <v>169</v>
      </c>
      <c r="AS3" s="1">
        <f>IF(C3=AQ3, 1, 0)</f>
        <v>1</v>
      </c>
      <c r="AT3" s="6">
        <v>1</v>
      </c>
    </row>
    <row r="4" spans="1:46" ht="409.5" x14ac:dyDescent="0.35">
      <c r="A4" s="1">
        <v>2</v>
      </c>
      <c r="B4" s="3" t="s">
        <v>6</v>
      </c>
      <c r="C4" s="1" t="b">
        <v>1</v>
      </c>
      <c r="D4" s="1" t="s">
        <v>7</v>
      </c>
      <c r="F4" s="5">
        <v>1.5</v>
      </c>
      <c r="G4" s="1" t="b">
        <v>1</v>
      </c>
      <c r="H4" s="1" t="s">
        <v>8</v>
      </c>
      <c r="I4" s="1">
        <f t="shared" ref="I4:I67" si="0">IF(C4=G4, 1, 0)</f>
        <v>1</v>
      </c>
      <c r="J4" s="6">
        <v>1</v>
      </c>
      <c r="L4" s="19">
        <v>0.95</v>
      </c>
      <c r="M4" s="1" t="b">
        <v>1</v>
      </c>
      <c r="N4" s="1" t="s">
        <v>8</v>
      </c>
      <c r="O4" s="1">
        <f t="shared" ref="O4:O67" si="1">IF(C4=M4, 1, 0)</f>
        <v>1</v>
      </c>
      <c r="P4" s="6">
        <v>1</v>
      </c>
      <c r="R4" s="19">
        <v>1.6</v>
      </c>
      <c r="S4" s="1" t="b">
        <v>1</v>
      </c>
      <c r="T4" s="1" t="s">
        <v>8</v>
      </c>
      <c r="U4" s="1">
        <f t="shared" ref="U4:U67" si="2">IF(C4=S4, 1, 0)</f>
        <v>1</v>
      </c>
      <c r="V4" s="6">
        <v>1</v>
      </c>
      <c r="X4" s="19">
        <v>1.72</v>
      </c>
      <c r="Y4" s="2" t="b">
        <v>1</v>
      </c>
      <c r="Z4" s="2" t="s">
        <v>8</v>
      </c>
      <c r="AA4" s="1">
        <f t="shared" ref="AA4:AA67" si="3">IF(C4=Y4, 1, 0)</f>
        <v>1</v>
      </c>
      <c r="AB4" s="6">
        <v>1</v>
      </c>
      <c r="AD4" s="19">
        <v>0.43</v>
      </c>
      <c r="AE4" s="1" t="b">
        <v>1</v>
      </c>
      <c r="AF4" s="1" t="s">
        <v>8</v>
      </c>
      <c r="AG4" s="1">
        <f t="shared" ref="AG4:AG67" si="4">IF(C4=AE4, 1, 0)</f>
        <v>1</v>
      </c>
      <c r="AH4" s="6">
        <v>1</v>
      </c>
      <c r="AJ4" s="19">
        <v>2.12</v>
      </c>
      <c r="AK4" s="1" t="b">
        <v>1</v>
      </c>
      <c r="AL4" s="1" t="s">
        <v>8</v>
      </c>
      <c r="AM4" s="1">
        <f t="shared" ref="AM4:AM67" si="5">IF(C4=AK4, 1, 0)</f>
        <v>1</v>
      </c>
      <c r="AN4" s="6">
        <v>1</v>
      </c>
      <c r="AP4" s="28">
        <v>12.84</v>
      </c>
      <c r="AQ4" t="b">
        <v>1</v>
      </c>
      <c r="AR4" t="s">
        <v>8</v>
      </c>
      <c r="AS4" s="1">
        <f t="shared" ref="AS4:AS67" si="6">IF(C4=AQ4, 1, 0)</f>
        <v>1</v>
      </c>
      <c r="AT4" s="6">
        <v>1</v>
      </c>
    </row>
    <row r="5" spans="1:46" ht="409.5" x14ac:dyDescent="0.35">
      <c r="A5" s="1">
        <v>3</v>
      </c>
      <c r="B5" s="3" t="s">
        <v>9</v>
      </c>
      <c r="C5" s="1" t="b">
        <v>0</v>
      </c>
      <c r="D5" s="1" t="s">
        <v>10</v>
      </c>
      <c r="F5" s="5">
        <v>1.91</v>
      </c>
      <c r="G5" s="1" t="b">
        <v>0</v>
      </c>
      <c r="H5" s="1" t="s">
        <v>10</v>
      </c>
      <c r="I5" s="1">
        <f t="shared" si="0"/>
        <v>1</v>
      </c>
      <c r="J5" s="6">
        <v>-1</v>
      </c>
      <c r="L5" s="19">
        <v>0.8</v>
      </c>
      <c r="M5" s="1" t="b">
        <v>0</v>
      </c>
      <c r="N5" s="1" t="s">
        <v>10</v>
      </c>
      <c r="O5" s="1">
        <f t="shared" si="1"/>
        <v>1</v>
      </c>
      <c r="P5" s="6">
        <v>-1</v>
      </c>
      <c r="R5" s="19">
        <v>1.51</v>
      </c>
      <c r="S5" s="1" t="b">
        <v>0</v>
      </c>
      <c r="T5" s="1" t="s">
        <v>10</v>
      </c>
      <c r="U5" s="1">
        <f t="shared" si="2"/>
        <v>1</v>
      </c>
      <c r="V5" s="6">
        <v>-1</v>
      </c>
      <c r="X5" s="19">
        <v>0.7</v>
      </c>
      <c r="Y5" s="2" t="b">
        <v>0</v>
      </c>
      <c r="Z5" s="2" t="s">
        <v>10</v>
      </c>
      <c r="AA5" s="1">
        <f t="shared" si="3"/>
        <v>1</v>
      </c>
      <c r="AB5" s="6">
        <v>-1</v>
      </c>
      <c r="AD5" s="19">
        <v>0.93</v>
      </c>
      <c r="AE5" s="1" t="b">
        <v>0</v>
      </c>
      <c r="AF5" s="1" t="s">
        <v>10</v>
      </c>
      <c r="AG5" s="1">
        <f t="shared" si="4"/>
        <v>1</v>
      </c>
      <c r="AH5" s="6">
        <v>-1</v>
      </c>
      <c r="AJ5" s="19">
        <v>3.61</v>
      </c>
      <c r="AK5" s="1" t="b">
        <v>0</v>
      </c>
      <c r="AL5" s="1" t="s">
        <v>10</v>
      </c>
      <c r="AM5" s="1">
        <f t="shared" si="5"/>
        <v>1</v>
      </c>
      <c r="AN5" s="6">
        <v>-1</v>
      </c>
      <c r="AP5" s="28">
        <v>11.22</v>
      </c>
      <c r="AQ5" t="b">
        <v>0</v>
      </c>
      <c r="AR5" t="s">
        <v>10</v>
      </c>
      <c r="AS5" s="1">
        <f t="shared" si="6"/>
        <v>1</v>
      </c>
      <c r="AT5" s="6">
        <v>-1</v>
      </c>
    </row>
    <row r="6" spans="1:46" ht="409.5" x14ac:dyDescent="0.35">
      <c r="A6" s="1">
        <v>4</v>
      </c>
      <c r="B6" s="3" t="s">
        <v>11</v>
      </c>
      <c r="C6" s="1" t="b">
        <v>0</v>
      </c>
      <c r="D6" s="1" t="s">
        <v>10</v>
      </c>
      <c r="F6" s="5">
        <v>1.1100000000000001</v>
      </c>
      <c r="G6" s="1" t="b">
        <v>0</v>
      </c>
      <c r="H6" s="1" t="s">
        <v>10</v>
      </c>
      <c r="I6" s="1">
        <f t="shared" si="0"/>
        <v>1</v>
      </c>
      <c r="J6" s="6">
        <v>-1</v>
      </c>
      <c r="L6" s="19">
        <v>0.85</v>
      </c>
      <c r="M6" s="1" t="b">
        <v>0</v>
      </c>
      <c r="N6" s="1" t="s">
        <v>10</v>
      </c>
      <c r="O6" s="1">
        <f t="shared" si="1"/>
        <v>1</v>
      </c>
      <c r="P6" s="6">
        <v>-1</v>
      </c>
      <c r="R6" s="27">
        <v>1.91</v>
      </c>
      <c r="S6" s="7" t="b">
        <v>1</v>
      </c>
      <c r="T6" s="7" t="s">
        <v>24</v>
      </c>
      <c r="U6" s="7">
        <f t="shared" si="2"/>
        <v>0</v>
      </c>
      <c r="V6" s="8">
        <v>-1</v>
      </c>
      <c r="X6" s="27">
        <v>0.7</v>
      </c>
      <c r="Y6" s="24" t="b">
        <v>1</v>
      </c>
      <c r="Z6" s="24" t="s">
        <v>88</v>
      </c>
      <c r="AA6" s="7">
        <f t="shared" si="3"/>
        <v>0</v>
      </c>
      <c r="AB6" s="8">
        <v>-1</v>
      </c>
      <c r="AD6" s="19">
        <v>0.95</v>
      </c>
      <c r="AE6" s="1" t="b">
        <v>0</v>
      </c>
      <c r="AF6" s="1" t="s">
        <v>10</v>
      </c>
      <c r="AG6" s="1">
        <f t="shared" si="4"/>
        <v>1</v>
      </c>
      <c r="AH6" s="6">
        <v>-1</v>
      </c>
      <c r="AJ6" s="19">
        <v>2.94</v>
      </c>
      <c r="AK6" s="1" t="b">
        <v>0</v>
      </c>
      <c r="AL6" s="1" t="s">
        <v>10</v>
      </c>
      <c r="AM6" s="1">
        <f t="shared" si="5"/>
        <v>1</v>
      </c>
      <c r="AN6" s="6">
        <v>-1</v>
      </c>
      <c r="AP6" s="28">
        <v>45.49</v>
      </c>
      <c r="AQ6" t="b">
        <v>0</v>
      </c>
      <c r="AR6" t="s">
        <v>10</v>
      </c>
      <c r="AS6" s="1">
        <f t="shared" si="6"/>
        <v>1</v>
      </c>
      <c r="AT6" s="6">
        <v>-1</v>
      </c>
    </row>
    <row r="7" spans="1:46" ht="319" x14ac:dyDescent="0.35">
      <c r="A7" s="1">
        <v>5</v>
      </c>
      <c r="B7" s="3" t="s">
        <v>12</v>
      </c>
      <c r="C7" s="1" t="b">
        <v>1</v>
      </c>
      <c r="D7" s="1" t="s">
        <v>13</v>
      </c>
      <c r="F7" s="5">
        <v>0.81</v>
      </c>
      <c r="G7" s="1" t="b">
        <v>1</v>
      </c>
      <c r="H7" s="1" t="s">
        <v>14</v>
      </c>
      <c r="I7" s="1">
        <f t="shared" si="0"/>
        <v>1</v>
      </c>
      <c r="J7" s="6">
        <v>1</v>
      </c>
      <c r="L7" s="19">
        <v>0.94</v>
      </c>
      <c r="M7" s="1" t="b">
        <v>1</v>
      </c>
      <c r="N7" s="1" t="s">
        <v>14</v>
      </c>
      <c r="O7" s="1">
        <f t="shared" si="1"/>
        <v>1</v>
      </c>
      <c r="P7" s="6">
        <v>1</v>
      </c>
      <c r="R7" s="19">
        <v>1.51</v>
      </c>
      <c r="S7" s="1" t="b">
        <v>1</v>
      </c>
      <c r="T7" s="1" t="s">
        <v>14</v>
      </c>
      <c r="U7" s="1">
        <f t="shared" si="2"/>
        <v>1</v>
      </c>
      <c r="V7" s="6">
        <v>1</v>
      </c>
      <c r="X7" s="19">
        <v>1.19</v>
      </c>
      <c r="Y7" s="2" t="b">
        <v>1</v>
      </c>
      <c r="Z7" s="2" t="s">
        <v>14</v>
      </c>
      <c r="AA7" s="1">
        <f t="shared" si="3"/>
        <v>1</v>
      </c>
      <c r="AB7" s="6">
        <v>1</v>
      </c>
      <c r="AD7" s="19">
        <v>0.44</v>
      </c>
      <c r="AE7" s="1" t="b">
        <v>1</v>
      </c>
      <c r="AF7" s="1" t="s">
        <v>14</v>
      </c>
      <c r="AG7" s="1">
        <f t="shared" si="4"/>
        <v>1</v>
      </c>
      <c r="AH7" s="6">
        <v>1</v>
      </c>
      <c r="AJ7" s="19">
        <v>1.99</v>
      </c>
      <c r="AK7" s="1" t="b">
        <v>1</v>
      </c>
      <c r="AL7" s="1" t="s">
        <v>14</v>
      </c>
      <c r="AM7" s="1">
        <f t="shared" si="5"/>
        <v>1</v>
      </c>
      <c r="AN7" s="6">
        <v>1</v>
      </c>
      <c r="AP7" s="28">
        <v>9.31</v>
      </c>
      <c r="AQ7" t="b">
        <v>1</v>
      </c>
      <c r="AR7" t="s">
        <v>14</v>
      </c>
      <c r="AS7" s="1">
        <f t="shared" si="6"/>
        <v>1</v>
      </c>
      <c r="AT7" s="6">
        <v>1</v>
      </c>
    </row>
    <row r="8" spans="1:46" ht="409.5" x14ac:dyDescent="0.35">
      <c r="A8" s="1">
        <v>6</v>
      </c>
      <c r="B8" s="3" t="s">
        <v>15</v>
      </c>
      <c r="C8" s="1" t="b">
        <v>1</v>
      </c>
      <c r="D8" s="1" t="s">
        <v>16</v>
      </c>
      <c r="F8" s="5">
        <v>1.38</v>
      </c>
      <c r="G8" s="1" t="b">
        <v>1</v>
      </c>
      <c r="H8" s="1" t="s">
        <v>17</v>
      </c>
      <c r="I8" s="1">
        <f t="shared" si="0"/>
        <v>1</v>
      </c>
      <c r="J8" s="6">
        <v>1</v>
      </c>
      <c r="L8" s="19">
        <v>1.04</v>
      </c>
      <c r="M8" s="1" t="b">
        <v>1</v>
      </c>
      <c r="N8" s="1" t="s">
        <v>17</v>
      </c>
      <c r="O8" s="1">
        <f t="shared" si="1"/>
        <v>1</v>
      </c>
      <c r="P8" s="6">
        <v>1</v>
      </c>
      <c r="R8" s="19">
        <v>2.09</v>
      </c>
      <c r="S8" s="1" t="b">
        <v>1</v>
      </c>
      <c r="T8" s="1" t="s">
        <v>17</v>
      </c>
      <c r="U8" s="1">
        <f t="shared" si="2"/>
        <v>1</v>
      </c>
      <c r="V8" s="6">
        <v>1</v>
      </c>
      <c r="X8" s="27">
        <v>0.48</v>
      </c>
      <c r="Y8" s="24" t="b">
        <v>0</v>
      </c>
      <c r="Z8" s="24" t="s">
        <v>10</v>
      </c>
      <c r="AA8" s="7">
        <f t="shared" si="3"/>
        <v>0</v>
      </c>
      <c r="AB8" s="8">
        <v>-1</v>
      </c>
      <c r="AD8" s="19">
        <v>0.5</v>
      </c>
      <c r="AE8" s="1" t="b">
        <v>1</v>
      </c>
      <c r="AF8" s="1" t="s">
        <v>17</v>
      </c>
      <c r="AG8" s="1">
        <f t="shared" si="4"/>
        <v>1</v>
      </c>
      <c r="AH8" s="6">
        <v>1</v>
      </c>
      <c r="AJ8" s="19">
        <v>4.34</v>
      </c>
      <c r="AK8" s="1" t="b">
        <v>1</v>
      </c>
      <c r="AL8" s="1" t="s">
        <v>17</v>
      </c>
      <c r="AM8" s="1">
        <f t="shared" si="5"/>
        <v>1</v>
      </c>
      <c r="AN8" s="6">
        <v>1</v>
      </c>
      <c r="AP8" s="28">
        <v>9.1</v>
      </c>
      <c r="AQ8" t="b">
        <v>1</v>
      </c>
      <c r="AR8" t="s">
        <v>17</v>
      </c>
      <c r="AS8" s="1">
        <f t="shared" si="6"/>
        <v>1</v>
      </c>
      <c r="AT8" s="6">
        <v>1</v>
      </c>
    </row>
    <row r="9" spans="1:46" ht="409.5" x14ac:dyDescent="0.35">
      <c r="A9" s="1">
        <v>7</v>
      </c>
      <c r="B9" s="3" t="s">
        <v>18</v>
      </c>
      <c r="C9" s="1" t="b">
        <v>0</v>
      </c>
      <c r="D9" s="1" t="s">
        <v>10</v>
      </c>
      <c r="F9" s="5">
        <v>0.97</v>
      </c>
      <c r="G9" s="1" t="b">
        <v>0</v>
      </c>
      <c r="H9" s="1" t="s">
        <v>10</v>
      </c>
      <c r="I9" s="1">
        <f t="shared" si="0"/>
        <v>1</v>
      </c>
      <c r="J9" s="6">
        <v>-1</v>
      </c>
      <c r="L9" s="19">
        <v>0.84</v>
      </c>
      <c r="M9" s="1" t="b">
        <v>0</v>
      </c>
      <c r="N9" s="1" t="s">
        <v>10</v>
      </c>
      <c r="O9" s="1">
        <f t="shared" si="1"/>
        <v>1</v>
      </c>
      <c r="P9" s="6">
        <v>-1</v>
      </c>
      <c r="R9" s="19">
        <v>1.64</v>
      </c>
      <c r="S9" s="1" t="b">
        <v>0</v>
      </c>
      <c r="T9" s="1" t="s">
        <v>10</v>
      </c>
      <c r="U9" s="1">
        <f t="shared" si="2"/>
        <v>1</v>
      </c>
      <c r="V9" s="6">
        <v>-1</v>
      </c>
      <c r="X9" s="19">
        <v>0.52</v>
      </c>
      <c r="Y9" s="2" t="b">
        <v>0</v>
      </c>
      <c r="Z9" s="2" t="s">
        <v>10</v>
      </c>
      <c r="AA9" s="1">
        <f t="shared" si="3"/>
        <v>1</v>
      </c>
      <c r="AB9" s="6">
        <v>-1</v>
      </c>
      <c r="AD9" s="19">
        <v>0.44</v>
      </c>
      <c r="AE9" s="1" t="b">
        <v>0</v>
      </c>
      <c r="AF9" s="1" t="s">
        <v>10</v>
      </c>
      <c r="AG9" s="1">
        <f t="shared" si="4"/>
        <v>1</v>
      </c>
      <c r="AH9" s="6">
        <v>-1</v>
      </c>
      <c r="AJ9" s="19">
        <v>2.19</v>
      </c>
      <c r="AK9" s="1" t="b">
        <v>0</v>
      </c>
      <c r="AL9" s="1" t="s">
        <v>10</v>
      </c>
      <c r="AM9" s="1">
        <f t="shared" si="5"/>
        <v>1</v>
      </c>
      <c r="AN9" s="6">
        <v>-1</v>
      </c>
      <c r="AP9" s="28">
        <v>8.5</v>
      </c>
      <c r="AQ9" t="b">
        <v>0</v>
      </c>
      <c r="AR9" t="s">
        <v>10</v>
      </c>
      <c r="AS9" s="1">
        <f t="shared" si="6"/>
        <v>1</v>
      </c>
      <c r="AT9" s="6">
        <v>-1</v>
      </c>
    </row>
    <row r="10" spans="1:46" ht="362.5" x14ac:dyDescent="0.35">
      <c r="A10" s="1">
        <v>8</v>
      </c>
      <c r="B10" s="3" t="s">
        <v>19</v>
      </c>
      <c r="C10" s="1" t="b">
        <v>1</v>
      </c>
      <c r="D10" s="1" t="s">
        <v>20</v>
      </c>
      <c r="F10" s="5">
        <v>1.88</v>
      </c>
      <c r="G10" s="1" t="b">
        <v>1</v>
      </c>
      <c r="H10" s="1" t="s">
        <v>21</v>
      </c>
      <c r="I10" s="1">
        <f t="shared" si="0"/>
        <v>1</v>
      </c>
      <c r="J10" s="6">
        <v>1</v>
      </c>
      <c r="L10" s="19">
        <v>2.37</v>
      </c>
      <c r="M10" s="1" t="b">
        <v>1</v>
      </c>
      <c r="N10" s="1" t="s">
        <v>21</v>
      </c>
      <c r="O10" s="1">
        <f t="shared" si="1"/>
        <v>1</v>
      </c>
      <c r="P10" s="6">
        <v>1</v>
      </c>
      <c r="R10" s="19">
        <v>1.93</v>
      </c>
      <c r="S10" s="1" t="b">
        <v>1</v>
      </c>
      <c r="T10" s="1" t="s">
        <v>21</v>
      </c>
      <c r="U10" s="1">
        <f t="shared" si="2"/>
        <v>1</v>
      </c>
      <c r="V10" s="6">
        <v>1</v>
      </c>
      <c r="X10" s="19">
        <v>1.37</v>
      </c>
      <c r="Y10" s="2" t="b">
        <v>1</v>
      </c>
      <c r="Z10" s="2" t="s">
        <v>21</v>
      </c>
      <c r="AA10" s="1">
        <f t="shared" si="3"/>
        <v>1</v>
      </c>
      <c r="AB10" s="6">
        <v>1</v>
      </c>
      <c r="AD10" s="19">
        <v>0.45</v>
      </c>
      <c r="AE10" s="1" t="b">
        <v>1</v>
      </c>
      <c r="AF10" s="1" t="s">
        <v>21</v>
      </c>
      <c r="AG10" s="1">
        <f t="shared" si="4"/>
        <v>1</v>
      </c>
      <c r="AH10" s="6">
        <v>1</v>
      </c>
      <c r="AJ10" s="19">
        <v>1.96</v>
      </c>
      <c r="AK10" s="1" t="b">
        <v>1</v>
      </c>
      <c r="AL10" s="1" t="s">
        <v>21</v>
      </c>
      <c r="AM10" s="1">
        <f t="shared" si="5"/>
        <v>1</v>
      </c>
      <c r="AN10" s="6">
        <v>1</v>
      </c>
      <c r="AP10" s="28">
        <v>6.26</v>
      </c>
      <c r="AQ10" t="b">
        <v>1</v>
      </c>
      <c r="AR10" t="s">
        <v>21</v>
      </c>
      <c r="AS10" s="1">
        <f t="shared" si="6"/>
        <v>1</v>
      </c>
      <c r="AT10" s="6">
        <v>1</v>
      </c>
    </row>
    <row r="11" spans="1:46" ht="409.5" x14ac:dyDescent="0.35">
      <c r="A11" s="1">
        <v>9</v>
      </c>
      <c r="B11" s="3" t="s">
        <v>22</v>
      </c>
      <c r="C11" s="1" t="b">
        <v>1</v>
      </c>
      <c r="D11" s="3" t="s">
        <v>23</v>
      </c>
      <c r="F11" s="5">
        <v>1.02</v>
      </c>
      <c r="G11" s="1" t="b">
        <v>1</v>
      </c>
      <c r="H11" s="1" t="s">
        <v>64</v>
      </c>
      <c r="I11" s="1">
        <f t="shared" si="0"/>
        <v>1</v>
      </c>
      <c r="J11" s="6">
        <v>1</v>
      </c>
      <c r="L11" s="19">
        <v>1.68</v>
      </c>
      <c r="M11" s="1" t="b">
        <v>1</v>
      </c>
      <c r="N11" s="1" t="s">
        <v>64</v>
      </c>
      <c r="O11" s="1">
        <f t="shared" si="1"/>
        <v>1</v>
      </c>
      <c r="P11" s="6">
        <v>1</v>
      </c>
      <c r="R11" s="19">
        <v>1.97</v>
      </c>
      <c r="S11" s="1" t="b">
        <v>1</v>
      </c>
      <c r="T11" s="1" t="s">
        <v>64</v>
      </c>
      <c r="U11" s="1">
        <f t="shared" si="2"/>
        <v>1</v>
      </c>
      <c r="V11" s="6">
        <v>1</v>
      </c>
      <c r="X11" s="19">
        <v>0.71</v>
      </c>
      <c r="Y11" s="2" t="b">
        <v>1</v>
      </c>
      <c r="Z11" s="2" t="s">
        <v>64</v>
      </c>
      <c r="AA11" s="1">
        <f t="shared" si="3"/>
        <v>1</v>
      </c>
      <c r="AB11" s="6">
        <v>1</v>
      </c>
      <c r="AD11" s="19">
        <v>0.54</v>
      </c>
      <c r="AE11" s="1" t="b">
        <v>1</v>
      </c>
      <c r="AF11" s="1" t="s">
        <v>64</v>
      </c>
      <c r="AG11" s="1">
        <f t="shared" si="4"/>
        <v>1</v>
      </c>
      <c r="AH11" s="6">
        <v>1</v>
      </c>
      <c r="AJ11" s="19">
        <v>2.31</v>
      </c>
      <c r="AK11" s="1" t="b">
        <v>1</v>
      </c>
      <c r="AL11" s="1" t="s">
        <v>64</v>
      </c>
      <c r="AM11" s="1">
        <f t="shared" si="5"/>
        <v>1</v>
      </c>
      <c r="AN11" s="6">
        <v>1</v>
      </c>
      <c r="AP11" s="28">
        <v>18.98</v>
      </c>
      <c r="AQ11" t="b">
        <v>1</v>
      </c>
      <c r="AR11" t="s">
        <v>64</v>
      </c>
      <c r="AS11" s="1">
        <f t="shared" si="6"/>
        <v>1</v>
      </c>
      <c r="AT11" s="6">
        <v>1</v>
      </c>
    </row>
    <row r="12" spans="1:46" ht="348" x14ac:dyDescent="0.35">
      <c r="A12" s="1">
        <v>10</v>
      </c>
      <c r="B12" s="3" t="s">
        <v>25</v>
      </c>
      <c r="C12" s="1" t="b">
        <v>0</v>
      </c>
      <c r="D12" s="1" t="s">
        <v>10</v>
      </c>
      <c r="F12" s="5">
        <v>0.93</v>
      </c>
      <c r="G12" s="1" t="b">
        <v>0</v>
      </c>
      <c r="H12" s="1" t="s">
        <v>10</v>
      </c>
      <c r="I12" s="1">
        <f t="shared" si="0"/>
        <v>1</v>
      </c>
      <c r="J12" s="6">
        <v>-1</v>
      </c>
      <c r="L12" s="19">
        <v>1.18</v>
      </c>
      <c r="M12" s="1" t="b">
        <v>0</v>
      </c>
      <c r="N12" s="1" t="s">
        <v>10</v>
      </c>
      <c r="O12" s="1">
        <f t="shared" si="1"/>
        <v>1</v>
      </c>
      <c r="P12" s="6">
        <v>-1</v>
      </c>
      <c r="R12" s="19">
        <v>1.5</v>
      </c>
      <c r="S12" s="1" t="b">
        <v>0</v>
      </c>
      <c r="T12" s="1" t="s">
        <v>10</v>
      </c>
      <c r="U12" s="1">
        <f t="shared" si="2"/>
        <v>1</v>
      </c>
      <c r="V12" s="6">
        <v>-1</v>
      </c>
      <c r="X12" s="19">
        <v>0.5</v>
      </c>
      <c r="Y12" s="2" t="b">
        <v>0</v>
      </c>
      <c r="Z12" s="2" t="s">
        <v>10</v>
      </c>
      <c r="AA12" s="1">
        <f t="shared" si="3"/>
        <v>1</v>
      </c>
      <c r="AB12" s="6">
        <v>-1</v>
      </c>
      <c r="AD12" s="19">
        <v>0.42</v>
      </c>
      <c r="AE12" s="1" t="b">
        <v>0</v>
      </c>
      <c r="AF12" s="1" t="s">
        <v>10</v>
      </c>
      <c r="AG12" s="1">
        <f t="shared" si="4"/>
        <v>1</v>
      </c>
      <c r="AH12" s="6">
        <v>-1</v>
      </c>
      <c r="AJ12" s="19">
        <v>2.87</v>
      </c>
      <c r="AK12" s="1" t="b">
        <v>0</v>
      </c>
      <c r="AL12" s="1" t="s">
        <v>10</v>
      </c>
      <c r="AM12" s="1">
        <f t="shared" si="5"/>
        <v>1</v>
      </c>
      <c r="AN12" s="6">
        <v>-1</v>
      </c>
      <c r="AP12" s="28">
        <v>8.91</v>
      </c>
      <c r="AQ12" t="b">
        <v>0</v>
      </c>
      <c r="AR12" t="s">
        <v>10</v>
      </c>
      <c r="AS12" s="1">
        <f t="shared" si="6"/>
        <v>1</v>
      </c>
      <c r="AT12" s="6">
        <v>-1</v>
      </c>
    </row>
    <row r="13" spans="1:46" ht="409.5" x14ac:dyDescent="0.35">
      <c r="A13" s="1">
        <v>11</v>
      </c>
      <c r="B13" s="3" t="s">
        <v>26</v>
      </c>
      <c r="C13" s="1" t="b">
        <v>1</v>
      </c>
      <c r="D13" s="1" t="s">
        <v>27</v>
      </c>
      <c r="F13" s="5">
        <v>1.19</v>
      </c>
      <c r="G13" s="1" t="b">
        <v>1</v>
      </c>
      <c r="H13" s="1" t="s">
        <v>28</v>
      </c>
      <c r="I13" s="1">
        <f t="shared" si="0"/>
        <v>1</v>
      </c>
      <c r="J13" s="6">
        <v>1</v>
      </c>
      <c r="L13" s="19">
        <v>1.0900000000000001</v>
      </c>
      <c r="M13" s="1" t="b">
        <v>1</v>
      </c>
      <c r="N13" s="1" t="s">
        <v>28</v>
      </c>
      <c r="O13" s="1">
        <f t="shared" si="1"/>
        <v>1</v>
      </c>
      <c r="P13" s="6">
        <v>1</v>
      </c>
      <c r="R13" s="19">
        <v>1.92</v>
      </c>
      <c r="S13" s="1" t="b">
        <v>1</v>
      </c>
      <c r="T13" s="1" t="s">
        <v>28</v>
      </c>
      <c r="U13" s="1">
        <f t="shared" si="2"/>
        <v>1</v>
      </c>
      <c r="V13" s="6">
        <v>1</v>
      </c>
      <c r="X13" s="19">
        <v>0.81</v>
      </c>
      <c r="Y13" s="2" t="b">
        <v>1</v>
      </c>
      <c r="Z13" s="2" t="s">
        <v>28</v>
      </c>
      <c r="AA13" s="1">
        <f t="shared" si="3"/>
        <v>1</v>
      </c>
      <c r="AB13" s="6">
        <v>1</v>
      </c>
      <c r="AD13" s="19">
        <v>0.44</v>
      </c>
      <c r="AE13" s="1" t="b">
        <v>1</v>
      </c>
      <c r="AF13" s="1" t="s">
        <v>28</v>
      </c>
      <c r="AG13" s="1">
        <f t="shared" si="4"/>
        <v>1</v>
      </c>
      <c r="AH13" s="6">
        <v>1</v>
      </c>
      <c r="AJ13" s="19">
        <v>2.68</v>
      </c>
      <c r="AK13" s="1" t="b">
        <v>1</v>
      </c>
      <c r="AL13" s="1" t="s">
        <v>28</v>
      </c>
      <c r="AM13" s="1">
        <f t="shared" si="5"/>
        <v>1</v>
      </c>
      <c r="AN13" s="6">
        <v>1</v>
      </c>
      <c r="AP13" s="28">
        <v>22.86</v>
      </c>
      <c r="AQ13" t="b">
        <v>1</v>
      </c>
      <c r="AR13" t="s">
        <v>28</v>
      </c>
      <c r="AS13" s="1">
        <f t="shared" si="6"/>
        <v>1</v>
      </c>
      <c r="AT13" s="6">
        <v>1</v>
      </c>
    </row>
    <row r="14" spans="1:46" ht="409.5" x14ac:dyDescent="0.35">
      <c r="A14" s="1">
        <v>12</v>
      </c>
      <c r="B14" s="3" t="s">
        <v>29</v>
      </c>
      <c r="C14" s="1" t="b">
        <v>0</v>
      </c>
      <c r="D14" s="1" t="s">
        <v>10</v>
      </c>
      <c r="F14" s="5">
        <v>1.42</v>
      </c>
      <c r="G14" s="1" t="b">
        <v>0</v>
      </c>
      <c r="H14" s="1" t="s">
        <v>10</v>
      </c>
      <c r="I14" s="1">
        <f t="shared" si="0"/>
        <v>1</v>
      </c>
      <c r="J14" s="6">
        <v>-1</v>
      </c>
      <c r="L14" s="19">
        <v>1</v>
      </c>
      <c r="M14" s="1" t="b">
        <v>0</v>
      </c>
      <c r="N14" s="1" t="s">
        <v>10</v>
      </c>
      <c r="O14" s="1">
        <f t="shared" si="1"/>
        <v>1</v>
      </c>
      <c r="P14" s="6">
        <v>-1</v>
      </c>
      <c r="R14" s="19">
        <v>1.6</v>
      </c>
      <c r="S14" s="1" t="b">
        <v>0</v>
      </c>
      <c r="T14" s="1" t="s">
        <v>10</v>
      </c>
      <c r="U14" s="1">
        <f t="shared" si="2"/>
        <v>1</v>
      </c>
      <c r="V14" s="6">
        <v>-1</v>
      </c>
      <c r="X14" s="19">
        <v>0.66</v>
      </c>
      <c r="Y14" s="2" t="b">
        <v>0</v>
      </c>
      <c r="Z14" s="2" t="s">
        <v>10</v>
      </c>
      <c r="AA14" s="1">
        <f t="shared" si="3"/>
        <v>1</v>
      </c>
      <c r="AB14" s="6">
        <v>-1</v>
      </c>
      <c r="AD14" s="19">
        <v>0.55000000000000004</v>
      </c>
      <c r="AE14" s="1" t="b">
        <v>0</v>
      </c>
      <c r="AF14" s="1" t="s">
        <v>10</v>
      </c>
      <c r="AG14" s="1">
        <f t="shared" si="4"/>
        <v>1</v>
      </c>
      <c r="AH14" s="6">
        <v>-1</v>
      </c>
      <c r="AJ14" s="19">
        <v>2.54</v>
      </c>
      <c r="AK14" s="1" t="b">
        <v>0</v>
      </c>
      <c r="AL14" s="1" t="s">
        <v>10</v>
      </c>
      <c r="AM14" s="1">
        <f t="shared" si="5"/>
        <v>1</v>
      </c>
      <c r="AN14" s="6">
        <v>-1</v>
      </c>
      <c r="AP14" s="28">
        <v>9.75</v>
      </c>
      <c r="AQ14" t="b">
        <v>0</v>
      </c>
      <c r="AR14" t="s">
        <v>10</v>
      </c>
      <c r="AS14" s="1">
        <f t="shared" si="6"/>
        <v>1</v>
      </c>
      <c r="AT14" s="6">
        <v>-1</v>
      </c>
    </row>
    <row r="15" spans="1:46" ht="290" x14ac:dyDescent="0.35">
      <c r="A15" s="1">
        <v>13</v>
      </c>
      <c r="B15" s="3" t="s">
        <v>30</v>
      </c>
      <c r="C15" s="1" t="b">
        <v>1</v>
      </c>
      <c r="D15" s="1" t="s">
        <v>13</v>
      </c>
      <c r="F15" s="5">
        <v>0.83</v>
      </c>
      <c r="G15" s="1" t="b">
        <v>1</v>
      </c>
      <c r="H15" s="1" t="s">
        <v>14</v>
      </c>
      <c r="I15" s="1">
        <f t="shared" si="0"/>
        <v>1</v>
      </c>
      <c r="J15" s="6">
        <v>1</v>
      </c>
      <c r="L15" s="19">
        <v>0.99</v>
      </c>
      <c r="M15" s="1" t="b">
        <v>1</v>
      </c>
      <c r="N15" s="1" t="s">
        <v>14</v>
      </c>
      <c r="O15" s="1">
        <f t="shared" si="1"/>
        <v>1</v>
      </c>
      <c r="P15" s="6">
        <v>1</v>
      </c>
      <c r="R15" s="19">
        <v>2.29</v>
      </c>
      <c r="S15" s="1" t="b">
        <v>1</v>
      </c>
      <c r="T15" s="1" t="s">
        <v>14</v>
      </c>
      <c r="U15" s="1">
        <f t="shared" si="2"/>
        <v>1</v>
      </c>
      <c r="V15" s="6">
        <v>1</v>
      </c>
      <c r="X15" s="19">
        <v>0.51</v>
      </c>
      <c r="Y15" s="2" t="b">
        <v>1</v>
      </c>
      <c r="Z15" s="2" t="s">
        <v>14</v>
      </c>
      <c r="AA15" s="1">
        <f t="shared" si="3"/>
        <v>1</v>
      </c>
      <c r="AB15" s="6">
        <v>1</v>
      </c>
      <c r="AD15" s="19">
        <v>0.87</v>
      </c>
      <c r="AE15" s="1" t="b">
        <v>1</v>
      </c>
      <c r="AF15" s="1" t="s">
        <v>14</v>
      </c>
      <c r="AG15" s="1">
        <f t="shared" si="4"/>
        <v>1</v>
      </c>
      <c r="AH15" s="6">
        <v>1</v>
      </c>
      <c r="AJ15" s="19">
        <v>4.5</v>
      </c>
      <c r="AK15" s="1" t="b">
        <v>1</v>
      </c>
      <c r="AL15" s="1" t="s">
        <v>14</v>
      </c>
      <c r="AM15" s="1">
        <f t="shared" si="5"/>
        <v>1</v>
      </c>
      <c r="AN15" s="6">
        <v>1</v>
      </c>
      <c r="AP15" s="28">
        <v>12.11</v>
      </c>
      <c r="AQ15" t="b">
        <v>1</v>
      </c>
      <c r="AR15" t="s">
        <v>14</v>
      </c>
      <c r="AS15" s="1">
        <f t="shared" si="6"/>
        <v>1</v>
      </c>
      <c r="AT15" s="6">
        <v>1</v>
      </c>
    </row>
    <row r="16" spans="1:46" ht="409.5" x14ac:dyDescent="0.35">
      <c r="A16" s="1">
        <v>14</v>
      </c>
      <c r="B16" s="3" t="s">
        <v>31</v>
      </c>
      <c r="C16" s="1" t="b">
        <v>0</v>
      </c>
      <c r="D16" s="4" t="s">
        <v>10</v>
      </c>
      <c r="F16" s="5">
        <v>0.87</v>
      </c>
      <c r="G16" s="1" t="b">
        <v>0</v>
      </c>
      <c r="H16" s="1" t="s">
        <v>10</v>
      </c>
      <c r="I16" s="1">
        <f t="shared" si="0"/>
        <v>1</v>
      </c>
      <c r="J16" s="6">
        <v>-1</v>
      </c>
      <c r="L16" s="19">
        <v>0.92</v>
      </c>
      <c r="M16" s="1" t="b">
        <v>0</v>
      </c>
      <c r="N16" s="1" t="s">
        <v>10</v>
      </c>
      <c r="O16" s="1">
        <f t="shared" si="1"/>
        <v>1</v>
      </c>
      <c r="P16" s="6">
        <v>-1</v>
      </c>
      <c r="R16" s="19">
        <v>1.92</v>
      </c>
      <c r="S16" s="1" t="b">
        <v>0</v>
      </c>
      <c r="T16" s="1" t="s">
        <v>10</v>
      </c>
      <c r="U16" s="1">
        <f t="shared" si="2"/>
        <v>1</v>
      </c>
      <c r="V16" s="6">
        <v>-1</v>
      </c>
      <c r="X16" s="19">
        <v>0.79</v>
      </c>
      <c r="Y16" s="2" t="b">
        <v>0</v>
      </c>
      <c r="Z16" s="2" t="s">
        <v>10</v>
      </c>
      <c r="AA16" s="1">
        <f t="shared" si="3"/>
        <v>1</v>
      </c>
      <c r="AB16" s="6">
        <v>-1</v>
      </c>
      <c r="AD16" s="19">
        <v>0.7</v>
      </c>
      <c r="AE16" s="1" t="b">
        <v>0</v>
      </c>
      <c r="AF16" s="1" t="s">
        <v>10</v>
      </c>
      <c r="AG16" s="1">
        <f t="shared" si="4"/>
        <v>1</v>
      </c>
      <c r="AH16" s="6">
        <v>-1</v>
      </c>
      <c r="AJ16" s="19">
        <v>1.95</v>
      </c>
      <c r="AK16" s="1" t="b">
        <v>0</v>
      </c>
      <c r="AL16" s="1" t="s">
        <v>10</v>
      </c>
      <c r="AM16" s="1">
        <f t="shared" si="5"/>
        <v>1</v>
      </c>
      <c r="AN16" s="6">
        <v>-1</v>
      </c>
      <c r="AP16" s="28">
        <v>18.45</v>
      </c>
      <c r="AQ16" t="b">
        <v>0</v>
      </c>
      <c r="AR16" t="s">
        <v>10</v>
      </c>
      <c r="AS16" s="1">
        <f t="shared" si="6"/>
        <v>1</v>
      </c>
      <c r="AT16" s="6">
        <v>-1</v>
      </c>
    </row>
    <row r="17" spans="1:46" ht="261" x14ac:dyDescent="0.35">
      <c r="A17" s="1">
        <v>15</v>
      </c>
      <c r="B17" s="3" t="s">
        <v>33</v>
      </c>
      <c r="C17" s="1" t="b">
        <v>1</v>
      </c>
      <c r="D17" s="4" t="s">
        <v>20</v>
      </c>
      <c r="F17" s="5">
        <v>1.22</v>
      </c>
      <c r="G17" s="1" t="b">
        <v>1</v>
      </c>
      <c r="H17" s="1" t="s">
        <v>21</v>
      </c>
      <c r="I17" s="1">
        <f t="shared" si="0"/>
        <v>1</v>
      </c>
      <c r="J17" s="6">
        <v>1</v>
      </c>
      <c r="L17" s="19">
        <v>1.0900000000000001</v>
      </c>
      <c r="M17" s="1" t="b">
        <v>1</v>
      </c>
      <c r="N17" s="1" t="s">
        <v>21</v>
      </c>
      <c r="O17" s="1">
        <f t="shared" si="1"/>
        <v>1</v>
      </c>
      <c r="P17" s="6">
        <v>1</v>
      </c>
      <c r="R17" s="19">
        <v>1.73</v>
      </c>
      <c r="S17" s="1" t="b">
        <v>1</v>
      </c>
      <c r="T17" s="1" t="s">
        <v>21</v>
      </c>
      <c r="U17" s="1">
        <f t="shared" si="2"/>
        <v>1</v>
      </c>
      <c r="V17" s="6">
        <v>1</v>
      </c>
      <c r="X17" s="19">
        <v>1.33</v>
      </c>
      <c r="Y17" s="2" t="b">
        <v>1</v>
      </c>
      <c r="Z17" s="2" t="s">
        <v>21</v>
      </c>
      <c r="AA17" s="1">
        <f t="shared" si="3"/>
        <v>1</v>
      </c>
      <c r="AB17" s="6">
        <v>1</v>
      </c>
      <c r="AD17" s="19">
        <v>0.5</v>
      </c>
      <c r="AE17" s="1" t="b">
        <v>1</v>
      </c>
      <c r="AF17" s="1" t="s">
        <v>21</v>
      </c>
      <c r="AG17" s="1">
        <f t="shared" si="4"/>
        <v>1</v>
      </c>
      <c r="AH17" s="6">
        <v>1</v>
      </c>
      <c r="AJ17" s="19">
        <v>2.81</v>
      </c>
      <c r="AK17" s="1" t="b">
        <v>1</v>
      </c>
      <c r="AL17" s="1" t="s">
        <v>21</v>
      </c>
      <c r="AM17" s="1">
        <f t="shared" si="5"/>
        <v>1</v>
      </c>
      <c r="AN17" s="6">
        <v>1</v>
      </c>
      <c r="AP17" s="28">
        <v>12.14</v>
      </c>
      <c r="AQ17" t="b">
        <v>1</v>
      </c>
      <c r="AR17" t="s">
        <v>21</v>
      </c>
      <c r="AS17" s="1">
        <f t="shared" si="6"/>
        <v>1</v>
      </c>
      <c r="AT17" s="6">
        <v>1</v>
      </c>
    </row>
    <row r="18" spans="1:46" ht="275.5" x14ac:dyDescent="0.35">
      <c r="A18" s="1">
        <v>16</v>
      </c>
      <c r="B18" s="3" t="s">
        <v>34</v>
      </c>
      <c r="C18" s="1" t="b">
        <v>0</v>
      </c>
      <c r="D18" s="1" t="s">
        <v>10</v>
      </c>
      <c r="F18" s="5">
        <v>1.46</v>
      </c>
      <c r="G18" s="1" t="b">
        <v>0</v>
      </c>
      <c r="H18" s="1" t="s">
        <v>10</v>
      </c>
      <c r="I18" s="1">
        <f t="shared" si="0"/>
        <v>1</v>
      </c>
      <c r="J18" s="6">
        <v>-1</v>
      </c>
      <c r="L18" s="19">
        <v>0.76</v>
      </c>
      <c r="M18" s="1" t="b">
        <v>0</v>
      </c>
      <c r="N18" s="1" t="s">
        <v>10</v>
      </c>
      <c r="O18" s="1">
        <f t="shared" si="1"/>
        <v>1</v>
      </c>
      <c r="P18" s="6">
        <v>-1</v>
      </c>
      <c r="R18" s="19">
        <v>2</v>
      </c>
      <c r="S18" s="1" t="b">
        <v>0</v>
      </c>
      <c r="T18" s="1" t="s">
        <v>10</v>
      </c>
      <c r="U18" s="1">
        <f t="shared" si="2"/>
        <v>1</v>
      </c>
      <c r="V18" s="6">
        <v>-1</v>
      </c>
      <c r="X18" s="19">
        <v>0.51</v>
      </c>
      <c r="Y18" s="2" t="b">
        <v>0</v>
      </c>
      <c r="Z18" s="2" t="s">
        <v>10</v>
      </c>
      <c r="AA18" s="1">
        <f t="shared" si="3"/>
        <v>1</v>
      </c>
      <c r="AB18" s="6">
        <v>-1</v>
      </c>
      <c r="AD18" s="19">
        <v>0.44</v>
      </c>
      <c r="AE18" s="1" t="b">
        <v>0</v>
      </c>
      <c r="AF18" s="1" t="s">
        <v>10</v>
      </c>
      <c r="AG18" s="1">
        <f t="shared" si="4"/>
        <v>1</v>
      </c>
      <c r="AH18" s="6">
        <v>-1</v>
      </c>
      <c r="AJ18" s="19">
        <v>2.23</v>
      </c>
      <c r="AK18" s="1" t="b">
        <v>0</v>
      </c>
      <c r="AL18" s="1" t="s">
        <v>10</v>
      </c>
      <c r="AM18" s="1">
        <f t="shared" si="5"/>
        <v>1</v>
      </c>
      <c r="AN18" s="6">
        <v>-1</v>
      </c>
      <c r="AP18" s="28">
        <v>7.78</v>
      </c>
      <c r="AQ18" t="b">
        <v>0</v>
      </c>
      <c r="AR18" t="s">
        <v>10</v>
      </c>
      <c r="AS18" s="1">
        <f t="shared" si="6"/>
        <v>1</v>
      </c>
      <c r="AT18" s="6">
        <v>-1</v>
      </c>
    </row>
    <row r="19" spans="1:46" ht="409.5" x14ac:dyDescent="0.35">
      <c r="A19" s="1">
        <v>17</v>
      </c>
      <c r="B19" s="3" t="s">
        <v>35</v>
      </c>
      <c r="C19" s="1" t="b">
        <v>1</v>
      </c>
      <c r="D19" s="1" t="s">
        <v>13</v>
      </c>
      <c r="F19" s="5">
        <v>0.97</v>
      </c>
      <c r="G19" s="1" t="b">
        <v>1</v>
      </c>
      <c r="H19" s="1" t="s">
        <v>14</v>
      </c>
      <c r="I19" s="1">
        <f t="shared" si="0"/>
        <v>1</v>
      </c>
      <c r="J19" s="6">
        <v>1</v>
      </c>
      <c r="L19" s="19">
        <v>1.03</v>
      </c>
      <c r="M19" s="1" t="b">
        <v>1</v>
      </c>
      <c r="N19" s="1" t="s">
        <v>14</v>
      </c>
      <c r="O19" s="1">
        <f t="shared" si="1"/>
        <v>1</v>
      </c>
      <c r="P19" s="6">
        <v>1</v>
      </c>
      <c r="R19" s="19">
        <v>1.85</v>
      </c>
      <c r="S19" s="1" t="b">
        <v>1</v>
      </c>
      <c r="T19" s="1" t="s">
        <v>14</v>
      </c>
      <c r="U19" s="1">
        <f t="shared" si="2"/>
        <v>1</v>
      </c>
      <c r="V19" s="6">
        <v>1</v>
      </c>
      <c r="X19" s="19">
        <v>18.739999999999998</v>
      </c>
      <c r="Y19" s="2" t="b">
        <v>1</v>
      </c>
      <c r="Z19" s="2" t="s">
        <v>14</v>
      </c>
      <c r="AA19" s="1">
        <f t="shared" si="3"/>
        <v>1</v>
      </c>
      <c r="AB19" s="6">
        <v>1</v>
      </c>
      <c r="AD19" s="19">
        <v>0.44</v>
      </c>
      <c r="AE19" s="1" t="b">
        <v>1</v>
      </c>
      <c r="AF19" s="1" t="s">
        <v>14</v>
      </c>
      <c r="AG19" s="1">
        <f t="shared" si="4"/>
        <v>1</v>
      </c>
      <c r="AH19" s="6">
        <v>1</v>
      </c>
      <c r="AJ19" s="19">
        <v>2.29</v>
      </c>
      <c r="AK19" s="1" t="b">
        <v>1</v>
      </c>
      <c r="AL19" s="1" t="s">
        <v>14</v>
      </c>
      <c r="AM19" s="1">
        <f t="shared" si="5"/>
        <v>1</v>
      </c>
      <c r="AN19" s="6">
        <v>1</v>
      </c>
      <c r="AP19" s="28">
        <v>37.630000000000003</v>
      </c>
      <c r="AQ19" t="b">
        <v>1</v>
      </c>
      <c r="AR19" t="s">
        <v>14</v>
      </c>
      <c r="AS19" s="1">
        <f t="shared" si="6"/>
        <v>1</v>
      </c>
      <c r="AT19" s="6">
        <v>1</v>
      </c>
    </row>
    <row r="20" spans="1:46" ht="391.5" x14ac:dyDescent="0.35">
      <c r="A20" s="1">
        <v>18</v>
      </c>
      <c r="B20" s="3" t="s">
        <v>36</v>
      </c>
      <c r="C20" s="1" t="b">
        <v>1</v>
      </c>
      <c r="D20" s="4" t="s">
        <v>37</v>
      </c>
      <c r="F20" s="5">
        <v>1.56</v>
      </c>
      <c r="G20" s="1" t="b">
        <v>1</v>
      </c>
      <c r="H20" s="1" t="s">
        <v>38</v>
      </c>
      <c r="I20" s="1">
        <f t="shared" si="0"/>
        <v>1</v>
      </c>
      <c r="J20" s="6">
        <v>1</v>
      </c>
      <c r="L20" s="19">
        <v>1.3</v>
      </c>
      <c r="M20" s="1" t="b">
        <v>1</v>
      </c>
      <c r="N20" s="1" t="s">
        <v>38</v>
      </c>
      <c r="O20" s="1">
        <f t="shared" si="1"/>
        <v>1</v>
      </c>
      <c r="P20" s="6">
        <v>1</v>
      </c>
      <c r="R20" s="19">
        <v>2.46</v>
      </c>
      <c r="S20" s="1" t="b">
        <v>1</v>
      </c>
      <c r="T20" s="1" t="s">
        <v>38</v>
      </c>
      <c r="U20" s="1">
        <f t="shared" si="2"/>
        <v>1</v>
      </c>
      <c r="V20" s="6">
        <v>1</v>
      </c>
      <c r="X20" s="19">
        <v>0.62</v>
      </c>
      <c r="Y20" s="2" t="b">
        <v>1</v>
      </c>
      <c r="Z20" s="2" t="s">
        <v>38</v>
      </c>
      <c r="AA20" s="1">
        <f t="shared" si="3"/>
        <v>1</v>
      </c>
      <c r="AB20" s="6">
        <v>1</v>
      </c>
      <c r="AD20" s="19">
        <v>0.53</v>
      </c>
      <c r="AE20" s="1" t="b">
        <v>1</v>
      </c>
      <c r="AF20" s="1" t="s">
        <v>38</v>
      </c>
      <c r="AG20" s="1">
        <f t="shared" si="4"/>
        <v>1</v>
      </c>
      <c r="AH20" s="6">
        <v>1</v>
      </c>
      <c r="AJ20" s="19">
        <v>2.27</v>
      </c>
      <c r="AK20" s="1" t="b">
        <v>1</v>
      </c>
      <c r="AL20" s="1" t="s">
        <v>38</v>
      </c>
      <c r="AM20" s="1">
        <f t="shared" si="5"/>
        <v>1</v>
      </c>
      <c r="AN20" s="6">
        <v>1</v>
      </c>
      <c r="AP20" s="28">
        <v>13.43</v>
      </c>
      <c r="AQ20" t="b">
        <v>1</v>
      </c>
      <c r="AR20" t="s">
        <v>38</v>
      </c>
      <c r="AS20" s="1">
        <f t="shared" si="6"/>
        <v>1</v>
      </c>
      <c r="AT20" s="6">
        <v>1</v>
      </c>
    </row>
    <row r="21" spans="1:46" ht="261" x14ac:dyDescent="0.35">
      <c r="A21" s="1">
        <v>19</v>
      </c>
      <c r="B21" s="3" t="s">
        <v>39</v>
      </c>
      <c r="C21" s="1" t="b">
        <v>0</v>
      </c>
      <c r="D21" s="4" t="s">
        <v>10</v>
      </c>
      <c r="F21" s="5">
        <v>2.57</v>
      </c>
      <c r="G21" s="1" t="b">
        <v>0</v>
      </c>
      <c r="H21" s="1" t="s">
        <v>10</v>
      </c>
      <c r="I21" s="1">
        <f t="shared" si="0"/>
        <v>1</v>
      </c>
      <c r="J21" s="6">
        <v>-1</v>
      </c>
      <c r="L21" s="19">
        <v>0.81</v>
      </c>
      <c r="M21" s="1" t="b">
        <v>0</v>
      </c>
      <c r="N21" s="1" t="s">
        <v>10</v>
      </c>
      <c r="O21" s="1">
        <f t="shared" si="1"/>
        <v>1</v>
      </c>
      <c r="P21" s="6">
        <v>-1</v>
      </c>
      <c r="R21" s="19">
        <v>6.07</v>
      </c>
      <c r="S21" s="1" t="b">
        <v>0</v>
      </c>
      <c r="T21" s="1" t="s">
        <v>10</v>
      </c>
      <c r="U21" s="1">
        <f t="shared" si="2"/>
        <v>1</v>
      </c>
      <c r="V21" s="6">
        <v>-1</v>
      </c>
      <c r="X21" s="19">
        <v>0.5</v>
      </c>
      <c r="Y21" s="2" t="b">
        <v>0</v>
      </c>
      <c r="Z21" s="2" t="s">
        <v>10</v>
      </c>
      <c r="AA21" s="1">
        <f t="shared" si="3"/>
        <v>1</v>
      </c>
      <c r="AB21" s="6">
        <v>-1</v>
      </c>
      <c r="AD21" s="19">
        <v>0.52</v>
      </c>
      <c r="AE21" s="1" t="b">
        <v>0</v>
      </c>
      <c r="AF21" s="1" t="s">
        <v>10</v>
      </c>
      <c r="AG21" s="1">
        <f t="shared" si="4"/>
        <v>1</v>
      </c>
      <c r="AH21" s="6">
        <v>-1</v>
      </c>
      <c r="AJ21" s="19">
        <v>2.62</v>
      </c>
      <c r="AK21" s="1" t="b">
        <v>0</v>
      </c>
      <c r="AL21" s="1" t="s">
        <v>10</v>
      </c>
      <c r="AM21" s="1">
        <f t="shared" si="5"/>
        <v>1</v>
      </c>
      <c r="AN21" s="6">
        <v>-1</v>
      </c>
      <c r="AP21" s="28">
        <v>12.78</v>
      </c>
      <c r="AQ21" t="b">
        <v>0</v>
      </c>
      <c r="AR21" t="s">
        <v>10</v>
      </c>
      <c r="AS21" s="1">
        <f t="shared" si="6"/>
        <v>1</v>
      </c>
      <c r="AT21" s="6">
        <v>-1</v>
      </c>
    </row>
    <row r="22" spans="1:46" ht="406" x14ac:dyDescent="0.35">
      <c r="A22" s="1">
        <v>20</v>
      </c>
      <c r="B22" s="3" t="s">
        <v>40</v>
      </c>
      <c r="C22" s="1" t="b">
        <v>0</v>
      </c>
      <c r="D22" s="4" t="s">
        <v>10</v>
      </c>
      <c r="F22" s="5">
        <v>1.71</v>
      </c>
      <c r="G22" s="1" t="b">
        <v>0</v>
      </c>
      <c r="H22" s="1" t="s">
        <v>10</v>
      </c>
      <c r="I22" s="1">
        <f t="shared" si="0"/>
        <v>1</v>
      </c>
      <c r="J22" s="6">
        <v>-1</v>
      </c>
      <c r="L22" s="19">
        <v>0.8</v>
      </c>
      <c r="M22" s="1" t="b">
        <v>0</v>
      </c>
      <c r="N22" s="1" t="s">
        <v>10</v>
      </c>
      <c r="O22" s="1">
        <f t="shared" si="1"/>
        <v>1</v>
      </c>
      <c r="P22" s="6">
        <v>-1</v>
      </c>
      <c r="R22" s="19">
        <v>1.67</v>
      </c>
      <c r="S22" s="1" t="b">
        <v>0</v>
      </c>
      <c r="T22" s="1" t="s">
        <v>10</v>
      </c>
      <c r="U22" s="1">
        <f t="shared" si="2"/>
        <v>1</v>
      </c>
      <c r="V22" s="6">
        <v>-1</v>
      </c>
      <c r="X22" s="19">
        <v>0.48</v>
      </c>
      <c r="Y22" s="2" t="b">
        <v>0</v>
      </c>
      <c r="Z22" s="2" t="s">
        <v>10</v>
      </c>
      <c r="AA22" s="1">
        <f t="shared" si="3"/>
        <v>1</v>
      </c>
      <c r="AB22" s="6">
        <v>-1</v>
      </c>
      <c r="AD22" s="19">
        <v>0.44</v>
      </c>
      <c r="AE22" s="1" t="b">
        <v>0</v>
      </c>
      <c r="AF22" s="1" t="s">
        <v>10</v>
      </c>
      <c r="AG22" s="1">
        <f t="shared" si="4"/>
        <v>1</v>
      </c>
      <c r="AH22" s="6">
        <v>-1</v>
      </c>
      <c r="AJ22" s="19">
        <v>1.31</v>
      </c>
      <c r="AK22" s="1" t="b">
        <v>0</v>
      </c>
      <c r="AL22" s="1" t="s">
        <v>10</v>
      </c>
      <c r="AM22" s="1">
        <f t="shared" si="5"/>
        <v>1</v>
      </c>
      <c r="AN22" s="6">
        <v>-1</v>
      </c>
      <c r="AP22" s="28">
        <v>52.12</v>
      </c>
      <c r="AQ22" t="b">
        <v>0</v>
      </c>
      <c r="AR22" t="s">
        <v>10</v>
      </c>
      <c r="AS22" s="1">
        <f t="shared" si="6"/>
        <v>1</v>
      </c>
      <c r="AT22" s="6">
        <v>-1</v>
      </c>
    </row>
    <row r="23" spans="1:46" ht="391.5" x14ac:dyDescent="0.35">
      <c r="A23" s="1">
        <v>21</v>
      </c>
      <c r="B23" s="3" t="s">
        <v>42</v>
      </c>
      <c r="C23" s="1" t="b">
        <v>0</v>
      </c>
      <c r="D23" s="4" t="s">
        <v>10</v>
      </c>
      <c r="F23" s="5">
        <v>0.99</v>
      </c>
      <c r="G23" s="1" t="b">
        <v>0</v>
      </c>
      <c r="H23" s="1" t="s">
        <v>10</v>
      </c>
      <c r="I23" s="1">
        <f t="shared" si="0"/>
        <v>1</v>
      </c>
      <c r="J23" s="6">
        <v>-1</v>
      </c>
      <c r="L23" s="19">
        <v>0.87</v>
      </c>
      <c r="M23" s="1" t="b">
        <v>0</v>
      </c>
      <c r="N23" s="1" t="s">
        <v>10</v>
      </c>
      <c r="O23" s="1">
        <f t="shared" si="1"/>
        <v>1</v>
      </c>
      <c r="P23" s="6">
        <v>-1</v>
      </c>
      <c r="R23" s="19">
        <v>2.5499999999999998</v>
      </c>
      <c r="S23" s="1" t="b">
        <v>0</v>
      </c>
      <c r="T23" s="1" t="s">
        <v>10</v>
      </c>
      <c r="U23" s="1">
        <f t="shared" si="2"/>
        <v>1</v>
      </c>
      <c r="V23" s="6">
        <v>-1</v>
      </c>
      <c r="X23" s="19">
        <v>0.61</v>
      </c>
      <c r="Y23" s="2" t="b">
        <v>0</v>
      </c>
      <c r="Z23" s="2" t="s">
        <v>10</v>
      </c>
      <c r="AA23" s="1">
        <f t="shared" si="3"/>
        <v>1</v>
      </c>
      <c r="AB23" s="6">
        <v>-1</v>
      </c>
      <c r="AD23" s="19">
        <v>0.62</v>
      </c>
      <c r="AE23" s="1" t="b">
        <v>0</v>
      </c>
      <c r="AF23" s="1" t="s">
        <v>10</v>
      </c>
      <c r="AG23" s="1">
        <f t="shared" si="4"/>
        <v>1</v>
      </c>
      <c r="AH23" s="6">
        <v>-1</v>
      </c>
      <c r="AJ23" s="19">
        <v>1.1000000000000001</v>
      </c>
      <c r="AK23" s="1" t="b">
        <v>0</v>
      </c>
      <c r="AL23" s="1" t="s">
        <v>10</v>
      </c>
      <c r="AM23" s="1">
        <f t="shared" si="5"/>
        <v>1</v>
      </c>
      <c r="AN23" s="6">
        <v>-1</v>
      </c>
      <c r="AP23" s="28">
        <v>13.95</v>
      </c>
      <c r="AQ23" t="b">
        <v>0</v>
      </c>
      <c r="AR23" t="s">
        <v>10</v>
      </c>
      <c r="AS23" s="1">
        <f t="shared" si="6"/>
        <v>1</v>
      </c>
      <c r="AT23" s="6">
        <v>-1</v>
      </c>
    </row>
    <row r="24" spans="1:46" ht="409.5" x14ac:dyDescent="0.35">
      <c r="A24" s="1">
        <v>22</v>
      </c>
      <c r="B24" s="3" t="s">
        <v>43</v>
      </c>
      <c r="C24" s="1" t="b">
        <v>1</v>
      </c>
      <c r="D24" s="4" t="s">
        <v>44</v>
      </c>
      <c r="F24" s="5">
        <v>1.44</v>
      </c>
      <c r="G24" s="1" t="b">
        <v>1</v>
      </c>
      <c r="H24" s="1" t="s">
        <v>45</v>
      </c>
      <c r="I24" s="1">
        <f>IF(C24=G24, 1, 0)</f>
        <v>1</v>
      </c>
      <c r="J24" s="6">
        <v>1</v>
      </c>
      <c r="L24" s="19">
        <v>1.37</v>
      </c>
      <c r="M24" s="1" t="b">
        <v>1</v>
      </c>
      <c r="N24" s="1" t="s">
        <v>45</v>
      </c>
      <c r="O24" s="1">
        <f t="shared" si="1"/>
        <v>1</v>
      </c>
      <c r="P24" s="6">
        <v>1</v>
      </c>
      <c r="R24" s="19">
        <v>1.96</v>
      </c>
      <c r="S24" s="1" t="b">
        <v>1</v>
      </c>
      <c r="T24" s="1" t="s">
        <v>45</v>
      </c>
      <c r="U24" s="1">
        <f t="shared" si="2"/>
        <v>1</v>
      </c>
      <c r="V24" s="6">
        <v>1</v>
      </c>
      <c r="X24" s="19">
        <v>0.68</v>
      </c>
      <c r="Y24" s="2" t="b">
        <v>1</v>
      </c>
      <c r="Z24" s="2" t="s">
        <v>45</v>
      </c>
      <c r="AA24" s="1">
        <f t="shared" si="3"/>
        <v>1</v>
      </c>
      <c r="AB24" s="6">
        <v>1</v>
      </c>
      <c r="AD24" s="19">
        <v>0.56999999999999995</v>
      </c>
      <c r="AE24" s="1" t="b">
        <v>1</v>
      </c>
      <c r="AF24" s="1" t="s">
        <v>45</v>
      </c>
      <c r="AG24" s="1">
        <f t="shared" si="4"/>
        <v>1</v>
      </c>
      <c r="AH24" s="6">
        <v>1</v>
      </c>
      <c r="AJ24" s="19">
        <v>1.64</v>
      </c>
      <c r="AK24" s="1" t="b">
        <v>1</v>
      </c>
      <c r="AL24" s="1" t="s">
        <v>45</v>
      </c>
      <c r="AM24" s="1">
        <f t="shared" si="5"/>
        <v>1</v>
      </c>
      <c r="AN24" s="6">
        <v>1</v>
      </c>
      <c r="AP24" s="28">
        <v>35.51</v>
      </c>
      <c r="AQ24" t="b">
        <v>1</v>
      </c>
      <c r="AR24" t="s">
        <v>45</v>
      </c>
      <c r="AS24" s="1">
        <f t="shared" si="6"/>
        <v>1</v>
      </c>
      <c r="AT24" s="6">
        <v>1</v>
      </c>
    </row>
    <row r="25" spans="1:46" ht="261" x14ac:dyDescent="0.35">
      <c r="A25" s="1">
        <v>23</v>
      </c>
      <c r="B25" s="3" t="s">
        <v>46</v>
      </c>
      <c r="C25" s="1" t="b">
        <v>1</v>
      </c>
      <c r="D25" s="4" t="s">
        <v>13</v>
      </c>
      <c r="F25" s="5">
        <v>1.95</v>
      </c>
      <c r="G25" s="1" t="b">
        <v>1</v>
      </c>
      <c r="H25" s="1" t="s">
        <v>14</v>
      </c>
      <c r="I25" s="1">
        <f t="shared" si="0"/>
        <v>1</v>
      </c>
      <c r="J25" s="6">
        <v>1</v>
      </c>
      <c r="L25" s="19">
        <v>0.96</v>
      </c>
      <c r="M25" s="1" t="b">
        <v>1</v>
      </c>
      <c r="N25" s="1" t="s">
        <v>14</v>
      </c>
      <c r="O25" s="1">
        <f t="shared" si="1"/>
        <v>1</v>
      </c>
      <c r="P25" s="6">
        <v>1</v>
      </c>
      <c r="R25" s="19">
        <v>1.6</v>
      </c>
      <c r="S25" s="1" t="b">
        <v>1</v>
      </c>
      <c r="T25" s="1" t="s">
        <v>14</v>
      </c>
      <c r="U25" s="1">
        <f t="shared" si="2"/>
        <v>1</v>
      </c>
      <c r="V25" s="6">
        <v>1</v>
      </c>
      <c r="X25" s="19">
        <v>0.51</v>
      </c>
      <c r="Y25" s="2" t="b">
        <v>1</v>
      </c>
      <c r="Z25" s="2" t="s">
        <v>14</v>
      </c>
      <c r="AA25" s="1">
        <f t="shared" si="3"/>
        <v>1</v>
      </c>
      <c r="AB25" s="6">
        <v>1</v>
      </c>
      <c r="AD25" s="19">
        <v>0.54</v>
      </c>
      <c r="AE25" s="1" t="b">
        <v>1</v>
      </c>
      <c r="AF25" s="1" t="s">
        <v>14</v>
      </c>
      <c r="AG25" s="1">
        <f t="shared" si="4"/>
        <v>1</v>
      </c>
      <c r="AH25" s="6">
        <v>1</v>
      </c>
      <c r="AJ25" s="19">
        <v>2.5299999999999998</v>
      </c>
      <c r="AK25" s="1" t="b">
        <v>1</v>
      </c>
      <c r="AL25" s="1" t="s">
        <v>14</v>
      </c>
      <c r="AM25" s="1">
        <f t="shared" si="5"/>
        <v>1</v>
      </c>
      <c r="AN25" s="6">
        <v>1</v>
      </c>
      <c r="AP25" s="28">
        <v>9.9600000000000009</v>
      </c>
      <c r="AQ25" t="b">
        <v>1</v>
      </c>
      <c r="AR25" t="s">
        <v>14</v>
      </c>
      <c r="AS25" s="1">
        <f t="shared" si="6"/>
        <v>1</v>
      </c>
      <c r="AT25" s="6">
        <v>1</v>
      </c>
    </row>
    <row r="26" spans="1:46" ht="409.5" x14ac:dyDescent="0.35">
      <c r="A26" s="1">
        <v>24</v>
      </c>
      <c r="B26" s="3" t="s">
        <v>47</v>
      </c>
      <c r="C26" s="1" t="b">
        <v>1</v>
      </c>
      <c r="D26" s="4" t="s">
        <v>13</v>
      </c>
      <c r="F26" s="5">
        <v>1.1499999999999999</v>
      </c>
      <c r="G26" s="1" t="b">
        <v>1</v>
      </c>
      <c r="H26" s="1" t="s">
        <v>14</v>
      </c>
      <c r="I26" s="1">
        <f t="shared" si="0"/>
        <v>1</v>
      </c>
      <c r="J26" s="6">
        <v>1</v>
      </c>
      <c r="L26" s="19">
        <v>0.85</v>
      </c>
      <c r="M26" s="1" t="b">
        <v>1</v>
      </c>
      <c r="N26" s="1" t="s">
        <v>14</v>
      </c>
      <c r="O26" s="1">
        <f t="shared" si="1"/>
        <v>1</v>
      </c>
      <c r="P26" s="6">
        <v>1</v>
      </c>
      <c r="R26" s="19">
        <v>1.65</v>
      </c>
      <c r="S26" s="1" t="b">
        <v>1</v>
      </c>
      <c r="T26" s="1" t="s">
        <v>14</v>
      </c>
      <c r="U26" s="1">
        <f t="shared" si="2"/>
        <v>1</v>
      </c>
      <c r="V26" s="6">
        <v>1</v>
      </c>
      <c r="X26" s="19">
        <v>0.51</v>
      </c>
      <c r="Y26" s="2" t="b">
        <v>1</v>
      </c>
      <c r="Z26" s="2" t="s">
        <v>14</v>
      </c>
      <c r="AA26" s="1">
        <f t="shared" si="3"/>
        <v>1</v>
      </c>
      <c r="AB26" s="6">
        <v>1</v>
      </c>
      <c r="AD26" s="19">
        <v>0.43</v>
      </c>
      <c r="AE26" s="1" t="b">
        <v>1</v>
      </c>
      <c r="AF26" s="1" t="s">
        <v>14</v>
      </c>
      <c r="AG26" s="1">
        <f t="shared" si="4"/>
        <v>1</v>
      </c>
      <c r="AH26" s="6">
        <v>1</v>
      </c>
      <c r="AJ26" s="19">
        <v>2.08</v>
      </c>
      <c r="AK26" s="1" t="b">
        <v>1</v>
      </c>
      <c r="AL26" s="1" t="s">
        <v>14</v>
      </c>
      <c r="AM26" s="1">
        <f t="shared" si="5"/>
        <v>1</v>
      </c>
      <c r="AN26" s="6">
        <v>1</v>
      </c>
      <c r="AP26" s="28">
        <v>18.899999999999999</v>
      </c>
      <c r="AQ26" t="b">
        <v>1</v>
      </c>
      <c r="AR26" t="s">
        <v>14</v>
      </c>
      <c r="AS26" s="1">
        <f t="shared" si="6"/>
        <v>1</v>
      </c>
      <c r="AT26" s="6">
        <v>1</v>
      </c>
    </row>
    <row r="27" spans="1:46" ht="409.5" x14ac:dyDescent="0.35">
      <c r="A27" s="1">
        <v>25</v>
      </c>
      <c r="B27" s="3" t="s">
        <v>49</v>
      </c>
      <c r="C27" s="1" t="b">
        <v>0</v>
      </c>
      <c r="D27" s="4" t="s">
        <v>10</v>
      </c>
      <c r="F27" s="5">
        <v>0.84</v>
      </c>
      <c r="G27" s="1" t="b">
        <v>0</v>
      </c>
      <c r="H27" s="1" t="s">
        <v>10</v>
      </c>
      <c r="I27" s="1">
        <f t="shared" si="0"/>
        <v>1</v>
      </c>
      <c r="J27" s="6">
        <v>1</v>
      </c>
      <c r="L27" s="19">
        <v>0.88</v>
      </c>
      <c r="M27" s="1" t="b">
        <v>0</v>
      </c>
      <c r="N27" s="1" t="s">
        <v>10</v>
      </c>
      <c r="O27" s="1">
        <f t="shared" si="1"/>
        <v>1</v>
      </c>
      <c r="P27" s="6">
        <v>-1</v>
      </c>
      <c r="R27" s="19">
        <v>1.59</v>
      </c>
      <c r="S27" s="1" t="b">
        <v>0</v>
      </c>
      <c r="T27" s="1" t="s">
        <v>10</v>
      </c>
      <c r="U27" s="1">
        <f t="shared" si="2"/>
        <v>1</v>
      </c>
      <c r="V27" s="6">
        <v>-1</v>
      </c>
      <c r="X27" s="19">
        <v>0.93</v>
      </c>
      <c r="Y27" s="2" t="b">
        <v>0</v>
      </c>
      <c r="Z27" s="2" t="s">
        <v>10</v>
      </c>
      <c r="AA27" s="1">
        <f t="shared" si="3"/>
        <v>1</v>
      </c>
      <c r="AB27" s="6">
        <v>-1</v>
      </c>
      <c r="AD27" s="19">
        <v>0.42</v>
      </c>
      <c r="AE27" s="1" t="b">
        <v>0</v>
      </c>
      <c r="AF27" s="1" t="s">
        <v>10</v>
      </c>
      <c r="AG27" s="1">
        <f t="shared" si="4"/>
        <v>1</v>
      </c>
      <c r="AH27" s="6">
        <v>-1</v>
      </c>
      <c r="AJ27" s="19">
        <v>2.12</v>
      </c>
      <c r="AK27" s="1" t="b">
        <v>0</v>
      </c>
      <c r="AL27" s="1" t="s">
        <v>10</v>
      </c>
      <c r="AM27" s="1">
        <f t="shared" si="5"/>
        <v>1</v>
      </c>
      <c r="AN27" s="6">
        <v>-1</v>
      </c>
      <c r="AP27" s="28">
        <v>13.11</v>
      </c>
      <c r="AQ27" t="b">
        <v>0</v>
      </c>
      <c r="AR27" t="s">
        <v>10</v>
      </c>
      <c r="AS27" s="1">
        <f t="shared" si="6"/>
        <v>1</v>
      </c>
      <c r="AT27" s="6">
        <v>-1</v>
      </c>
    </row>
    <row r="28" spans="1:46" ht="409.5" x14ac:dyDescent="0.35">
      <c r="A28" s="1">
        <v>26</v>
      </c>
      <c r="B28" s="3" t="s">
        <v>50</v>
      </c>
      <c r="C28" s="1" t="b">
        <v>1</v>
      </c>
      <c r="D28" s="4" t="s">
        <v>51</v>
      </c>
      <c r="F28" s="5">
        <v>1.71</v>
      </c>
      <c r="G28" s="1" t="b">
        <v>1</v>
      </c>
      <c r="H28" s="1" t="s">
        <v>52</v>
      </c>
      <c r="I28" s="1">
        <f t="shared" si="0"/>
        <v>1</v>
      </c>
      <c r="J28" s="6">
        <v>1</v>
      </c>
      <c r="L28" s="19">
        <v>1.22</v>
      </c>
      <c r="M28" s="1" t="b">
        <v>1</v>
      </c>
      <c r="N28" s="1" t="s">
        <v>52</v>
      </c>
      <c r="O28" s="1">
        <f t="shared" si="1"/>
        <v>1</v>
      </c>
      <c r="P28" s="6">
        <v>1</v>
      </c>
      <c r="R28" s="19">
        <v>1.9</v>
      </c>
      <c r="S28" s="1" t="b">
        <v>1</v>
      </c>
      <c r="T28" s="1" t="s">
        <v>52</v>
      </c>
      <c r="U28" s="1">
        <f t="shared" si="2"/>
        <v>1</v>
      </c>
      <c r="V28" s="6">
        <v>1</v>
      </c>
      <c r="X28" s="19">
        <v>0.78</v>
      </c>
      <c r="Y28" s="2" t="b">
        <v>1</v>
      </c>
      <c r="Z28" s="2" t="s">
        <v>52</v>
      </c>
      <c r="AA28" s="1">
        <f t="shared" si="3"/>
        <v>1</v>
      </c>
      <c r="AB28" s="6">
        <v>1</v>
      </c>
      <c r="AD28" s="19">
        <v>0.62</v>
      </c>
      <c r="AE28" s="1" t="b">
        <v>1</v>
      </c>
      <c r="AF28" s="1" t="s">
        <v>163</v>
      </c>
      <c r="AG28" s="1">
        <f t="shared" si="4"/>
        <v>1</v>
      </c>
      <c r="AH28" s="6">
        <v>1</v>
      </c>
      <c r="AJ28" s="19">
        <v>1.38</v>
      </c>
      <c r="AK28" s="1" t="b">
        <v>1</v>
      </c>
      <c r="AL28" s="1" t="s">
        <v>52</v>
      </c>
      <c r="AM28" s="1">
        <f t="shared" si="5"/>
        <v>1</v>
      </c>
      <c r="AN28" s="6">
        <v>1</v>
      </c>
      <c r="AP28" s="28">
        <v>11.32</v>
      </c>
      <c r="AQ28" t="b">
        <v>1</v>
      </c>
      <c r="AR28" t="s">
        <v>169</v>
      </c>
      <c r="AS28" s="1">
        <f t="shared" si="6"/>
        <v>1</v>
      </c>
      <c r="AT28" s="6">
        <v>1</v>
      </c>
    </row>
    <row r="29" spans="1:46" ht="409.5" x14ac:dyDescent="0.35">
      <c r="A29" s="1">
        <v>27</v>
      </c>
      <c r="B29" s="3" t="s">
        <v>53</v>
      </c>
      <c r="C29" s="1" t="b">
        <v>0</v>
      </c>
      <c r="D29" s="4" t="s">
        <v>10</v>
      </c>
      <c r="F29" s="5">
        <v>1.08</v>
      </c>
      <c r="G29" s="1" t="b">
        <v>0</v>
      </c>
      <c r="H29" s="1" t="s">
        <v>10</v>
      </c>
      <c r="I29" s="1">
        <f t="shared" si="0"/>
        <v>1</v>
      </c>
      <c r="J29" s="6">
        <v>-1</v>
      </c>
      <c r="L29" s="19">
        <v>1.04</v>
      </c>
      <c r="M29" s="1" t="b">
        <v>0</v>
      </c>
      <c r="N29" s="1" t="s">
        <v>10</v>
      </c>
      <c r="O29" s="1">
        <f t="shared" si="1"/>
        <v>1</v>
      </c>
      <c r="P29" s="6">
        <v>-1</v>
      </c>
      <c r="R29" s="19">
        <v>1.96</v>
      </c>
      <c r="S29" s="1" t="b">
        <v>0</v>
      </c>
      <c r="T29" s="1" t="s">
        <v>10</v>
      </c>
      <c r="U29" s="1">
        <f t="shared" si="2"/>
        <v>1</v>
      </c>
      <c r="V29" s="6">
        <v>-1</v>
      </c>
      <c r="X29" s="19">
        <v>1.1299999999999999</v>
      </c>
      <c r="Y29" s="2" t="b">
        <v>0</v>
      </c>
      <c r="Z29" s="2" t="s">
        <v>10</v>
      </c>
      <c r="AA29" s="1">
        <f t="shared" si="3"/>
        <v>1</v>
      </c>
      <c r="AB29" s="6">
        <v>-1</v>
      </c>
      <c r="AD29" s="19">
        <v>0.44</v>
      </c>
      <c r="AE29" s="1" t="b">
        <v>0</v>
      </c>
      <c r="AF29" s="1" t="s">
        <v>10</v>
      </c>
      <c r="AG29" s="1">
        <f t="shared" si="4"/>
        <v>1</v>
      </c>
      <c r="AH29" s="6">
        <v>-1</v>
      </c>
      <c r="AJ29" s="19">
        <v>2.4</v>
      </c>
      <c r="AK29" s="1" t="b">
        <v>0</v>
      </c>
      <c r="AL29" s="1" t="s">
        <v>10</v>
      </c>
      <c r="AM29" s="1">
        <f t="shared" si="5"/>
        <v>1</v>
      </c>
      <c r="AN29" s="6">
        <v>-1</v>
      </c>
      <c r="AP29" s="28">
        <v>10.039999999999999</v>
      </c>
      <c r="AQ29" t="b">
        <v>0</v>
      </c>
      <c r="AR29" t="s">
        <v>10</v>
      </c>
      <c r="AS29" s="1">
        <f t="shared" si="6"/>
        <v>1</v>
      </c>
      <c r="AT29" s="6">
        <v>-1</v>
      </c>
    </row>
    <row r="30" spans="1:46" ht="406" x14ac:dyDescent="0.35">
      <c r="A30" s="1">
        <v>28</v>
      </c>
      <c r="B30" s="3" t="s">
        <v>54</v>
      </c>
      <c r="C30" s="1" t="b">
        <v>0</v>
      </c>
      <c r="D30" s="4" t="s">
        <v>10</v>
      </c>
      <c r="F30" s="5">
        <v>1.51</v>
      </c>
      <c r="G30" s="1" t="b">
        <v>0</v>
      </c>
      <c r="H30" s="1" t="s">
        <v>10</v>
      </c>
      <c r="I30" s="1">
        <f t="shared" si="0"/>
        <v>1</v>
      </c>
      <c r="J30" s="6">
        <v>-1</v>
      </c>
      <c r="L30" s="19">
        <v>1.06</v>
      </c>
      <c r="M30" s="1" t="b">
        <v>0</v>
      </c>
      <c r="N30" s="1" t="s">
        <v>10</v>
      </c>
      <c r="O30" s="1">
        <f t="shared" si="1"/>
        <v>1</v>
      </c>
      <c r="P30" s="6">
        <v>-1</v>
      </c>
      <c r="R30" s="19">
        <v>1.95</v>
      </c>
      <c r="S30" s="1" t="b">
        <v>0</v>
      </c>
      <c r="T30" s="1" t="s">
        <v>10</v>
      </c>
      <c r="U30" s="1">
        <f t="shared" si="2"/>
        <v>1</v>
      </c>
      <c r="V30" s="6">
        <v>-1</v>
      </c>
      <c r="X30" s="19">
        <v>0.77</v>
      </c>
      <c r="Y30" s="2" t="b">
        <v>0</v>
      </c>
      <c r="Z30" s="2" t="s">
        <v>10</v>
      </c>
      <c r="AA30" s="1">
        <f t="shared" si="3"/>
        <v>1</v>
      </c>
      <c r="AB30" s="6">
        <v>-1</v>
      </c>
      <c r="AD30" s="19">
        <v>0.51</v>
      </c>
      <c r="AE30" s="1" t="b">
        <v>0</v>
      </c>
      <c r="AF30" s="1" t="s">
        <v>10</v>
      </c>
      <c r="AG30" s="1">
        <f t="shared" si="4"/>
        <v>1</v>
      </c>
      <c r="AH30" s="6">
        <v>-1</v>
      </c>
      <c r="AJ30" s="19">
        <v>2.21</v>
      </c>
      <c r="AK30" s="1" t="b">
        <v>0</v>
      </c>
      <c r="AL30" s="1" t="s">
        <v>10</v>
      </c>
      <c r="AM30" s="1">
        <f t="shared" si="5"/>
        <v>1</v>
      </c>
      <c r="AN30" s="6">
        <v>-1</v>
      </c>
      <c r="AP30" s="28">
        <v>10.39</v>
      </c>
      <c r="AQ30" t="b">
        <v>0</v>
      </c>
      <c r="AR30" t="s">
        <v>10</v>
      </c>
      <c r="AS30" s="1">
        <f t="shared" si="6"/>
        <v>1</v>
      </c>
      <c r="AT30" s="6">
        <v>-1</v>
      </c>
    </row>
    <row r="31" spans="1:46" ht="409.5" x14ac:dyDescent="0.35">
      <c r="A31" s="1">
        <v>29</v>
      </c>
      <c r="B31" s="3" t="s">
        <v>55</v>
      </c>
      <c r="C31" s="1" t="b">
        <v>1</v>
      </c>
      <c r="D31" s="4" t="s">
        <v>56</v>
      </c>
      <c r="F31" s="5">
        <v>3.13</v>
      </c>
      <c r="G31" s="1" t="b">
        <v>1</v>
      </c>
      <c r="H31" s="1" t="s">
        <v>158</v>
      </c>
      <c r="I31" s="1">
        <f t="shared" si="0"/>
        <v>1</v>
      </c>
      <c r="J31" s="6">
        <v>1</v>
      </c>
      <c r="L31" s="19">
        <v>1.53</v>
      </c>
      <c r="M31" s="1" t="b">
        <v>1</v>
      </c>
      <c r="N31" s="1" t="s">
        <v>158</v>
      </c>
      <c r="O31" s="1">
        <f t="shared" si="1"/>
        <v>1</v>
      </c>
      <c r="P31" s="6">
        <v>1</v>
      </c>
      <c r="R31" s="19">
        <v>2.42</v>
      </c>
      <c r="S31" s="1" t="b">
        <v>1</v>
      </c>
      <c r="T31" s="1" t="s">
        <v>158</v>
      </c>
      <c r="U31" s="1">
        <f t="shared" si="2"/>
        <v>1</v>
      </c>
      <c r="V31" s="6">
        <v>1</v>
      </c>
      <c r="X31" s="19">
        <v>1.0900000000000001</v>
      </c>
      <c r="Y31" s="2" t="b">
        <v>1</v>
      </c>
      <c r="Z31" s="2" t="s">
        <v>158</v>
      </c>
      <c r="AA31" s="1">
        <f t="shared" si="3"/>
        <v>1</v>
      </c>
      <c r="AB31" s="6">
        <v>1</v>
      </c>
      <c r="AD31" s="19">
        <v>0.59</v>
      </c>
      <c r="AE31" s="1" t="b">
        <v>1</v>
      </c>
      <c r="AF31" s="1" t="s">
        <v>158</v>
      </c>
      <c r="AG31" s="1">
        <f t="shared" si="4"/>
        <v>1</v>
      </c>
      <c r="AH31" s="6">
        <v>1</v>
      </c>
      <c r="AJ31" s="19">
        <v>2.27</v>
      </c>
      <c r="AK31" s="1" t="b">
        <v>1</v>
      </c>
      <c r="AL31" s="1" t="s">
        <v>158</v>
      </c>
      <c r="AM31" s="1">
        <f t="shared" si="5"/>
        <v>1</v>
      </c>
      <c r="AN31" s="6">
        <v>1</v>
      </c>
      <c r="AP31" s="28">
        <v>22.82</v>
      </c>
      <c r="AQ31" t="b">
        <v>1</v>
      </c>
      <c r="AR31" t="s">
        <v>158</v>
      </c>
      <c r="AS31" s="1">
        <f t="shared" si="6"/>
        <v>1</v>
      </c>
      <c r="AT31" s="6">
        <v>1</v>
      </c>
    </row>
    <row r="32" spans="1:46" ht="290" x14ac:dyDescent="0.35">
      <c r="A32" s="1">
        <v>30</v>
      </c>
      <c r="B32" s="3" t="s">
        <v>57</v>
      </c>
      <c r="C32" s="1" t="b">
        <v>0</v>
      </c>
      <c r="D32" s="4" t="s">
        <v>10</v>
      </c>
      <c r="F32" s="5">
        <v>0.87</v>
      </c>
      <c r="G32" s="1" t="b">
        <v>0</v>
      </c>
      <c r="H32" s="1" t="s">
        <v>10</v>
      </c>
      <c r="I32" s="1">
        <f t="shared" si="0"/>
        <v>1</v>
      </c>
      <c r="J32" s="6">
        <v>-1</v>
      </c>
      <c r="L32" s="19">
        <v>1.35</v>
      </c>
      <c r="M32" s="1" t="b">
        <v>0</v>
      </c>
      <c r="N32" s="1" t="s">
        <v>10</v>
      </c>
      <c r="O32" s="1">
        <f t="shared" si="1"/>
        <v>1</v>
      </c>
      <c r="P32" s="6">
        <v>-1</v>
      </c>
      <c r="R32" s="19">
        <v>1.79</v>
      </c>
      <c r="S32" s="1" t="b">
        <v>0</v>
      </c>
      <c r="T32" s="1" t="s">
        <v>10</v>
      </c>
      <c r="U32" s="1">
        <f t="shared" si="2"/>
        <v>1</v>
      </c>
      <c r="V32" s="6">
        <v>-1</v>
      </c>
      <c r="X32" s="19">
        <v>0.48</v>
      </c>
      <c r="Y32" s="2" t="b">
        <v>0</v>
      </c>
      <c r="Z32" s="2" t="s">
        <v>10</v>
      </c>
      <c r="AA32" s="1">
        <f t="shared" si="3"/>
        <v>1</v>
      </c>
      <c r="AB32" s="6">
        <v>-1</v>
      </c>
      <c r="AD32" s="19">
        <v>0.45</v>
      </c>
      <c r="AE32" s="1" t="b">
        <v>0</v>
      </c>
      <c r="AF32" s="1" t="s">
        <v>10</v>
      </c>
      <c r="AG32" s="1">
        <f t="shared" si="4"/>
        <v>1</v>
      </c>
      <c r="AH32" s="6">
        <v>-1</v>
      </c>
      <c r="AJ32" s="19">
        <v>1.95</v>
      </c>
      <c r="AK32" s="1" t="b">
        <v>0</v>
      </c>
      <c r="AL32" s="1" t="s">
        <v>10</v>
      </c>
      <c r="AM32" s="1">
        <f t="shared" si="5"/>
        <v>1</v>
      </c>
      <c r="AN32" s="6">
        <v>-1</v>
      </c>
      <c r="AP32" s="28">
        <v>10</v>
      </c>
      <c r="AQ32" t="b">
        <v>0</v>
      </c>
      <c r="AR32" t="s">
        <v>10</v>
      </c>
      <c r="AS32" s="1">
        <f t="shared" si="6"/>
        <v>1</v>
      </c>
      <c r="AT32" s="6">
        <v>-1</v>
      </c>
    </row>
    <row r="33" spans="1:46" ht="406" x14ac:dyDescent="0.35">
      <c r="A33" s="1">
        <v>31</v>
      </c>
      <c r="B33" s="3" t="s">
        <v>58</v>
      </c>
      <c r="C33" s="1" t="b">
        <v>0</v>
      </c>
      <c r="D33" s="4" t="s">
        <v>10</v>
      </c>
      <c r="F33" s="5">
        <v>1.07</v>
      </c>
      <c r="G33" s="1" t="b">
        <v>0</v>
      </c>
      <c r="H33" s="1" t="s">
        <v>10</v>
      </c>
      <c r="I33" s="1">
        <f t="shared" si="0"/>
        <v>1</v>
      </c>
      <c r="J33" s="6">
        <v>-1</v>
      </c>
      <c r="L33" s="19">
        <v>0.86</v>
      </c>
      <c r="M33" s="1" t="b">
        <v>0</v>
      </c>
      <c r="N33" s="1" t="s">
        <v>10</v>
      </c>
      <c r="O33" s="1">
        <f t="shared" si="1"/>
        <v>1</v>
      </c>
      <c r="P33" s="6">
        <v>-1</v>
      </c>
      <c r="R33" s="19">
        <v>1.43</v>
      </c>
      <c r="S33" s="1" t="b">
        <v>0</v>
      </c>
      <c r="T33" s="1" t="s">
        <v>10</v>
      </c>
      <c r="U33" s="1">
        <f t="shared" si="2"/>
        <v>1</v>
      </c>
      <c r="V33" s="6">
        <v>-1</v>
      </c>
      <c r="X33" s="19">
        <v>0.47</v>
      </c>
      <c r="Y33" s="2" t="b">
        <v>0</v>
      </c>
      <c r="Z33" s="2" t="s">
        <v>10</v>
      </c>
      <c r="AA33" s="1">
        <f t="shared" si="3"/>
        <v>1</v>
      </c>
      <c r="AB33" s="6">
        <v>-1</v>
      </c>
      <c r="AD33" s="19">
        <v>0.8</v>
      </c>
      <c r="AE33" s="1" t="b">
        <v>0</v>
      </c>
      <c r="AF33" s="1" t="s">
        <v>10</v>
      </c>
      <c r="AG33" s="1">
        <f t="shared" si="4"/>
        <v>1</v>
      </c>
      <c r="AH33" s="6">
        <v>-1</v>
      </c>
      <c r="AJ33" s="19">
        <v>0.73</v>
      </c>
      <c r="AK33" s="1" t="b">
        <v>0</v>
      </c>
      <c r="AL33" s="1" t="s">
        <v>10</v>
      </c>
      <c r="AM33" s="1">
        <f t="shared" si="5"/>
        <v>1</v>
      </c>
      <c r="AN33" s="6">
        <v>-1</v>
      </c>
      <c r="AP33" s="28">
        <v>9.42</v>
      </c>
      <c r="AQ33" t="b">
        <v>0</v>
      </c>
      <c r="AR33" t="s">
        <v>10</v>
      </c>
      <c r="AS33" s="1">
        <f t="shared" si="6"/>
        <v>1</v>
      </c>
      <c r="AT33" s="6">
        <v>-1</v>
      </c>
    </row>
    <row r="34" spans="1:46" ht="406" x14ac:dyDescent="0.35">
      <c r="A34" s="1">
        <v>32</v>
      </c>
      <c r="B34" s="3" t="s">
        <v>59</v>
      </c>
      <c r="C34" s="1" t="b">
        <v>1</v>
      </c>
      <c r="D34" s="4" t="s">
        <v>32</v>
      </c>
      <c r="F34" s="5">
        <v>1.76</v>
      </c>
      <c r="G34" s="1" t="b">
        <v>1</v>
      </c>
      <c r="H34" s="1" t="s">
        <v>68</v>
      </c>
      <c r="I34" s="1">
        <f t="shared" si="0"/>
        <v>1</v>
      </c>
      <c r="J34" s="6">
        <v>1</v>
      </c>
      <c r="L34" s="19">
        <v>1.72</v>
      </c>
      <c r="M34" s="1" t="b">
        <v>1</v>
      </c>
      <c r="N34" s="1" t="s">
        <v>68</v>
      </c>
      <c r="O34" s="1">
        <f t="shared" si="1"/>
        <v>1</v>
      </c>
      <c r="P34" s="6">
        <v>1</v>
      </c>
      <c r="R34" s="19">
        <v>2</v>
      </c>
      <c r="S34" s="1" t="b">
        <v>1</v>
      </c>
      <c r="T34" s="1" t="s">
        <v>68</v>
      </c>
      <c r="U34" s="1">
        <f t="shared" si="2"/>
        <v>1</v>
      </c>
      <c r="V34" s="6">
        <v>1</v>
      </c>
      <c r="X34" s="19">
        <v>0.57999999999999996</v>
      </c>
      <c r="Y34" s="2" t="b">
        <v>1</v>
      </c>
      <c r="Z34" s="2" t="s">
        <v>68</v>
      </c>
      <c r="AA34" s="1">
        <f t="shared" si="3"/>
        <v>1</v>
      </c>
      <c r="AB34" s="6">
        <v>1</v>
      </c>
      <c r="AD34" s="19">
        <v>0.43</v>
      </c>
      <c r="AE34" s="1" t="b">
        <v>1</v>
      </c>
      <c r="AF34" s="1" t="s">
        <v>68</v>
      </c>
      <c r="AG34" s="1">
        <f t="shared" si="4"/>
        <v>1</v>
      </c>
      <c r="AH34" s="6">
        <v>1</v>
      </c>
      <c r="AJ34" s="19">
        <v>2.4900000000000002</v>
      </c>
      <c r="AK34" s="1" t="b">
        <v>1</v>
      </c>
      <c r="AL34" s="1" t="s">
        <v>68</v>
      </c>
      <c r="AM34" s="1">
        <f t="shared" si="5"/>
        <v>1</v>
      </c>
      <c r="AN34" s="6">
        <v>1</v>
      </c>
      <c r="AP34" s="28">
        <v>16.66</v>
      </c>
      <c r="AQ34" t="b">
        <v>1</v>
      </c>
      <c r="AR34" t="s">
        <v>68</v>
      </c>
      <c r="AS34" s="1">
        <f t="shared" si="6"/>
        <v>1</v>
      </c>
      <c r="AT34" s="6">
        <v>1</v>
      </c>
    </row>
    <row r="35" spans="1:46" ht="261" x14ac:dyDescent="0.35">
      <c r="A35" s="1">
        <v>33</v>
      </c>
      <c r="B35" s="3" t="s">
        <v>60</v>
      </c>
      <c r="C35" s="1" t="b">
        <v>0</v>
      </c>
      <c r="D35" s="4" t="s">
        <v>10</v>
      </c>
      <c r="F35" s="5">
        <v>1.34</v>
      </c>
      <c r="G35" s="1" t="b">
        <v>0</v>
      </c>
      <c r="H35" s="1" t="s">
        <v>10</v>
      </c>
      <c r="I35" s="1">
        <f t="shared" si="0"/>
        <v>1</v>
      </c>
      <c r="J35" s="6">
        <v>-1</v>
      </c>
      <c r="L35" s="19">
        <v>1.52</v>
      </c>
      <c r="M35" s="1" t="b">
        <v>0</v>
      </c>
      <c r="N35" s="1" t="s">
        <v>10</v>
      </c>
      <c r="O35" s="1">
        <f t="shared" si="1"/>
        <v>1</v>
      </c>
      <c r="P35" s="6">
        <v>-1</v>
      </c>
      <c r="R35" s="19">
        <v>1.77</v>
      </c>
      <c r="S35" s="1" t="b">
        <v>0</v>
      </c>
      <c r="T35" s="1" t="s">
        <v>10</v>
      </c>
      <c r="U35" s="1">
        <f t="shared" si="2"/>
        <v>1</v>
      </c>
      <c r="V35" s="6">
        <v>-1</v>
      </c>
      <c r="X35" s="19">
        <v>0.72</v>
      </c>
      <c r="Y35" s="2" t="b">
        <v>0</v>
      </c>
      <c r="Z35" s="2" t="s">
        <v>10</v>
      </c>
      <c r="AA35" s="1">
        <f t="shared" si="3"/>
        <v>1</v>
      </c>
      <c r="AB35" s="6">
        <v>-1</v>
      </c>
      <c r="AD35" s="19">
        <v>0.55000000000000004</v>
      </c>
      <c r="AE35" s="1" t="b">
        <v>0</v>
      </c>
      <c r="AF35" s="1" t="s">
        <v>10</v>
      </c>
      <c r="AG35" s="1">
        <f t="shared" si="4"/>
        <v>1</v>
      </c>
      <c r="AH35" s="6">
        <v>-1</v>
      </c>
      <c r="AJ35" s="19">
        <v>2.79</v>
      </c>
      <c r="AK35" s="1" t="b">
        <v>0</v>
      </c>
      <c r="AL35" s="1" t="s">
        <v>10</v>
      </c>
      <c r="AM35" s="1">
        <f t="shared" si="5"/>
        <v>1</v>
      </c>
      <c r="AN35" s="6">
        <v>-1</v>
      </c>
      <c r="AP35" s="28">
        <v>11.81</v>
      </c>
      <c r="AQ35" t="b">
        <v>0</v>
      </c>
      <c r="AR35" t="s">
        <v>10</v>
      </c>
      <c r="AS35" s="1">
        <f t="shared" si="6"/>
        <v>1</v>
      </c>
      <c r="AT35" s="6">
        <v>-1</v>
      </c>
    </row>
    <row r="36" spans="1:46" ht="409.5" x14ac:dyDescent="0.35">
      <c r="A36" s="1">
        <v>34</v>
      </c>
      <c r="B36" s="3" t="s">
        <v>61</v>
      </c>
      <c r="C36" s="1" t="b">
        <v>0</v>
      </c>
      <c r="D36" s="4" t="s">
        <v>10</v>
      </c>
      <c r="F36" s="5">
        <v>1.1200000000000001</v>
      </c>
      <c r="G36" s="1" t="b">
        <v>0</v>
      </c>
      <c r="H36" s="1" t="s">
        <v>10</v>
      </c>
      <c r="I36" s="1">
        <f t="shared" si="0"/>
        <v>1</v>
      </c>
      <c r="J36" s="6">
        <v>-1</v>
      </c>
      <c r="L36" s="19">
        <v>1.87</v>
      </c>
      <c r="M36" s="1" t="b">
        <v>0</v>
      </c>
      <c r="N36" s="1" t="s">
        <v>10</v>
      </c>
      <c r="O36" s="1">
        <f t="shared" si="1"/>
        <v>1</v>
      </c>
      <c r="P36" s="6">
        <v>-1</v>
      </c>
      <c r="R36" s="19">
        <v>1.57</v>
      </c>
      <c r="S36" s="1" t="b">
        <v>0</v>
      </c>
      <c r="T36" s="1" t="s">
        <v>10</v>
      </c>
      <c r="U36" s="1">
        <f t="shared" si="2"/>
        <v>1</v>
      </c>
      <c r="V36" s="6">
        <v>-1</v>
      </c>
      <c r="X36" s="19">
        <v>0.49</v>
      </c>
      <c r="Y36" s="2" t="b">
        <v>0</v>
      </c>
      <c r="Z36" s="2" t="s">
        <v>10</v>
      </c>
      <c r="AA36" s="1">
        <f t="shared" si="3"/>
        <v>1</v>
      </c>
      <c r="AB36" s="6">
        <v>-1</v>
      </c>
      <c r="AD36" s="19">
        <v>0.5</v>
      </c>
      <c r="AE36" s="1" t="b">
        <v>0</v>
      </c>
      <c r="AF36" s="1" t="s">
        <v>10</v>
      </c>
      <c r="AG36" s="1">
        <f t="shared" si="4"/>
        <v>1</v>
      </c>
      <c r="AH36" s="6">
        <v>-1</v>
      </c>
      <c r="AJ36" s="19">
        <v>0.91</v>
      </c>
      <c r="AK36" s="1" t="b">
        <v>0</v>
      </c>
      <c r="AL36" s="1" t="s">
        <v>10</v>
      </c>
      <c r="AM36" s="1">
        <f t="shared" si="5"/>
        <v>1</v>
      </c>
      <c r="AN36" s="6">
        <v>-1</v>
      </c>
      <c r="AP36" s="28">
        <v>20.13</v>
      </c>
      <c r="AQ36" t="b">
        <v>0</v>
      </c>
      <c r="AR36" t="s">
        <v>10</v>
      </c>
      <c r="AS36" s="1">
        <f t="shared" si="6"/>
        <v>1</v>
      </c>
      <c r="AT36" s="6">
        <v>-1</v>
      </c>
    </row>
    <row r="37" spans="1:46" ht="409.5" x14ac:dyDescent="0.35">
      <c r="A37" s="1">
        <v>35</v>
      </c>
      <c r="B37" s="3" t="s">
        <v>62</v>
      </c>
      <c r="C37" s="1" t="b">
        <v>1</v>
      </c>
      <c r="D37" s="4" t="s">
        <v>63</v>
      </c>
      <c r="F37" s="5">
        <v>1.1200000000000001</v>
      </c>
      <c r="G37" s="1" t="b">
        <v>1</v>
      </c>
      <c r="H37" s="1" t="s">
        <v>64</v>
      </c>
      <c r="I37" s="1">
        <f t="shared" si="0"/>
        <v>1</v>
      </c>
      <c r="J37" s="6">
        <v>1</v>
      </c>
      <c r="L37" s="19">
        <v>1.33</v>
      </c>
      <c r="M37" s="1" t="b">
        <v>1</v>
      </c>
      <c r="N37" s="1" t="s">
        <v>64</v>
      </c>
      <c r="O37" s="1">
        <f t="shared" si="1"/>
        <v>1</v>
      </c>
      <c r="P37" s="6">
        <v>1</v>
      </c>
      <c r="R37" s="19">
        <v>1.97</v>
      </c>
      <c r="S37" s="1" t="b">
        <v>1</v>
      </c>
      <c r="T37" s="1" t="s">
        <v>64</v>
      </c>
      <c r="U37" s="1">
        <f t="shared" si="2"/>
        <v>1</v>
      </c>
      <c r="V37" s="6">
        <v>1</v>
      </c>
      <c r="X37" s="19">
        <v>0.74</v>
      </c>
      <c r="Y37" s="2" t="b">
        <v>1</v>
      </c>
      <c r="Z37" s="2" t="s">
        <v>64</v>
      </c>
      <c r="AA37" s="1">
        <f t="shared" si="3"/>
        <v>1</v>
      </c>
      <c r="AB37" s="6">
        <v>1</v>
      </c>
      <c r="AD37" s="19">
        <v>0.95</v>
      </c>
      <c r="AE37" s="1" t="b">
        <v>1</v>
      </c>
      <c r="AF37" s="1" t="s">
        <v>64</v>
      </c>
      <c r="AG37" s="1">
        <f t="shared" si="4"/>
        <v>1</v>
      </c>
      <c r="AH37" s="6">
        <v>1</v>
      </c>
      <c r="AJ37" s="19">
        <v>2.4900000000000002</v>
      </c>
      <c r="AK37" s="1" t="b">
        <v>1</v>
      </c>
      <c r="AL37" s="1" t="s">
        <v>64</v>
      </c>
      <c r="AM37" s="1">
        <f t="shared" si="5"/>
        <v>1</v>
      </c>
      <c r="AN37" s="6">
        <v>1</v>
      </c>
      <c r="AP37" s="28">
        <v>13.17</v>
      </c>
      <c r="AQ37" t="b">
        <v>1</v>
      </c>
      <c r="AR37" t="s">
        <v>64</v>
      </c>
      <c r="AS37" s="1">
        <f t="shared" si="6"/>
        <v>1</v>
      </c>
      <c r="AT37" s="6">
        <v>1</v>
      </c>
    </row>
    <row r="38" spans="1:46" ht="261" x14ac:dyDescent="0.35">
      <c r="A38" s="1">
        <v>36</v>
      </c>
      <c r="B38" s="3" t="s">
        <v>65</v>
      </c>
      <c r="C38" s="1" t="b">
        <v>0</v>
      </c>
      <c r="D38" s="4" t="s">
        <v>10</v>
      </c>
      <c r="F38" s="5">
        <v>2.1</v>
      </c>
      <c r="G38" s="1" t="b">
        <v>0</v>
      </c>
      <c r="H38" s="1" t="s">
        <v>10</v>
      </c>
      <c r="I38" s="1">
        <f t="shared" si="0"/>
        <v>1</v>
      </c>
      <c r="J38" s="6">
        <v>-1</v>
      </c>
      <c r="L38" s="19">
        <v>0.78</v>
      </c>
      <c r="M38" s="1" t="b">
        <v>0</v>
      </c>
      <c r="N38" s="1" t="s">
        <v>10</v>
      </c>
      <c r="O38" s="1">
        <f t="shared" si="1"/>
        <v>1</v>
      </c>
      <c r="P38" s="6">
        <v>-1</v>
      </c>
      <c r="R38" s="19">
        <v>1.7</v>
      </c>
      <c r="S38" s="1" t="b">
        <v>0</v>
      </c>
      <c r="T38" s="1" t="s">
        <v>10</v>
      </c>
      <c r="U38" s="1">
        <f t="shared" si="2"/>
        <v>1</v>
      </c>
      <c r="V38" s="6">
        <v>-1</v>
      </c>
      <c r="X38" s="19">
        <v>0.49</v>
      </c>
      <c r="Y38" s="2" t="b">
        <v>0</v>
      </c>
      <c r="Z38" s="2" t="s">
        <v>10</v>
      </c>
      <c r="AA38" s="1">
        <f t="shared" si="3"/>
        <v>1</v>
      </c>
      <c r="AB38" s="6">
        <v>-1</v>
      </c>
      <c r="AD38" s="19">
        <v>0.43</v>
      </c>
      <c r="AE38" s="1" t="b">
        <v>0</v>
      </c>
      <c r="AF38" s="1" t="s">
        <v>10</v>
      </c>
      <c r="AG38" s="1">
        <f t="shared" si="4"/>
        <v>1</v>
      </c>
      <c r="AH38" s="6">
        <v>-1</v>
      </c>
      <c r="AJ38" s="19">
        <v>2.1</v>
      </c>
      <c r="AK38" s="1" t="b">
        <v>0</v>
      </c>
      <c r="AL38" s="1" t="s">
        <v>10</v>
      </c>
      <c r="AM38" s="1">
        <f t="shared" si="5"/>
        <v>1</v>
      </c>
      <c r="AN38" s="6">
        <v>-1</v>
      </c>
      <c r="AP38" s="28">
        <v>12.63</v>
      </c>
      <c r="AQ38" t="b">
        <v>0</v>
      </c>
      <c r="AR38" t="s">
        <v>10</v>
      </c>
      <c r="AS38" s="1">
        <f t="shared" si="6"/>
        <v>1</v>
      </c>
      <c r="AT38" s="6">
        <v>-1</v>
      </c>
    </row>
    <row r="39" spans="1:46" ht="409.5" x14ac:dyDescent="0.35">
      <c r="A39" s="1">
        <v>37</v>
      </c>
      <c r="B39" s="3" t="s">
        <v>66</v>
      </c>
      <c r="C39" s="1" t="b">
        <v>1</v>
      </c>
      <c r="D39" s="4" t="s">
        <v>67</v>
      </c>
      <c r="F39" s="5">
        <v>1.42</v>
      </c>
      <c r="G39" s="1" t="b">
        <v>1</v>
      </c>
      <c r="H39" s="1" t="s">
        <v>68</v>
      </c>
      <c r="I39" s="1">
        <f t="shared" si="0"/>
        <v>1</v>
      </c>
      <c r="J39" s="6">
        <v>1</v>
      </c>
      <c r="L39" s="19">
        <v>1.21</v>
      </c>
      <c r="M39" s="1" t="b">
        <v>1</v>
      </c>
      <c r="N39" s="1" t="s">
        <v>68</v>
      </c>
      <c r="O39" s="1">
        <f t="shared" si="1"/>
        <v>1</v>
      </c>
      <c r="P39" s="6">
        <v>1</v>
      </c>
      <c r="R39" s="19">
        <v>2.21</v>
      </c>
      <c r="S39" s="1" t="b">
        <v>1</v>
      </c>
      <c r="T39" s="1" t="s">
        <v>68</v>
      </c>
      <c r="U39" s="1">
        <f t="shared" si="2"/>
        <v>1</v>
      </c>
      <c r="V39" s="6">
        <v>1</v>
      </c>
      <c r="X39" s="19">
        <v>0.56999999999999995</v>
      </c>
      <c r="Y39" s="2" t="b">
        <v>1</v>
      </c>
      <c r="Z39" s="2" t="s">
        <v>68</v>
      </c>
      <c r="AA39" s="1">
        <f t="shared" si="3"/>
        <v>1</v>
      </c>
      <c r="AB39" s="6">
        <v>1</v>
      </c>
      <c r="AD39" s="19">
        <v>0.54</v>
      </c>
      <c r="AE39" s="1" t="b">
        <v>1</v>
      </c>
      <c r="AF39" s="1" t="s">
        <v>68</v>
      </c>
      <c r="AG39" s="1">
        <f t="shared" si="4"/>
        <v>1</v>
      </c>
      <c r="AH39" s="6">
        <v>1</v>
      </c>
      <c r="AJ39" s="19">
        <v>2.2200000000000002</v>
      </c>
      <c r="AK39" s="1" t="b">
        <v>1</v>
      </c>
      <c r="AL39" s="1" t="s">
        <v>68</v>
      </c>
      <c r="AM39" s="1">
        <f t="shared" si="5"/>
        <v>1</v>
      </c>
      <c r="AN39" s="6">
        <v>1</v>
      </c>
      <c r="AP39" s="28">
        <v>17.579999999999998</v>
      </c>
      <c r="AQ39" t="b">
        <v>1</v>
      </c>
      <c r="AR39" t="s">
        <v>68</v>
      </c>
      <c r="AS39" s="1">
        <f t="shared" si="6"/>
        <v>1</v>
      </c>
      <c r="AT39" s="6">
        <v>1</v>
      </c>
    </row>
    <row r="40" spans="1:46" ht="261" x14ac:dyDescent="0.35">
      <c r="A40" s="1">
        <v>38</v>
      </c>
      <c r="B40" s="3" t="s">
        <v>69</v>
      </c>
      <c r="C40" s="1" t="b">
        <v>0</v>
      </c>
      <c r="D40" s="4" t="s">
        <v>10</v>
      </c>
      <c r="F40" s="5">
        <v>1.08</v>
      </c>
      <c r="G40" s="1" t="b">
        <v>0</v>
      </c>
      <c r="H40" s="1" t="s">
        <v>10</v>
      </c>
      <c r="I40" s="1">
        <f t="shared" si="0"/>
        <v>1</v>
      </c>
      <c r="J40" s="6">
        <v>-1</v>
      </c>
      <c r="L40" s="19">
        <v>1.22</v>
      </c>
      <c r="M40" s="1" t="b">
        <v>0</v>
      </c>
      <c r="N40" s="1" t="s">
        <v>10</v>
      </c>
      <c r="O40" s="1">
        <f t="shared" si="1"/>
        <v>1</v>
      </c>
      <c r="P40" s="6">
        <v>-1</v>
      </c>
      <c r="R40" s="19">
        <v>1.68</v>
      </c>
      <c r="S40" s="1" t="b">
        <v>0</v>
      </c>
      <c r="T40" s="1" t="s">
        <v>10</v>
      </c>
      <c r="U40" s="1">
        <f t="shared" si="2"/>
        <v>1</v>
      </c>
      <c r="V40" s="6">
        <v>-1</v>
      </c>
      <c r="X40" s="19">
        <v>4.38</v>
      </c>
      <c r="Y40" s="2" t="b">
        <v>0</v>
      </c>
      <c r="Z40" s="2" t="s">
        <v>10</v>
      </c>
      <c r="AA40" s="1">
        <f t="shared" si="3"/>
        <v>1</v>
      </c>
      <c r="AB40" s="6">
        <v>-1</v>
      </c>
      <c r="AD40" s="19">
        <v>0.43</v>
      </c>
      <c r="AE40" s="1" t="b">
        <v>0</v>
      </c>
      <c r="AF40" s="1" t="s">
        <v>10</v>
      </c>
      <c r="AG40" s="1">
        <f t="shared" si="4"/>
        <v>1</v>
      </c>
      <c r="AH40" s="6">
        <v>-1</v>
      </c>
      <c r="AJ40" s="19">
        <v>2.1</v>
      </c>
      <c r="AK40" s="1" t="b">
        <v>0</v>
      </c>
      <c r="AL40" s="1" t="s">
        <v>10</v>
      </c>
      <c r="AM40" s="1">
        <f t="shared" si="5"/>
        <v>1</v>
      </c>
      <c r="AN40" s="6">
        <v>-1</v>
      </c>
      <c r="AP40" s="28">
        <v>29.11</v>
      </c>
      <c r="AQ40" t="b">
        <v>0</v>
      </c>
      <c r="AR40" t="s">
        <v>10</v>
      </c>
      <c r="AS40" s="1">
        <f t="shared" si="6"/>
        <v>1</v>
      </c>
      <c r="AT40" s="6">
        <v>-1</v>
      </c>
    </row>
    <row r="41" spans="1:46" ht="409.5" x14ac:dyDescent="0.35">
      <c r="A41" s="1">
        <v>39</v>
      </c>
      <c r="B41" s="3" t="s">
        <v>70</v>
      </c>
      <c r="C41" s="1" t="b">
        <v>1</v>
      </c>
      <c r="D41" s="4" t="s">
        <v>71</v>
      </c>
      <c r="F41" s="5">
        <v>4.4000000000000004</v>
      </c>
      <c r="G41" s="1" t="b">
        <v>1</v>
      </c>
      <c r="H41" s="1" t="s">
        <v>72</v>
      </c>
      <c r="I41" s="1">
        <f t="shared" si="0"/>
        <v>1</v>
      </c>
      <c r="J41" s="6">
        <v>1</v>
      </c>
      <c r="L41" s="19">
        <v>2.5</v>
      </c>
      <c r="M41" s="1" t="b">
        <v>1</v>
      </c>
      <c r="N41" s="1" t="s">
        <v>72</v>
      </c>
      <c r="O41" s="1">
        <f t="shared" si="1"/>
        <v>1</v>
      </c>
      <c r="P41" s="6">
        <v>1</v>
      </c>
      <c r="R41" s="19">
        <v>1.75</v>
      </c>
      <c r="S41" s="1" t="b">
        <v>1</v>
      </c>
      <c r="T41" s="1" t="s">
        <v>72</v>
      </c>
      <c r="U41" s="1">
        <f t="shared" si="2"/>
        <v>1</v>
      </c>
      <c r="V41" s="6">
        <v>1</v>
      </c>
      <c r="X41" s="27">
        <v>0.7</v>
      </c>
      <c r="Y41" s="24" t="b">
        <v>0</v>
      </c>
      <c r="Z41" s="24" t="s">
        <v>10</v>
      </c>
      <c r="AA41" s="7">
        <f t="shared" si="3"/>
        <v>0</v>
      </c>
      <c r="AB41" s="8">
        <v>-1</v>
      </c>
      <c r="AD41" s="19">
        <v>0.43</v>
      </c>
      <c r="AE41" s="1" t="b">
        <v>1</v>
      </c>
      <c r="AF41" s="1" t="s">
        <v>72</v>
      </c>
      <c r="AG41" s="1">
        <f t="shared" si="4"/>
        <v>1</v>
      </c>
      <c r="AH41" s="6">
        <v>1</v>
      </c>
      <c r="AJ41" s="19">
        <v>2.16</v>
      </c>
      <c r="AK41" s="1" t="b">
        <v>1</v>
      </c>
      <c r="AL41" s="1" t="s">
        <v>72</v>
      </c>
      <c r="AM41" s="1">
        <f t="shared" si="5"/>
        <v>1</v>
      </c>
      <c r="AN41" s="6">
        <v>1</v>
      </c>
      <c r="AP41" s="28">
        <v>12.6</v>
      </c>
      <c r="AQ41" t="b">
        <v>1</v>
      </c>
      <c r="AR41" t="s">
        <v>72</v>
      </c>
      <c r="AS41" s="1">
        <f t="shared" si="6"/>
        <v>1</v>
      </c>
      <c r="AT41" s="6">
        <v>1</v>
      </c>
    </row>
    <row r="42" spans="1:46" ht="409.5" x14ac:dyDescent="0.35">
      <c r="A42" s="1">
        <v>40</v>
      </c>
      <c r="B42" s="3" t="s">
        <v>73</v>
      </c>
      <c r="C42" s="1" t="b">
        <v>0</v>
      </c>
      <c r="D42" s="4" t="s">
        <v>10</v>
      </c>
      <c r="F42" s="5">
        <v>1.01</v>
      </c>
      <c r="G42" s="1" t="b">
        <v>0</v>
      </c>
      <c r="H42" s="1" t="s">
        <v>10</v>
      </c>
      <c r="I42" s="1">
        <f t="shared" si="0"/>
        <v>1</v>
      </c>
      <c r="J42" s="6">
        <v>-1</v>
      </c>
      <c r="L42" s="19">
        <v>0.91</v>
      </c>
      <c r="M42" s="1" t="b">
        <v>0</v>
      </c>
      <c r="N42" s="1" t="s">
        <v>10</v>
      </c>
      <c r="O42" s="1">
        <f t="shared" si="1"/>
        <v>1</v>
      </c>
      <c r="P42" s="6">
        <v>-1</v>
      </c>
      <c r="R42" s="19">
        <v>2.15</v>
      </c>
      <c r="S42" s="1" t="b">
        <v>0</v>
      </c>
      <c r="T42" s="1" t="s">
        <v>10</v>
      </c>
      <c r="U42" s="1">
        <f t="shared" si="2"/>
        <v>1</v>
      </c>
      <c r="V42" s="6">
        <v>-1</v>
      </c>
      <c r="X42" s="19">
        <v>0.49</v>
      </c>
      <c r="Y42" s="2" t="b">
        <v>0</v>
      </c>
      <c r="Z42" s="2" t="s">
        <v>10</v>
      </c>
      <c r="AA42" s="1">
        <f t="shared" si="3"/>
        <v>1</v>
      </c>
      <c r="AB42" s="6">
        <v>-1</v>
      </c>
      <c r="AD42" s="19">
        <v>0.44</v>
      </c>
      <c r="AE42" s="1" t="b">
        <v>0</v>
      </c>
      <c r="AF42" s="1" t="s">
        <v>10</v>
      </c>
      <c r="AG42" s="1">
        <f t="shared" si="4"/>
        <v>1</v>
      </c>
      <c r="AH42" s="6">
        <v>-1</v>
      </c>
      <c r="AJ42" s="19">
        <v>2</v>
      </c>
      <c r="AK42" s="1" t="b">
        <v>0</v>
      </c>
      <c r="AL42" s="1" t="s">
        <v>10</v>
      </c>
      <c r="AM42" s="1">
        <f t="shared" si="5"/>
        <v>1</v>
      </c>
      <c r="AN42" s="6">
        <v>-1</v>
      </c>
      <c r="AP42" s="28">
        <v>32.409999999999997</v>
      </c>
      <c r="AQ42" t="b">
        <v>0</v>
      </c>
      <c r="AR42" t="s">
        <v>10</v>
      </c>
      <c r="AS42" s="1">
        <f t="shared" si="6"/>
        <v>1</v>
      </c>
      <c r="AT42" s="6">
        <v>-1</v>
      </c>
    </row>
    <row r="43" spans="1:46" ht="409.5" x14ac:dyDescent="0.35">
      <c r="A43" s="1">
        <v>41</v>
      </c>
      <c r="B43" s="3" t="s">
        <v>74</v>
      </c>
      <c r="C43" s="1" t="b">
        <v>0</v>
      </c>
      <c r="D43" s="4" t="s">
        <v>10</v>
      </c>
      <c r="F43" s="5">
        <v>0.86</v>
      </c>
      <c r="G43" s="1" t="b">
        <v>0</v>
      </c>
      <c r="H43" s="1" t="s">
        <v>10</v>
      </c>
      <c r="I43" s="1">
        <f t="shared" si="0"/>
        <v>1</v>
      </c>
      <c r="J43" s="6">
        <v>-1</v>
      </c>
      <c r="L43" s="19">
        <v>1.1599999999999999</v>
      </c>
      <c r="M43" s="1" t="b">
        <v>0</v>
      </c>
      <c r="N43" s="1" t="s">
        <v>10</v>
      </c>
      <c r="O43" s="1">
        <f t="shared" si="1"/>
        <v>1</v>
      </c>
      <c r="P43" s="6">
        <v>-1</v>
      </c>
      <c r="R43" s="19">
        <v>1.82</v>
      </c>
      <c r="S43" s="1" t="b">
        <v>0</v>
      </c>
      <c r="T43" s="1" t="s">
        <v>10</v>
      </c>
      <c r="U43" s="1">
        <f t="shared" si="2"/>
        <v>1</v>
      </c>
      <c r="V43" s="6">
        <v>-1</v>
      </c>
      <c r="X43" s="19">
        <v>0.69</v>
      </c>
      <c r="Y43" s="2" t="b">
        <v>0</v>
      </c>
      <c r="Z43" s="2" t="s">
        <v>10</v>
      </c>
      <c r="AA43" s="1">
        <f t="shared" si="3"/>
        <v>1</v>
      </c>
      <c r="AB43" s="6">
        <v>-1</v>
      </c>
      <c r="AD43" s="19">
        <v>0.46</v>
      </c>
      <c r="AE43" s="1" t="b">
        <v>0</v>
      </c>
      <c r="AF43" s="1" t="s">
        <v>10</v>
      </c>
      <c r="AG43" s="1">
        <f t="shared" si="4"/>
        <v>1</v>
      </c>
      <c r="AH43" s="6">
        <v>-1</v>
      </c>
      <c r="AJ43" s="19">
        <v>2.11</v>
      </c>
      <c r="AK43" s="1" t="b">
        <v>0</v>
      </c>
      <c r="AL43" s="1" t="s">
        <v>10</v>
      </c>
      <c r="AM43" s="1">
        <f t="shared" si="5"/>
        <v>1</v>
      </c>
      <c r="AN43" s="6">
        <v>-1</v>
      </c>
      <c r="AP43" s="28">
        <v>19.399999999999999</v>
      </c>
      <c r="AQ43" t="b">
        <v>0</v>
      </c>
      <c r="AR43" t="s">
        <v>10</v>
      </c>
      <c r="AS43" s="1">
        <f t="shared" si="6"/>
        <v>1</v>
      </c>
      <c r="AT43" s="6">
        <v>-1</v>
      </c>
    </row>
    <row r="44" spans="1:46" ht="409.5" x14ac:dyDescent="0.35">
      <c r="A44" s="1">
        <v>42</v>
      </c>
      <c r="B44" s="3" t="s">
        <v>75</v>
      </c>
      <c r="C44" s="1" t="b">
        <v>0</v>
      </c>
      <c r="D44" s="4" t="s">
        <v>10</v>
      </c>
      <c r="F44" s="5">
        <v>1.07</v>
      </c>
      <c r="G44" s="1" t="b">
        <v>0</v>
      </c>
      <c r="H44" s="1" t="s">
        <v>10</v>
      </c>
      <c r="I44" s="1">
        <f t="shared" si="0"/>
        <v>1</v>
      </c>
      <c r="J44" s="6">
        <v>-1</v>
      </c>
      <c r="L44" s="19">
        <v>1.67</v>
      </c>
      <c r="M44" s="1" t="b">
        <v>0</v>
      </c>
      <c r="N44" s="1" t="s">
        <v>10</v>
      </c>
      <c r="O44" s="1">
        <f t="shared" si="1"/>
        <v>1</v>
      </c>
      <c r="P44" s="6">
        <v>-1</v>
      </c>
      <c r="R44" s="19">
        <v>1.98</v>
      </c>
      <c r="S44" s="1" t="b">
        <v>0</v>
      </c>
      <c r="T44" s="1" t="s">
        <v>10</v>
      </c>
      <c r="U44" s="1">
        <f t="shared" si="2"/>
        <v>1</v>
      </c>
      <c r="V44" s="6">
        <v>-1</v>
      </c>
      <c r="X44" s="19">
        <v>0.71</v>
      </c>
      <c r="Y44" s="2" t="b">
        <v>0</v>
      </c>
      <c r="Z44" s="2" t="s">
        <v>10</v>
      </c>
      <c r="AA44" s="1">
        <f t="shared" si="3"/>
        <v>1</v>
      </c>
      <c r="AB44" s="6">
        <v>-1</v>
      </c>
      <c r="AD44" s="19">
        <v>0.48</v>
      </c>
      <c r="AE44" s="1" t="b">
        <v>0</v>
      </c>
      <c r="AF44" s="1" t="s">
        <v>10</v>
      </c>
      <c r="AG44" s="1">
        <f t="shared" si="4"/>
        <v>1</v>
      </c>
      <c r="AH44" s="6">
        <v>-1</v>
      </c>
      <c r="AJ44" s="19">
        <v>4.26</v>
      </c>
      <c r="AK44" s="1" t="b">
        <v>0</v>
      </c>
      <c r="AL44" s="1" t="s">
        <v>10</v>
      </c>
      <c r="AM44" s="1">
        <f t="shared" si="5"/>
        <v>1</v>
      </c>
      <c r="AN44" s="6">
        <v>-1</v>
      </c>
      <c r="AP44" s="28">
        <v>24.34</v>
      </c>
      <c r="AQ44" t="b">
        <v>0</v>
      </c>
      <c r="AR44" t="s">
        <v>10</v>
      </c>
      <c r="AS44" s="1">
        <f t="shared" si="6"/>
        <v>1</v>
      </c>
      <c r="AT44" s="6">
        <v>-1</v>
      </c>
    </row>
    <row r="45" spans="1:46" ht="409.5" x14ac:dyDescent="0.35">
      <c r="A45" s="1">
        <v>43</v>
      </c>
      <c r="B45" s="3" t="s">
        <v>76</v>
      </c>
      <c r="C45" s="1" t="b">
        <v>1</v>
      </c>
      <c r="D45" s="4" t="s">
        <v>77</v>
      </c>
      <c r="F45" s="5">
        <v>1.34</v>
      </c>
      <c r="G45" s="1" t="b">
        <v>1</v>
      </c>
      <c r="H45" s="1" t="s">
        <v>78</v>
      </c>
      <c r="I45" s="1">
        <f t="shared" si="0"/>
        <v>1</v>
      </c>
      <c r="J45" s="6">
        <v>1</v>
      </c>
      <c r="L45" s="19">
        <v>2.1800000000000002</v>
      </c>
      <c r="M45" s="1" t="b">
        <v>1</v>
      </c>
      <c r="N45" s="1" t="s">
        <v>78</v>
      </c>
      <c r="O45" s="1">
        <f t="shared" si="1"/>
        <v>1</v>
      </c>
      <c r="P45" s="6">
        <v>1</v>
      </c>
      <c r="R45" s="19">
        <v>2.5099999999999998</v>
      </c>
      <c r="S45" s="1" t="b">
        <v>1</v>
      </c>
      <c r="T45" s="1" t="s">
        <v>78</v>
      </c>
      <c r="U45" s="1">
        <f t="shared" si="2"/>
        <v>1</v>
      </c>
      <c r="V45" s="6">
        <v>1</v>
      </c>
      <c r="X45" s="19">
        <v>0.71</v>
      </c>
      <c r="Y45" s="2" t="b">
        <v>1</v>
      </c>
      <c r="Z45" s="2" t="s">
        <v>78</v>
      </c>
      <c r="AA45" s="1">
        <f t="shared" si="3"/>
        <v>1</v>
      </c>
      <c r="AB45" s="6">
        <v>1</v>
      </c>
      <c r="AD45" s="19">
        <v>0.52</v>
      </c>
      <c r="AE45" s="1" t="b">
        <v>1</v>
      </c>
      <c r="AF45" s="1" t="s">
        <v>64</v>
      </c>
      <c r="AG45" s="1">
        <f t="shared" si="4"/>
        <v>1</v>
      </c>
      <c r="AH45" s="6">
        <v>1</v>
      </c>
      <c r="AJ45" s="19">
        <v>2.4700000000000002</v>
      </c>
      <c r="AK45" s="1" t="b">
        <v>1</v>
      </c>
      <c r="AL45" s="1" t="s">
        <v>78</v>
      </c>
      <c r="AM45" s="1">
        <f t="shared" si="5"/>
        <v>1</v>
      </c>
      <c r="AN45" s="6">
        <v>1</v>
      </c>
      <c r="AP45" s="28">
        <v>11.4</v>
      </c>
      <c r="AQ45" t="b">
        <v>1</v>
      </c>
      <c r="AR45" t="s">
        <v>78</v>
      </c>
      <c r="AS45" s="1">
        <f t="shared" si="6"/>
        <v>1</v>
      </c>
      <c r="AT45" s="6">
        <v>1</v>
      </c>
    </row>
    <row r="46" spans="1:46" ht="409.5" x14ac:dyDescent="0.35">
      <c r="A46" s="1">
        <v>44</v>
      </c>
      <c r="B46" s="3" t="s">
        <v>79</v>
      </c>
      <c r="C46" s="1" t="b">
        <v>1</v>
      </c>
      <c r="D46" s="4" t="s">
        <v>77</v>
      </c>
      <c r="F46" s="5">
        <v>1.65</v>
      </c>
      <c r="G46" s="1" t="b">
        <v>1</v>
      </c>
      <c r="H46" s="1" t="s">
        <v>78</v>
      </c>
      <c r="I46" s="1">
        <f t="shared" si="0"/>
        <v>1</v>
      </c>
      <c r="J46" s="6">
        <v>1</v>
      </c>
      <c r="L46" s="19">
        <v>46.83</v>
      </c>
      <c r="M46" s="1" t="b">
        <v>1</v>
      </c>
      <c r="N46" s="1" t="s">
        <v>78</v>
      </c>
      <c r="O46" s="1">
        <f t="shared" si="1"/>
        <v>1</v>
      </c>
      <c r="P46" s="6">
        <v>1</v>
      </c>
      <c r="R46" s="19">
        <v>1.72</v>
      </c>
      <c r="S46" s="1" t="b">
        <v>1</v>
      </c>
      <c r="T46" s="1" t="s">
        <v>78</v>
      </c>
      <c r="U46" s="1">
        <f t="shared" si="2"/>
        <v>1</v>
      </c>
      <c r="V46" s="6">
        <v>1</v>
      </c>
      <c r="X46" s="19">
        <v>0.69</v>
      </c>
      <c r="Y46" s="2" t="b">
        <v>1</v>
      </c>
      <c r="Z46" s="2" t="s">
        <v>78</v>
      </c>
      <c r="AA46" s="1">
        <f t="shared" si="3"/>
        <v>1</v>
      </c>
      <c r="AB46" s="6">
        <v>1</v>
      </c>
      <c r="AD46" s="19">
        <v>0.52</v>
      </c>
      <c r="AE46" s="1" t="b">
        <v>1</v>
      </c>
      <c r="AF46" s="1" t="s">
        <v>64</v>
      </c>
      <c r="AG46" s="1">
        <f t="shared" si="4"/>
        <v>1</v>
      </c>
      <c r="AH46" s="6">
        <v>1</v>
      </c>
      <c r="AJ46" s="19">
        <v>2.6</v>
      </c>
      <c r="AK46" s="1" t="b">
        <v>1</v>
      </c>
      <c r="AL46" s="1" t="s">
        <v>78</v>
      </c>
      <c r="AM46" s="1">
        <f t="shared" si="5"/>
        <v>1</v>
      </c>
      <c r="AN46" s="6">
        <v>1</v>
      </c>
      <c r="AP46" s="28">
        <v>14.44</v>
      </c>
      <c r="AQ46" t="b">
        <v>1</v>
      </c>
      <c r="AR46" t="s">
        <v>78</v>
      </c>
      <c r="AS46" s="1">
        <f t="shared" si="6"/>
        <v>1</v>
      </c>
      <c r="AT46" s="6">
        <v>1</v>
      </c>
    </row>
    <row r="47" spans="1:46" ht="409.5" x14ac:dyDescent="0.35">
      <c r="A47" s="1">
        <v>45</v>
      </c>
      <c r="B47" s="3" t="s">
        <v>80</v>
      </c>
      <c r="C47" s="1" t="b">
        <v>0</v>
      </c>
      <c r="D47" s="4" t="s">
        <v>10</v>
      </c>
      <c r="F47" s="5">
        <v>1.36</v>
      </c>
      <c r="G47" s="1" t="b">
        <v>0</v>
      </c>
      <c r="H47" s="1" t="s">
        <v>10</v>
      </c>
      <c r="I47" s="1">
        <f t="shared" si="0"/>
        <v>1</v>
      </c>
      <c r="J47" s="6">
        <v>-1</v>
      </c>
      <c r="L47" s="19">
        <v>2.74</v>
      </c>
      <c r="M47" s="1" t="b">
        <v>0</v>
      </c>
      <c r="N47" s="1" t="s">
        <v>10</v>
      </c>
      <c r="O47" s="1">
        <f t="shared" si="1"/>
        <v>1</v>
      </c>
      <c r="P47" s="6">
        <v>-1</v>
      </c>
      <c r="R47" s="19">
        <v>2.02</v>
      </c>
      <c r="S47" s="1" t="b">
        <v>0</v>
      </c>
      <c r="T47" s="1" t="s">
        <v>10</v>
      </c>
      <c r="U47" s="1">
        <f t="shared" si="2"/>
        <v>1</v>
      </c>
      <c r="V47" s="6">
        <v>-1</v>
      </c>
      <c r="X47" s="19">
        <v>0.68</v>
      </c>
      <c r="Y47" s="2" t="b">
        <v>0</v>
      </c>
      <c r="Z47" s="2" t="s">
        <v>10</v>
      </c>
      <c r="AA47" s="1">
        <f t="shared" si="3"/>
        <v>1</v>
      </c>
      <c r="AB47" s="6">
        <v>-1</v>
      </c>
      <c r="AD47" s="19">
        <v>0.43</v>
      </c>
      <c r="AE47" s="1" t="b">
        <v>0</v>
      </c>
      <c r="AF47" s="1" t="s">
        <v>10</v>
      </c>
      <c r="AG47" s="1">
        <f t="shared" si="4"/>
        <v>1</v>
      </c>
      <c r="AH47" s="6">
        <v>-1</v>
      </c>
      <c r="AJ47" s="19">
        <v>2.21</v>
      </c>
      <c r="AK47" s="1" t="b">
        <v>0</v>
      </c>
      <c r="AL47" s="1" t="s">
        <v>10</v>
      </c>
      <c r="AM47" s="1">
        <f t="shared" si="5"/>
        <v>1</v>
      </c>
      <c r="AN47" s="6">
        <v>-1</v>
      </c>
      <c r="AP47" s="28">
        <v>18.850000000000001</v>
      </c>
      <c r="AQ47" t="b">
        <v>0</v>
      </c>
      <c r="AR47" t="s">
        <v>10</v>
      </c>
      <c r="AS47" s="1">
        <f t="shared" si="6"/>
        <v>1</v>
      </c>
      <c r="AT47" s="6">
        <v>-1</v>
      </c>
    </row>
    <row r="48" spans="1:46" ht="348" x14ac:dyDescent="0.35">
      <c r="A48" s="1">
        <v>46</v>
      </c>
      <c r="B48" s="3" t="s">
        <v>81</v>
      </c>
      <c r="C48" s="1" t="b">
        <v>0</v>
      </c>
      <c r="D48" s="4" t="s">
        <v>10</v>
      </c>
      <c r="F48" s="5">
        <v>1.22</v>
      </c>
      <c r="G48" s="1" t="b">
        <v>0</v>
      </c>
      <c r="H48" s="1" t="s">
        <v>10</v>
      </c>
      <c r="I48" s="1">
        <f t="shared" si="0"/>
        <v>1</v>
      </c>
      <c r="J48" s="6">
        <v>-1</v>
      </c>
      <c r="L48" s="19">
        <v>1.58</v>
      </c>
      <c r="M48" s="1" t="b">
        <v>0</v>
      </c>
      <c r="N48" s="1" t="s">
        <v>10</v>
      </c>
      <c r="O48" s="1">
        <f t="shared" si="1"/>
        <v>1</v>
      </c>
      <c r="P48" s="6">
        <v>-1</v>
      </c>
      <c r="R48" s="27">
        <v>2.2200000000000002</v>
      </c>
      <c r="S48" s="7" t="b">
        <v>1</v>
      </c>
      <c r="T48" s="7" t="s">
        <v>28</v>
      </c>
      <c r="U48" s="7">
        <f t="shared" si="2"/>
        <v>0</v>
      </c>
      <c r="V48" s="8">
        <v>-1</v>
      </c>
      <c r="X48" s="27">
        <v>1.9</v>
      </c>
      <c r="Y48" s="24" t="b">
        <v>1</v>
      </c>
      <c r="Z48" s="24" t="s">
        <v>153</v>
      </c>
      <c r="AA48" s="7">
        <f t="shared" si="3"/>
        <v>0</v>
      </c>
      <c r="AB48" s="8">
        <v>-1</v>
      </c>
      <c r="AD48" s="19">
        <v>0.59</v>
      </c>
      <c r="AE48" s="1" t="b">
        <v>0</v>
      </c>
      <c r="AF48" s="1" t="s">
        <v>10</v>
      </c>
      <c r="AG48" s="1">
        <f t="shared" si="4"/>
        <v>1</v>
      </c>
      <c r="AH48" s="6">
        <v>-1</v>
      </c>
      <c r="AJ48" s="27">
        <v>2.4500000000000002</v>
      </c>
      <c r="AK48" s="7" t="b">
        <v>1</v>
      </c>
      <c r="AL48" s="7" t="s">
        <v>179</v>
      </c>
      <c r="AM48" s="7">
        <f t="shared" si="5"/>
        <v>0</v>
      </c>
      <c r="AN48" s="8">
        <v>-1</v>
      </c>
      <c r="AP48" s="28">
        <v>50.12</v>
      </c>
      <c r="AQ48" t="b">
        <v>0</v>
      </c>
      <c r="AR48" t="s">
        <v>10</v>
      </c>
      <c r="AS48" s="1">
        <f t="shared" si="6"/>
        <v>1</v>
      </c>
      <c r="AT48" s="6">
        <v>-1</v>
      </c>
    </row>
    <row r="49" spans="1:46" ht="348" x14ac:dyDescent="0.35">
      <c r="A49" s="1">
        <v>47</v>
      </c>
      <c r="B49" s="3" t="s">
        <v>82</v>
      </c>
      <c r="C49" s="1" t="b">
        <v>0</v>
      </c>
      <c r="D49" s="4" t="s">
        <v>10</v>
      </c>
      <c r="F49" s="5">
        <v>1.21</v>
      </c>
      <c r="G49" s="1" t="b">
        <v>0</v>
      </c>
      <c r="H49" s="1" t="s">
        <v>10</v>
      </c>
      <c r="I49" s="1">
        <f t="shared" si="0"/>
        <v>1</v>
      </c>
      <c r="J49" s="6">
        <v>-1</v>
      </c>
      <c r="L49" s="19">
        <v>2.14</v>
      </c>
      <c r="M49" s="1" t="b">
        <v>0</v>
      </c>
      <c r="N49" s="1" t="s">
        <v>10</v>
      </c>
      <c r="O49" s="1">
        <f t="shared" si="1"/>
        <v>1</v>
      </c>
      <c r="P49" s="6">
        <v>-1</v>
      </c>
      <c r="R49" s="27">
        <v>1.8</v>
      </c>
      <c r="S49" s="7" t="b">
        <v>1</v>
      </c>
      <c r="T49" s="7" t="s">
        <v>14</v>
      </c>
      <c r="U49" s="7">
        <f t="shared" si="2"/>
        <v>0</v>
      </c>
      <c r="V49" s="8">
        <v>-1</v>
      </c>
      <c r="X49" s="19">
        <v>0.47</v>
      </c>
      <c r="Y49" s="2" t="b">
        <v>0</v>
      </c>
      <c r="Z49" s="2" t="s">
        <v>10</v>
      </c>
      <c r="AA49" s="1">
        <f t="shared" si="3"/>
        <v>1</v>
      </c>
      <c r="AB49" s="6">
        <v>-1</v>
      </c>
      <c r="AD49" s="19">
        <v>0.61</v>
      </c>
      <c r="AE49" s="1" t="b">
        <v>0</v>
      </c>
      <c r="AF49" s="1" t="s">
        <v>10</v>
      </c>
      <c r="AG49" s="1">
        <f t="shared" si="4"/>
        <v>1</v>
      </c>
      <c r="AH49" s="6">
        <v>-1</v>
      </c>
      <c r="AJ49" s="19">
        <v>2.0699999999999998</v>
      </c>
      <c r="AK49" s="1" t="b">
        <v>0</v>
      </c>
      <c r="AL49" s="1" t="s">
        <v>10</v>
      </c>
      <c r="AM49" s="1">
        <f t="shared" si="5"/>
        <v>1</v>
      </c>
      <c r="AN49" s="6">
        <v>-1</v>
      </c>
      <c r="AP49" s="28">
        <v>41.8</v>
      </c>
      <c r="AQ49" t="b">
        <v>0</v>
      </c>
      <c r="AR49" t="s">
        <v>10</v>
      </c>
      <c r="AS49" s="1">
        <f t="shared" si="6"/>
        <v>1</v>
      </c>
      <c r="AT49" s="6">
        <v>-1</v>
      </c>
    </row>
    <row r="50" spans="1:46" ht="348" x14ac:dyDescent="0.35">
      <c r="A50" s="1">
        <v>48</v>
      </c>
      <c r="B50" s="3" t="s">
        <v>83</v>
      </c>
      <c r="C50" s="1" t="b">
        <v>0</v>
      </c>
      <c r="D50" s="4" t="s">
        <v>10</v>
      </c>
      <c r="F50" s="5">
        <v>0.93</v>
      </c>
      <c r="G50" s="1" t="b">
        <v>0</v>
      </c>
      <c r="H50" s="1" t="s">
        <v>10</v>
      </c>
      <c r="I50" s="1">
        <f t="shared" si="0"/>
        <v>1</v>
      </c>
      <c r="J50" s="6">
        <v>-1</v>
      </c>
      <c r="L50" s="19">
        <v>0.87</v>
      </c>
      <c r="M50" s="1" t="b">
        <v>0</v>
      </c>
      <c r="N50" s="1" t="s">
        <v>10</v>
      </c>
      <c r="O50" s="1">
        <f t="shared" si="1"/>
        <v>1</v>
      </c>
      <c r="P50" s="6">
        <v>-1</v>
      </c>
      <c r="R50" s="19">
        <v>1.73</v>
      </c>
      <c r="S50" s="1" t="b">
        <v>0</v>
      </c>
      <c r="T50" s="1" t="s">
        <v>10</v>
      </c>
      <c r="U50" s="1">
        <f t="shared" si="2"/>
        <v>1</v>
      </c>
      <c r="V50" s="6">
        <v>-1</v>
      </c>
      <c r="X50" s="19">
        <v>0.93</v>
      </c>
      <c r="Y50" s="2" t="b">
        <v>0</v>
      </c>
      <c r="Z50" s="2" t="s">
        <v>10</v>
      </c>
      <c r="AA50" s="1">
        <f t="shared" si="3"/>
        <v>1</v>
      </c>
      <c r="AB50" s="6">
        <v>-1</v>
      </c>
      <c r="AD50" s="19">
        <v>0.37</v>
      </c>
      <c r="AE50" s="1" t="b">
        <v>0</v>
      </c>
      <c r="AF50" s="1" t="s">
        <v>10</v>
      </c>
      <c r="AG50" s="1">
        <f t="shared" si="4"/>
        <v>1</v>
      </c>
      <c r="AH50" s="6">
        <v>-1</v>
      </c>
      <c r="AJ50" s="19">
        <v>0.98</v>
      </c>
      <c r="AK50" s="1" t="b">
        <v>0</v>
      </c>
      <c r="AL50" s="1" t="s">
        <v>10</v>
      </c>
      <c r="AM50" s="1">
        <f t="shared" si="5"/>
        <v>1</v>
      </c>
      <c r="AN50" s="6">
        <v>-1</v>
      </c>
      <c r="AP50" s="28">
        <v>14.33</v>
      </c>
      <c r="AQ50" t="b">
        <v>0</v>
      </c>
      <c r="AR50" t="s">
        <v>10</v>
      </c>
      <c r="AS50" s="1">
        <f t="shared" si="6"/>
        <v>1</v>
      </c>
      <c r="AT50" s="6">
        <v>-1</v>
      </c>
    </row>
    <row r="51" spans="1:46" ht="304.5" x14ac:dyDescent="0.35">
      <c r="A51" s="1">
        <v>49</v>
      </c>
      <c r="B51" s="3" t="s">
        <v>84</v>
      </c>
      <c r="C51" s="1" t="b">
        <v>1</v>
      </c>
      <c r="D51" s="4" t="s">
        <v>37</v>
      </c>
      <c r="F51" s="5">
        <v>0.95</v>
      </c>
      <c r="G51" s="1" t="b">
        <v>1</v>
      </c>
      <c r="H51" s="1" t="s">
        <v>38</v>
      </c>
      <c r="I51" s="1">
        <f t="shared" si="0"/>
        <v>1</v>
      </c>
      <c r="J51" s="6">
        <v>1</v>
      </c>
      <c r="L51" s="19">
        <v>1.38</v>
      </c>
      <c r="M51" s="1" t="b">
        <v>1</v>
      </c>
      <c r="N51" s="1" t="s">
        <v>38</v>
      </c>
      <c r="O51" s="1">
        <f t="shared" si="1"/>
        <v>1</v>
      </c>
      <c r="P51" s="6">
        <v>1</v>
      </c>
      <c r="R51" s="19">
        <v>1.72</v>
      </c>
      <c r="S51" s="1" t="b">
        <v>1</v>
      </c>
      <c r="T51" s="1" t="s">
        <v>38</v>
      </c>
      <c r="U51" s="1">
        <f t="shared" si="2"/>
        <v>1</v>
      </c>
      <c r="V51" s="6">
        <v>1</v>
      </c>
      <c r="X51" s="19">
        <v>0.9</v>
      </c>
      <c r="Y51" s="2" t="b">
        <v>1</v>
      </c>
      <c r="Z51" s="2" t="s">
        <v>38</v>
      </c>
      <c r="AA51" s="1">
        <f t="shared" si="3"/>
        <v>1</v>
      </c>
      <c r="AB51" s="6">
        <v>1</v>
      </c>
      <c r="AD51" s="19">
        <v>0.49</v>
      </c>
      <c r="AE51" s="1" t="b">
        <v>1</v>
      </c>
      <c r="AF51" s="1" t="s">
        <v>38</v>
      </c>
      <c r="AG51" s="1">
        <f t="shared" si="4"/>
        <v>1</v>
      </c>
      <c r="AH51" s="6">
        <v>1</v>
      </c>
      <c r="AJ51" s="19">
        <v>2.23</v>
      </c>
      <c r="AK51" s="1" t="b">
        <v>1</v>
      </c>
      <c r="AL51" s="1" t="s">
        <v>38</v>
      </c>
      <c r="AM51" s="1">
        <f t="shared" si="5"/>
        <v>1</v>
      </c>
      <c r="AN51" s="6">
        <v>1</v>
      </c>
      <c r="AP51" s="28">
        <v>11.83</v>
      </c>
      <c r="AQ51" t="b">
        <v>1</v>
      </c>
      <c r="AR51" t="s">
        <v>38</v>
      </c>
      <c r="AS51" s="1">
        <f t="shared" si="6"/>
        <v>1</v>
      </c>
      <c r="AT51" s="6">
        <v>1</v>
      </c>
    </row>
    <row r="52" spans="1:46" ht="409.5" x14ac:dyDescent="0.35">
      <c r="A52" s="1">
        <v>50</v>
      </c>
      <c r="B52" s="3" t="s">
        <v>85</v>
      </c>
      <c r="C52" s="1" t="b">
        <v>0</v>
      </c>
      <c r="D52" s="4" t="s">
        <v>10</v>
      </c>
      <c r="F52" s="5">
        <v>0.96</v>
      </c>
      <c r="G52" s="1" t="b">
        <v>0</v>
      </c>
      <c r="H52" s="1" t="s">
        <v>10</v>
      </c>
      <c r="I52" s="1">
        <f t="shared" si="0"/>
        <v>1</v>
      </c>
      <c r="J52" s="6">
        <v>-1</v>
      </c>
      <c r="L52" s="19">
        <v>0.94</v>
      </c>
      <c r="M52" s="1" t="b">
        <v>0</v>
      </c>
      <c r="N52" s="1" t="s">
        <v>10</v>
      </c>
      <c r="O52" s="1">
        <f t="shared" si="1"/>
        <v>1</v>
      </c>
      <c r="P52" s="6">
        <v>-1</v>
      </c>
      <c r="R52" s="19">
        <v>7.61</v>
      </c>
      <c r="S52" s="1" t="b">
        <v>0</v>
      </c>
      <c r="T52" s="1" t="s">
        <v>10</v>
      </c>
      <c r="U52" s="1">
        <f t="shared" si="2"/>
        <v>1</v>
      </c>
      <c r="V52" s="6">
        <v>-1</v>
      </c>
      <c r="X52" s="19">
        <v>20.98</v>
      </c>
      <c r="Y52" s="2" t="b">
        <v>0</v>
      </c>
      <c r="Z52" s="2" t="s">
        <v>10</v>
      </c>
      <c r="AA52" s="1">
        <f t="shared" si="3"/>
        <v>1</v>
      </c>
      <c r="AB52" s="6">
        <v>-1</v>
      </c>
      <c r="AD52" s="19">
        <v>0.86</v>
      </c>
      <c r="AE52" s="1" t="b">
        <v>0</v>
      </c>
      <c r="AF52" s="1" t="s">
        <v>10</v>
      </c>
      <c r="AG52" s="1">
        <f t="shared" si="4"/>
        <v>1</v>
      </c>
      <c r="AH52" s="6">
        <v>-1</v>
      </c>
      <c r="AJ52" s="19">
        <v>2.1800000000000002</v>
      </c>
      <c r="AK52" s="1" t="b">
        <v>0</v>
      </c>
      <c r="AL52" s="1" t="s">
        <v>10</v>
      </c>
      <c r="AM52" s="1">
        <f t="shared" si="5"/>
        <v>1</v>
      </c>
      <c r="AN52" s="6">
        <v>-1</v>
      </c>
      <c r="AP52" s="28">
        <v>21.14</v>
      </c>
      <c r="AQ52" t="b">
        <v>0</v>
      </c>
      <c r="AR52" t="s">
        <v>10</v>
      </c>
      <c r="AS52" s="1">
        <f t="shared" si="6"/>
        <v>1</v>
      </c>
      <c r="AT52" s="6">
        <v>-1</v>
      </c>
    </row>
    <row r="53" spans="1:46" ht="409.5" x14ac:dyDescent="0.35">
      <c r="A53" s="1">
        <v>51</v>
      </c>
      <c r="B53" s="3" t="s">
        <v>86</v>
      </c>
      <c r="C53" s="1" t="b">
        <v>1</v>
      </c>
      <c r="D53" s="4" t="s">
        <v>87</v>
      </c>
      <c r="F53" s="5">
        <v>1.37</v>
      </c>
      <c r="G53" s="1" t="b">
        <v>1</v>
      </c>
      <c r="H53" s="1" t="s">
        <v>154</v>
      </c>
      <c r="I53" s="1">
        <f t="shared" si="0"/>
        <v>1</v>
      </c>
      <c r="J53" s="6">
        <v>1</v>
      </c>
      <c r="L53" s="19">
        <v>1.89</v>
      </c>
      <c r="M53" s="1" t="b">
        <v>1</v>
      </c>
      <c r="N53" s="1" t="s">
        <v>154</v>
      </c>
      <c r="O53" s="1">
        <f t="shared" si="1"/>
        <v>1</v>
      </c>
      <c r="P53" s="6">
        <v>1</v>
      </c>
      <c r="R53" s="19">
        <v>2.08</v>
      </c>
      <c r="S53" s="1" t="b">
        <v>1</v>
      </c>
      <c r="T53" s="1" t="s">
        <v>154</v>
      </c>
      <c r="U53" s="1">
        <f t="shared" si="2"/>
        <v>1</v>
      </c>
      <c r="V53" s="6">
        <v>1</v>
      </c>
      <c r="X53" s="19">
        <v>0.91</v>
      </c>
      <c r="Y53" s="2" t="b">
        <v>1</v>
      </c>
      <c r="Z53" s="2" t="s">
        <v>154</v>
      </c>
      <c r="AA53" s="1">
        <f t="shared" si="3"/>
        <v>1</v>
      </c>
      <c r="AB53" s="6">
        <v>1</v>
      </c>
      <c r="AD53" s="19">
        <v>0.83</v>
      </c>
      <c r="AE53" s="1" t="b">
        <v>1</v>
      </c>
      <c r="AF53" s="1" t="s">
        <v>154</v>
      </c>
      <c r="AG53" s="1">
        <f t="shared" si="4"/>
        <v>1</v>
      </c>
      <c r="AH53" s="6">
        <v>1</v>
      </c>
      <c r="AJ53" s="19">
        <v>1.21</v>
      </c>
      <c r="AK53" s="1" t="b">
        <v>1</v>
      </c>
      <c r="AL53" s="1" t="s">
        <v>154</v>
      </c>
      <c r="AM53" s="1">
        <f t="shared" si="5"/>
        <v>1</v>
      </c>
      <c r="AN53" s="6">
        <v>1</v>
      </c>
      <c r="AP53" s="28">
        <v>48.2</v>
      </c>
      <c r="AQ53" t="b">
        <v>1</v>
      </c>
      <c r="AR53" t="s">
        <v>87</v>
      </c>
      <c r="AS53" s="1">
        <f t="shared" si="6"/>
        <v>1</v>
      </c>
      <c r="AT53" s="6">
        <v>1</v>
      </c>
    </row>
    <row r="54" spans="1:46" ht="409.5" x14ac:dyDescent="0.35">
      <c r="A54" s="1">
        <v>52</v>
      </c>
      <c r="B54" s="3" t="s">
        <v>89</v>
      </c>
      <c r="C54" s="1" t="b">
        <v>0</v>
      </c>
      <c r="D54" s="4" t="s">
        <v>10</v>
      </c>
      <c r="F54" s="5">
        <v>1.2</v>
      </c>
      <c r="G54" s="1" t="b">
        <v>0</v>
      </c>
      <c r="H54" s="1" t="s">
        <v>10</v>
      </c>
      <c r="I54" s="1">
        <f t="shared" si="0"/>
        <v>1</v>
      </c>
      <c r="J54" s="6">
        <v>-1</v>
      </c>
      <c r="L54" s="19">
        <v>1.52</v>
      </c>
      <c r="M54" s="1" t="b">
        <v>0</v>
      </c>
      <c r="N54" s="1" t="s">
        <v>10</v>
      </c>
      <c r="O54" s="1">
        <f t="shared" si="1"/>
        <v>1</v>
      </c>
      <c r="P54" s="6">
        <v>-1</v>
      </c>
      <c r="R54" s="19">
        <v>1.81</v>
      </c>
      <c r="S54" s="1" t="b">
        <v>0</v>
      </c>
      <c r="T54" s="1" t="s">
        <v>10</v>
      </c>
      <c r="U54" s="1">
        <f t="shared" si="2"/>
        <v>1</v>
      </c>
      <c r="V54" s="6">
        <v>-1</v>
      </c>
      <c r="X54" s="19">
        <v>0.48</v>
      </c>
      <c r="Y54" s="2" t="b">
        <v>0</v>
      </c>
      <c r="Z54" s="2" t="s">
        <v>10</v>
      </c>
      <c r="AA54" s="1">
        <f t="shared" si="3"/>
        <v>1</v>
      </c>
      <c r="AB54" s="6">
        <v>-1</v>
      </c>
      <c r="AD54" s="19">
        <v>0.43</v>
      </c>
      <c r="AE54" s="1" t="b">
        <v>0</v>
      </c>
      <c r="AF54" s="1" t="s">
        <v>10</v>
      </c>
      <c r="AG54" s="1">
        <f t="shared" si="4"/>
        <v>1</v>
      </c>
      <c r="AH54" s="6">
        <v>-1</v>
      </c>
      <c r="AJ54" s="19">
        <v>2.2000000000000002</v>
      </c>
      <c r="AK54" s="1" t="b">
        <v>0</v>
      </c>
      <c r="AL54" s="1" t="s">
        <v>10</v>
      </c>
      <c r="AM54" s="1">
        <f t="shared" si="5"/>
        <v>1</v>
      </c>
      <c r="AN54" s="6">
        <v>-1</v>
      </c>
      <c r="AP54" s="28">
        <v>13.13</v>
      </c>
      <c r="AQ54" t="b">
        <v>0</v>
      </c>
      <c r="AR54" t="s">
        <v>10</v>
      </c>
      <c r="AS54" s="1">
        <f t="shared" si="6"/>
        <v>1</v>
      </c>
      <c r="AT54" s="6">
        <v>-1</v>
      </c>
    </row>
    <row r="55" spans="1:46" ht="409.5" x14ac:dyDescent="0.35">
      <c r="A55" s="1">
        <v>53</v>
      </c>
      <c r="B55" s="3" t="s">
        <v>90</v>
      </c>
      <c r="C55" s="1" t="b">
        <v>1</v>
      </c>
      <c r="D55" s="4" t="s">
        <v>112</v>
      </c>
      <c r="F55" s="5">
        <v>1.07</v>
      </c>
      <c r="G55" s="1" t="b">
        <v>1</v>
      </c>
      <c r="H55" s="1" t="s">
        <v>97</v>
      </c>
      <c r="I55" s="1">
        <f t="shared" si="0"/>
        <v>1</v>
      </c>
      <c r="J55" s="6">
        <v>1</v>
      </c>
      <c r="L55" s="19">
        <v>1.36</v>
      </c>
      <c r="M55" s="1" t="b">
        <v>1</v>
      </c>
      <c r="N55" s="1" t="s">
        <v>97</v>
      </c>
      <c r="O55" s="1">
        <f t="shared" si="1"/>
        <v>1</v>
      </c>
      <c r="P55" s="6">
        <v>1</v>
      </c>
      <c r="R55" s="19">
        <v>2.09</v>
      </c>
      <c r="S55" s="1" t="b">
        <v>1</v>
      </c>
      <c r="T55" s="1" t="s">
        <v>97</v>
      </c>
      <c r="U55" s="1">
        <f t="shared" si="2"/>
        <v>1</v>
      </c>
      <c r="V55" s="6">
        <v>1</v>
      </c>
      <c r="X55" s="19">
        <v>0.82</v>
      </c>
      <c r="Y55" s="2" t="b">
        <v>1</v>
      </c>
      <c r="Z55" s="2" t="s">
        <v>169</v>
      </c>
      <c r="AA55" s="1">
        <f t="shared" si="3"/>
        <v>1</v>
      </c>
      <c r="AB55" s="6">
        <v>0.5</v>
      </c>
      <c r="AD55" s="19">
        <v>0.61</v>
      </c>
      <c r="AE55" s="1" t="b">
        <v>1</v>
      </c>
      <c r="AF55" s="1" t="s">
        <v>97</v>
      </c>
      <c r="AG55" s="1">
        <f t="shared" si="4"/>
        <v>1</v>
      </c>
      <c r="AH55" s="6">
        <v>1</v>
      </c>
      <c r="AJ55" s="19">
        <v>1.3</v>
      </c>
      <c r="AK55" s="1" t="b">
        <v>1</v>
      </c>
      <c r="AL55" s="1" t="s">
        <v>97</v>
      </c>
      <c r="AM55" s="1">
        <f t="shared" si="5"/>
        <v>1</v>
      </c>
      <c r="AN55" s="6">
        <v>1</v>
      </c>
      <c r="AP55" s="28">
        <v>33.549999999999997</v>
      </c>
      <c r="AQ55" t="b">
        <v>1</v>
      </c>
      <c r="AR55" t="s">
        <v>97</v>
      </c>
      <c r="AS55" s="1">
        <f t="shared" si="6"/>
        <v>1</v>
      </c>
      <c r="AT55" s="6">
        <v>1</v>
      </c>
    </row>
    <row r="56" spans="1:46" ht="409.5" x14ac:dyDescent="0.35">
      <c r="A56" s="1">
        <v>54</v>
      </c>
      <c r="B56" s="3" t="s">
        <v>91</v>
      </c>
      <c r="C56" s="1" t="b">
        <v>0</v>
      </c>
      <c r="D56" s="4" t="s">
        <v>10</v>
      </c>
      <c r="F56" s="5">
        <v>1.31</v>
      </c>
      <c r="G56" s="1" t="b">
        <v>0</v>
      </c>
      <c r="H56" s="1" t="s">
        <v>10</v>
      </c>
      <c r="I56" s="1">
        <f t="shared" si="0"/>
        <v>1</v>
      </c>
      <c r="J56" s="6">
        <v>-1</v>
      </c>
      <c r="L56" s="19">
        <v>0.86</v>
      </c>
      <c r="M56" s="1" t="b">
        <v>0</v>
      </c>
      <c r="N56" s="1" t="s">
        <v>10</v>
      </c>
      <c r="O56" s="1">
        <f t="shared" si="1"/>
        <v>1</v>
      </c>
      <c r="P56" s="6">
        <v>-1</v>
      </c>
      <c r="R56" s="27">
        <v>2.0699999999999998</v>
      </c>
      <c r="S56" s="7" t="b">
        <v>1</v>
      </c>
      <c r="T56" s="7" t="s">
        <v>177</v>
      </c>
      <c r="U56" s="7">
        <f t="shared" si="2"/>
        <v>0</v>
      </c>
      <c r="V56" s="8">
        <v>-1</v>
      </c>
      <c r="X56" s="19">
        <v>0.51</v>
      </c>
      <c r="Y56" s="2" t="b">
        <v>0</v>
      </c>
      <c r="Z56" s="2" t="s">
        <v>10</v>
      </c>
      <c r="AA56" s="1">
        <f t="shared" si="3"/>
        <v>1</v>
      </c>
      <c r="AB56" s="6">
        <v>-1</v>
      </c>
      <c r="AD56" s="19">
        <v>0.52</v>
      </c>
      <c r="AE56" s="1" t="b">
        <v>0</v>
      </c>
      <c r="AF56" s="1" t="s">
        <v>10</v>
      </c>
      <c r="AG56" s="1">
        <f t="shared" si="4"/>
        <v>1</v>
      </c>
      <c r="AH56" s="6">
        <v>-1</v>
      </c>
      <c r="AJ56" s="27">
        <v>2.15</v>
      </c>
      <c r="AK56" s="7" t="b">
        <v>1</v>
      </c>
      <c r="AL56" s="7" t="s">
        <v>24</v>
      </c>
      <c r="AM56" s="7">
        <f t="shared" si="5"/>
        <v>0</v>
      </c>
      <c r="AN56" s="8">
        <v>-1</v>
      </c>
      <c r="AP56" s="28">
        <v>51.07</v>
      </c>
      <c r="AQ56" t="b">
        <v>0</v>
      </c>
      <c r="AR56" t="s">
        <v>10</v>
      </c>
      <c r="AS56" s="1">
        <f t="shared" si="6"/>
        <v>1</v>
      </c>
      <c r="AT56" s="6">
        <v>-1</v>
      </c>
    </row>
    <row r="57" spans="1:46" ht="348" x14ac:dyDescent="0.35">
      <c r="A57" s="1">
        <v>55</v>
      </c>
      <c r="B57" s="3" t="s">
        <v>92</v>
      </c>
      <c r="C57" s="1" t="b">
        <v>0</v>
      </c>
      <c r="D57" s="4" t="s">
        <v>10</v>
      </c>
      <c r="F57" s="5">
        <v>1.1200000000000001</v>
      </c>
      <c r="G57" s="1" t="b">
        <v>0</v>
      </c>
      <c r="H57" s="1" t="s">
        <v>10</v>
      </c>
      <c r="I57" s="1">
        <f t="shared" si="0"/>
        <v>1</v>
      </c>
      <c r="J57" s="6">
        <v>-1</v>
      </c>
      <c r="L57" s="19">
        <v>1.49</v>
      </c>
      <c r="M57" s="1" t="b">
        <v>0</v>
      </c>
      <c r="N57" s="1" t="s">
        <v>10</v>
      </c>
      <c r="O57" s="1">
        <f t="shared" si="1"/>
        <v>1</v>
      </c>
      <c r="P57" s="6">
        <v>-1</v>
      </c>
      <c r="R57" s="19">
        <v>6.74</v>
      </c>
      <c r="S57" s="1" t="b">
        <v>0</v>
      </c>
      <c r="T57" s="1" t="s">
        <v>10</v>
      </c>
      <c r="U57" s="1">
        <f t="shared" si="2"/>
        <v>1</v>
      </c>
      <c r="V57" s="6">
        <v>-1</v>
      </c>
      <c r="X57" s="19">
        <v>0.5</v>
      </c>
      <c r="Y57" s="2" t="b">
        <v>0</v>
      </c>
      <c r="Z57" s="2" t="s">
        <v>10</v>
      </c>
      <c r="AA57" s="1">
        <f t="shared" si="3"/>
        <v>1</v>
      </c>
      <c r="AB57" s="6">
        <v>-1</v>
      </c>
      <c r="AD57" s="19">
        <v>0.52</v>
      </c>
      <c r="AE57" s="1" t="b">
        <v>0</v>
      </c>
      <c r="AF57" s="1" t="s">
        <v>10</v>
      </c>
      <c r="AG57" s="1">
        <f t="shared" si="4"/>
        <v>1</v>
      </c>
      <c r="AH57" s="6">
        <v>-1</v>
      </c>
      <c r="AJ57" s="19">
        <v>1.1100000000000001</v>
      </c>
      <c r="AK57" s="1" t="b">
        <v>0</v>
      </c>
      <c r="AL57" s="1" t="s">
        <v>10</v>
      </c>
      <c r="AM57" s="1">
        <f t="shared" si="5"/>
        <v>1</v>
      </c>
      <c r="AN57" s="6">
        <v>-1</v>
      </c>
      <c r="AP57" s="28">
        <v>20.309999999999999</v>
      </c>
      <c r="AQ57" t="b">
        <v>0</v>
      </c>
      <c r="AR57" t="s">
        <v>10</v>
      </c>
      <c r="AS57" s="1">
        <f t="shared" si="6"/>
        <v>1</v>
      </c>
      <c r="AT57" s="6">
        <v>-1</v>
      </c>
    </row>
    <row r="58" spans="1:46" ht="391.5" x14ac:dyDescent="0.35">
      <c r="A58" s="1">
        <v>56</v>
      </c>
      <c r="B58" s="3" t="s">
        <v>93</v>
      </c>
      <c r="C58" s="1" t="b">
        <v>1</v>
      </c>
      <c r="D58" s="4" t="s">
        <v>94</v>
      </c>
      <c r="F58" s="5">
        <v>1.6</v>
      </c>
      <c r="G58" s="1" t="b">
        <v>1</v>
      </c>
      <c r="H58" s="1" t="s">
        <v>155</v>
      </c>
      <c r="I58" s="1">
        <f t="shared" si="0"/>
        <v>1</v>
      </c>
      <c r="J58" s="6">
        <v>1</v>
      </c>
      <c r="L58" s="19">
        <v>2.1</v>
      </c>
      <c r="M58" s="1" t="b">
        <v>1</v>
      </c>
      <c r="N58" s="1" t="s">
        <v>155</v>
      </c>
      <c r="O58" s="1">
        <f t="shared" si="1"/>
        <v>1</v>
      </c>
      <c r="P58" s="6">
        <v>1</v>
      </c>
      <c r="R58" s="19">
        <v>2.2000000000000002</v>
      </c>
      <c r="S58" s="1" t="b">
        <v>1</v>
      </c>
      <c r="T58" s="1" t="s">
        <v>155</v>
      </c>
      <c r="U58" s="1">
        <f t="shared" si="2"/>
        <v>1</v>
      </c>
      <c r="V58" s="6">
        <v>1</v>
      </c>
      <c r="X58" s="19">
        <v>0.76</v>
      </c>
      <c r="Y58" s="2" t="b">
        <v>1</v>
      </c>
      <c r="Z58" s="2" t="s">
        <v>155</v>
      </c>
      <c r="AA58" s="1">
        <f t="shared" si="3"/>
        <v>1</v>
      </c>
      <c r="AB58" s="6">
        <v>1</v>
      </c>
      <c r="AD58" s="19">
        <v>0.48</v>
      </c>
      <c r="AE58" s="1" t="b">
        <v>1</v>
      </c>
      <c r="AF58" s="1" t="s">
        <v>155</v>
      </c>
      <c r="AG58" s="1">
        <f t="shared" si="4"/>
        <v>1</v>
      </c>
      <c r="AH58" s="6">
        <v>1</v>
      </c>
      <c r="AJ58" s="19">
        <v>1.39</v>
      </c>
      <c r="AK58" s="1" t="b">
        <v>1</v>
      </c>
      <c r="AL58" s="1" t="s">
        <v>95</v>
      </c>
      <c r="AM58" s="1">
        <f t="shared" si="5"/>
        <v>1</v>
      </c>
      <c r="AN58" s="6">
        <v>0.75</v>
      </c>
      <c r="AP58" s="28">
        <v>22.24</v>
      </c>
      <c r="AQ58" t="b">
        <v>1</v>
      </c>
      <c r="AR58" t="s">
        <v>155</v>
      </c>
      <c r="AS58" s="1">
        <f t="shared" si="6"/>
        <v>1</v>
      </c>
      <c r="AT58" s="6">
        <v>1</v>
      </c>
    </row>
    <row r="59" spans="1:46" ht="409.5" x14ac:dyDescent="0.35">
      <c r="A59" s="1">
        <v>57</v>
      </c>
      <c r="B59" s="3" t="s">
        <v>96</v>
      </c>
      <c r="C59" s="1" t="b">
        <v>1</v>
      </c>
      <c r="D59" s="4" t="s">
        <v>112</v>
      </c>
      <c r="F59" s="5">
        <v>1.1299999999999999</v>
      </c>
      <c r="G59" s="1" t="b">
        <v>1</v>
      </c>
      <c r="H59" s="1" t="s">
        <v>97</v>
      </c>
      <c r="I59" s="1">
        <f t="shared" si="0"/>
        <v>1</v>
      </c>
      <c r="J59" s="6">
        <v>1</v>
      </c>
      <c r="L59" s="19">
        <v>1.44</v>
      </c>
      <c r="M59" s="1" t="b">
        <v>1</v>
      </c>
      <c r="N59" s="1" t="s">
        <v>97</v>
      </c>
      <c r="O59" s="1">
        <f t="shared" si="1"/>
        <v>1</v>
      </c>
      <c r="P59" s="6">
        <v>1</v>
      </c>
      <c r="R59" s="19">
        <v>2.72</v>
      </c>
      <c r="S59" s="1" t="b">
        <v>1</v>
      </c>
      <c r="T59" s="1" t="s">
        <v>97</v>
      </c>
      <c r="U59" s="1">
        <f t="shared" si="2"/>
        <v>1</v>
      </c>
      <c r="V59" s="6">
        <v>1</v>
      </c>
      <c r="X59" s="19">
        <v>0.73</v>
      </c>
      <c r="Y59" s="2" t="b">
        <v>1</v>
      </c>
      <c r="Z59" s="2" t="s">
        <v>181</v>
      </c>
      <c r="AA59" s="1">
        <f t="shared" si="3"/>
        <v>1</v>
      </c>
      <c r="AB59" s="6">
        <v>0.5</v>
      </c>
      <c r="AD59" s="19">
        <v>0.62</v>
      </c>
      <c r="AE59" s="1" t="b">
        <v>1</v>
      </c>
      <c r="AF59" s="1" t="s">
        <v>24</v>
      </c>
      <c r="AG59" s="1">
        <f t="shared" si="4"/>
        <v>1</v>
      </c>
      <c r="AH59" s="6">
        <v>0.5</v>
      </c>
      <c r="AJ59" s="19">
        <v>2.46</v>
      </c>
      <c r="AK59" s="1" t="b">
        <v>1</v>
      </c>
      <c r="AL59" s="1" t="s">
        <v>24</v>
      </c>
      <c r="AM59" s="1">
        <f t="shared" si="5"/>
        <v>1</v>
      </c>
      <c r="AN59" s="6">
        <v>0.5</v>
      </c>
      <c r="AP59" s="28">
        <v>24.43</v>
      </c>
      <c r="AQ59" t="b">
        <v>1</v>
      </c>
      <c r="AR59" t="s">
        <v>97</v>
      </c>
      <c r="AS59" s="1">
        <f t="shared" si="6"/>
        <v>1</v>
      </c>
      <c r="AT59" s="6">
        <v>1</v>
      </c>
    </row>
    <row r="60" spans="1:46" ht="409.5" x14ac:dyDescent="0.35">
      <c r="A60" s="1">
        <v>58</v>
      </c>
      <c r="B60" s="3" t="s">
        <v>98</v>
      </c>
      <c r="C60" s="1" t="b">
        <v>0</v>
      </c>
      <c r="D60" s="4" t="s">
        <v>10</v>
      </c>
      <c r="F60" s="5">
        <v>0.94</v>
      </c>
      <c r="G60" s="1" t="b">
        <v>0</v>
      </c>
      <c r="H60" s="1" t="s">
        <v>10</v>
      </c>
      <c r="I60" s="1">
        <f t="shared" si="0"/>
        <v>1</v>
      </c>
      <c r="J60" s="6">
        <v>-1</v>
      </c>
      <c r="L60" s="19">
        <v>1.52</v>
      </c>
      <c r="M60" s="1" t="b">
        <v>0</v>
      </c>
      <c r="N60" s="1" t="s">
        <v>10</v>
      </c>
      <c r="O60" s="1">
        <f t="shared" si="1"/>
        <v>1</v>
      </c>
      <c r="P60" s="6">
        <v>-1</v>
      </c>
      <c r="R60" s="19">
        <v>1.79</v>
      </c>
      <c r="S60" s="1" t="b">
        <v>0</v>
      </c>
      <c r="T60" s="1" t="s">
        <v>10</v>
      </c>
      <c r="U60" s="1">
        <f t="shared" si="2"/>
        <v>1</v>
      </c>
      <c r="V60" s="6">
        <v>-1</v>
      </c>
      <c r="X60" s="19">
        <v>3.85</v>
      </c>
      <c r="Y60" s="2" t="b">
        <v>0</v>
      </c>
      <c r="Z60" s="2" t="s">
        <v>10</v>
      </c>
      <c r="AA60" s="1">
        <f t="shared" si="3"/>
        <v>1</v>
      </c>
      <c r="AB60" s="6">
        <v>-1</v>
      </c>
      <c r="AD60" s="19">
        <v>0.46</v>
      </c>
      <c r="AE60" s="1" t="b">
        <v>0</v>
      </c>
      <c r="AF60" s="1" t="s">
        <v>10</v>
      </c>
      <c r="AG60" s="1">
        <f t="shared" si="4"/>
        <v>1</v>
      </c>
      <c r="AH60" s="6">
        <v>-1</v>
      </c>
      <c r="AJ60" s="19">
        <v>3.3</v>
      </c>
      <c r="AK60" s="1" t="b">
        <v>0</v>
      </c>
      <c r="AL60" s="1" t="s">
        <v>10</v>
      </c>
      <c r="AM60" s="1">
        <f t="shared" si="5"/>
        <v>1</v>
      </c>
      <c r="AN60" s="6">
        <v>-1</v>
      </c>
      <c r="AP60" s="28">
        <v>18.690000000000001</v>
      </c>
      <c r="AQ60" t="b">
        <v>0</v>
      </c>
      <c r="AR60" t="s">
        <v>10</v>
      </c>
      <c r="AS60" s="1">
        <f t="shared" si="6"/>
        <v>1</v>
      </c>
      <c r="AT60" s="6">
        <v>-1</v>
      </c>
    </row>
    <row r="61" spans="1:46" ht="409.5" x14ac:dyDescent="0.35">
      <c r="A61" s="1">
        <v>59</v>
      </c>
      <c r="B61" s="3" t="s">
        <v>99</v>
      </c>
      <c r="C61" s="1" t="b">
        <v>1</v>
      </c>
      <c r="D61" s="4" t="s">
        <v>32</v>
      </c>
      <c r="F61" s="5">
        <v>1.29</v>
      </c>
      <c r="G61" s="1" t="b">
        <v>1</v>
      </c>
      <c r="H61" s="1" t="s">
        <v>68</v>
      </c>
      <c r="I61" s="1">
        <f t="shared" si="0"/>
        <v>1</v>
      </c>
      <c r="J61" s="6">
        <v>1</v>
      </c>
      <c r="L61" s="19">
        <v>1.39</v>
      </c>
      <c r="M61" s="1" t="b">
        <v>1</v>
      </c>
      <c r="N61" s="1" t="s">
        <v>68</v>
      </c>
      <c r="O61" s="1">
        <f t="shared" si="1"/>
        <v>1</v>
      </c>
      <c r="P61" s="6">
        <v>1</v>
      </c>
      <c r="R61" s="19">
        <v>2.42</v>
      </c>
      <c r="S61" s="1" t="b">
        <v>1</v>
      </c>
      <c r="T61" s="1" t="s">
        <v>68</v>
      </c>
      <c r="U61" s="1">
        <f t="shared" si="2"/>
        <v>1</v>
      </c>
      <c r="V61" s="6">
        <v>1</v>
      </c>
      <c r="X61" s="27">
        <v>0.49</v>
      </c>
      <c r="Y61" s="24" t="b">
        <v>0</v>
      </c>
      <c r="Z61" s="24" t="s">
        <v>10</v>
      </c>
      <c r="AA61" s="7">
        <f t="shared" si="3"/>
        <v>0</v>
      </c>
      <c r="AB61" s="8">
        <v>-1</v>
      </c>
      <c r="AD61" s="19">
        <v>0.53</v>
      </c>
      <c r="AE61" s="1" t="b">
        <v>1</v>
      </c>
      <c r="AF61" s="1" t="s">
        <v>68</v>
      </c>
      <c r="AG61" s="1">
        <f t="shared" si="4"/>
        <v>1</v>
      </c>
      <c r="AH61" s="6">
        <v>1</v>
      </c>
      <c r="AJ61" s="19">
        <v>4.0199999999999996</v>
      </c>
      <c r="AK61" s="1" t="b">
        <v>1</v>
      </c>
      <c r="AL61" s="1" t="s">
        <v>68</v>
      </c>
      <c r="AM61" s="1">
        <f t="shared" si="5"/>
        <v>1</v>
      </c>
      <c r="AN61" s="6">
        <v>1</v>
      </c>
      <c r="AP61" s="28">
        <v>11.27</v>
      </c>
      <c r="AQ61" t="b">
        <v>1</v>
      </c>
      <c r="AR61" t="s">
        <v>68</v>
      </c>
      <c r="AS61" s="1">
        <f t="shared" si="6"/>
        <v>1</v>
      </c>
      <c r="AT61" s="6">
        <v>1</v>
      </c>
    </row>
    <row r="62" spans="1:46" ht="391.5" x14ac:dyDescent="0.35">
      <c r="A62" s="1">
        <v>60</v>
      </c>
      <c r="B62" s="3" t="s">
        <v>100</v>
      </c>
      <c r="C62" s="1" t="b">
        <v>0</v>
      </c>
      <c r="D62" s="4" t="s">
        <v>10</v>
      </c>
      <c r="F62" s="5">
        <v>1.03</v>
      </c>
      <c r="G62" s="1" t="b">
        <v>0</v>
      </c>
      <c r="H62" s="1" t="s">
        <v>10</v>
      </c>
      <c r="I62" s="1">
        <f t="shared" si="0"/>
        <v>1</v>
      </c>
      <c r="J62" s="6">
        <v>-1</v>
      </c>
      <c r="L62" s="19">
        <v>0.87</v>
      </c>
      <c r="M62" s="1" t="b">
        <v>0</v>
      </c>
      <c r="N62" s="1" t="s">
        <v>10</v>
      </c>
      <c r="O62" s="1">
        <f t="shared" si="1"/>
        <v>1</v>
      </c>
      <c r="P62" s="6">
        <v>-1</v>
      </c>
      <c r="R62" s="19">
        <v>1.8</v>
      </c>
      <c r="S62" s="1" t="b">
        <v>0</v>
      </c>
      <c r="T62" s="1" t="s">
        <v>10</v>
      </c>
      <c r="U62" s="1">
        <f t="shared" si="2"/>
        <v>1</v>
      </c>
      <c r="V62" s="6">
        <v>-1</v>
      </c>
      <c r="X62" s="19">
        <v>0.53</v>
      </c>
      <c r="Y62" s="2" t="b">
        <v>0</v>
      </c>
      <c r="Z62" s="2" t="s">
        <v>10</v>
      </c>
      <c r="AA62" s="1">
        <f t="shared" si="3"/>
        <v>1</v>
      </c>
      <c r="AB62" s="6">
        <v>-1</v>
      </c>
      <c r="AD62" s="19">
        <v>0.48</v>
      </c>
      <c r="AE62" s="1" t="b">
        <v>0</v>
      </c>
      <c r="AF62" s="1" t="s">
        <v>10</v>
      </c>
      <c r="AG62" s="1">
        <f t="shared" si="4"/>
        <v>1</v>
      </c>
      <c r="AH62" s="6">
        <v>-1</v>
      </c>
      <c r="AJ62" s="19">
        <v>1.07</v>
      </c>
      <c r="AK62" s="1" t="b">
        <v>0</v>
      </c>
      <c r="AL62" s="1" t="s">
        <v>10</v>
      </c>
      <c r="AM62" s="1">
        <f t="shared" si="5"/>
        <v>1</v>
      </c>
      <c r="AN62" s="6">
        <v>-1</v>
      </c>
      <c r="AP62" s="28">
        <v>20.55</v>
      </c>
      <c r="AQ62" t="b">
        <v>0</v>
      </c>
      <c r="AR62" t="s">
        <v>10</v>
      </c>
      <c r="AS62" s="1">
        <f t="shared" si="6"/>
        <v>1</v>
      </c>
      <c r="AT62" s="6">
        <v>-1</v>
      </c>
    </row>
    <row r="63" spans="1:46" ht="391.5" x14ac:dyDescent="0.35">
      <c r="A63" s="1">
        <v>61</v>
      </c>
      <c r="B63" s="3" t="s">
        <v>101</v>
      </c>
      <c r="C63" s="1" t="b">
        <v>1</v>
      </c>
      <c r="D63" s="4" t="s">
        <v>102</v>
      </c>
      <c r="F63" s="5">
        <v>1.88</v>
      </c>
      <c r="G63" s="1" t="b">
        <v>1</v>
      </c>
      <c r="H63" s="1" t="s">
        <v>159</v>
      </c>
      <c r="I63" s="1">
        <f t="shared" si="0"/>
        <v>1</v>
      </c>
      <c r="J63" s="6">
        <v>1</v>
      </c>
      <c r="L63" s="19">
        <v>0.92</v>
      </c>
      <c r="M63" s="1" t="b">
        <v>1</v>
      </c>
      <c r="N63" s="1" t="s">
        <v>159</v>
      </c>
      <c r="O63" s="1">
        <f t="shared" si="1"/>
        <v>1</v>
      </c>
      <c r="P63" s="6">
        <v>1</v>
      </c>
      <c r="R63" s="19">
        <v>2.0099999999999998</v>
      </c>
      <c r="S63" s="1" t="b">
        <v>1</v>
      </c>
      <c r="T63" s="1" t="s">
        <v>159</v>
      </c>
      <c r="U63" s="1">
        <f t="shared" si="2"/>
        <v>1</v>
      </c>
      <c r="V63" s="6">
        <v>1</v>
      </c>
      <c r="X63" s="19">
        <v>0.74</v>
      </c>
      <c r="Y63" s="2" t="b">
        <v>1</v>
      </c>
      <c r="Z63" s="2" t="s">
        <v>159</v>
      </c>
      <c r="AA63" s="1">
        <f t="shared" si="3"/>
        <v>1</v>
      </c>
      <c r="AB63" s="6">
        <v>1</v>
      </c>
      <c r="AD63" s="19">
        <v>0.95</v>
      </c>
      <c r="AE63" s="1" t="b">
        <v>1</v>
      </c>
      <c r="AF63" s="1" t="s">
        <v>159</v>
      </c>
      <c r="AG63" s="1">
        <f t="shared" si="4"/>
        <v>1</v>
      </c>
      <c r="AH63" s="6">
        <v>1</v>
      </c>
      <c r="AJ63" s="19">
        <v>1.1200000000000001</v>
      </c>
      <c r="AK63" s="1" t="b">
        <v>1</v>
      </c>
      <c r="AL63" s="1" t="s">
        <v>159</v>
      </c>
      <c r="AM63" s="1">
        <f t="shared" si="5"/>
        <v>1</v>
      </c>
      <c r="AN63" s="6">
        <v>1</v>
      </c>
      <c r="AP63" s="28">
        <v>9.18</v>
      </c>
      <c r="AQ63" t="b">
        <v>1</v>
      </c>
      <c r="AR63" t="s">
        <v>159</v>
      </c>
      <c r="AS63" s="1">
        <f t="shared" si="6"/>
        <v>1</v>
      </c>
      <c r="AT63" s="6">
        <v>1</v>
      </c>
    </row>
    <row r="64" spans="1:46" ht="391.5" x14ac:dyDescent="0.35">
      <c r="A64" s="1">
        <v>62</v>
      </c>
      <c r="B64" s="3" t="s">
        <v>103</v>
      </c>
      <c r="C64" s="1" t="b">
        <v>0</v>
      </c>
      <c r="D64" s="4" t="s">
        <v>10</v>
      </c>
      <c r="F64" s="5">
        <v>0.92</v>
      </c>
      <c r="G64" s="1" t="b">
        <v>0</v>
      </c>
      <c r="H64" s="1" t="s">
        <v>10</v>
      </c>
      <c r="I64" s="1">
        <f t="shared" si="0"/>
        <v>1</v>
      </c>
      <c r="J64" s="6">
        <v>-1</v>
      </c>
      <c r="L64" s="19">
        <v>1</v>
      </c>
      <c r="M64" s="1" t="b">
        <v>0</v>
      </c>
      <c r="N64" s="1" t="s">
        <v>10</v>
      </c>
      <c r="O64" s="1">
        <f t="shared" si="1"/>
        <v>1</v>
      </c>
      <c r="P64" s="6">
        <v>-1</v>
      </c>
      <c r="R64" s="19">
        <v>6.26</v>
      </c>
      <c r="S64" s="1" t="b">
        <v>0</v>
      </c>
      <c r="T64" s="1" t="s">
        <v>10</v>
      </c>
      <c r="U64" s="1">
        <f t="shared" si="2"/>
        <v>1</v>
      </c>
      <c r="V64" s="6">
        <v>-1</v>
      </c>
      <c r="X64" s="19">
        <v>15.39</v>
      </c>
      <c r="Y64" s="2" t="b">
        <v>0</v>
      </c>
      <c r="Z64" s="2" t="s">
        <v>10</v>
      </c>
      <c r="AA64" s="1">
        <f t="shared" si="3"/>
        <v>1</v>
      </c>
      <c r="AB64" s="6">
        <v>-1</v>
      </c>
      <c r="AD64" s="19">
        <v>0.48</v>
      </c>
      <c r="AE64" s="1" t="b">
        <v>0</v>
      </c>
      <c r="AF64" s="1" t="s">
        <v>10</v>
      </c>
      <c r="AG64" s="1">
        <f t="shared" si="4"/>
        <v>1</v>
      </c>
      <c r="AH64" s="6">
        <v>-1</v>
      </c>
      <c r="AJ64" s="19">
        <v>0.76</v>
      </c>
      <c r="AK64" s="1" t="b">
        <v>0</v>
      </c>
      <c r="AL64" s="1" t="s">
        <v>10</v>
      </c>
      <c r="AM64" s="1">
        <f t="shared" si="5"/>
        <v>1</v>
      </c>
      <c r="AN64" s="6">
        <v>-1</v>
      </c>
      <c r="AP64" s="28">
        <v>18.11</v>
      </c>
      <c r="AQ64" t="b">
        <v>0</v>
      </c>
      <c r="AR64" t="s">
        <v>10</v>
      </c>
      <c r="AS64" s="1">
        <f t="shared" si="6"/>
        <v>1</v>
      </c>
      <c r="AT64" s="6">
        <v>-1</v>
      </c>
    </row>
    <row r="65" spans="1:46" ht="409.5" x14ac:dyDescent="0.35">
      <c r="A65" s="1">
        <v>63</v>
      </c>
      <c r="B65" s="3" t="s">
        <v>104</v>
      </c>
      <c r="C65" s="1" t="b">
        <v>1</v>
      </c>
      <c r="D65" s="4" t="s">
        <v>115</v>
      </c>
      <c r="F65" s="5">
        <v>1.26</v>
      </c>
      <c r="G65" s="1" t="b">
        <v>1</v>
      </c>
      <c r="H65" s="1" t="s">
        <v>105</v>
      </c>
      <c r="I65" s="1">
        <f t="shared" si="0"/>
        <v>1</v>
      </c>
      <c r="J65" s="6">
        <v>1</v>
      </c>
      <c r="L65" s="19">
        <v>1.3</v>
      </c>
      <c r="M65" s="1" t="b">
        <v>1</v>
      </c>
      <c r="N65" s="1" t="s">
        <v>105</v>
      </c>
      <c r="O65" s="1">
        <f t="shared" si="1"/>
        <v>1</v>
      </c>
      <c r="P65" s="6">
        <v>1</v>
      </c>
      <c r="R65" s="19">
        <v>1.94</v>
      </c>
      <c r="S65" s="1" t="b">
        <v>1</v>
      </c>
      <c r="T65" s="1" t="s">
        <v>105</v>
      </c>
      <c r="U65" s="1">
        <f t="shared" si="2"/>
        <v>1</v>
      </c>
      <c r="V65" s="6">
        <v>1</v>
      </c>
      <c r="X65" s="19">
        <v>0.98</v>
      </c>
      <c r="Y65" s="2" t="b">
        <v>1</v>
      </c>
      <c r="Z65" s="2" t="s">
        <v>105</v>
      </c>
      <c r="AA65" s="1">
        <f t="shared" si="3"/>
        <v>1</v>
      </c>
      <c r="AB65" s="6">
        <v>1</v>
      </c>
      <c r="AD65" s="19">
        <v>0.55000000000000004</v>
      </c>
      <c r="AE65" s="1" t="b">
        <v>1</v>
      </c>
      <c r="AF65" s="1" t="s">
        <v>105</v>
      </c>
      <c r="AG65" s="1">
        <f t="shared" si="4"/>
        <v>1</v>
      </c>
      <c r="AH65" s="6">
        <v>1</v>
      </c>
      <c r="AJ65" s="19">
        <v>5.98</v>
      </c>
      <c r="AK65" s="1" t="b">
        <v>1</v>
      </c>
      <c r="AL65" s="1" t="s">
        <v>105</v>
      </c>
      <c r="AM65" s="1">
        <f t="shared" si="5"/>
        <v>1</v>
      </c>
      <c r="AN65" s="6">
        <v>1</v>
      </c>
      <c r="AP65" s="28">
        <v>15.83</v>
      </c>
      <c r="AQ65" t="b">
        <v>1</v>
      </c>
      <c r="AR65" t="s">
        <v>105</v>
      </c>
      <c r="AS65" s="1">
        <f t="shared" si="6"/>
        <v>1</v>
      </c>
      <c r="AT65" s="6">
        <v>1</v>
      </c>
    </row>
    <row r="66" spans="1:46" ht="409.5" x14ac:dyDescent="0.35">
      <c r="A66" s="1">
        <v>64</v>
      </c>
      <c r="B66" s="3" t="s">
        <v>106</v>
      </c>
      <c r="C66" s="1" t="b">
        <v>0</v>
      </c>
      <c r="D66" s="4" t="s">
        <v>10</v>
      </c>
      <c r="F66" s="5">
        <v>0.97</v>
      </c>
      <c r="G66" s="1" t="b">
        <v>0</v>
      </c>
      <c r="H66" s="1" t="s">
        <v>10</v>
      </c>
      <c r="I66" s="1">
        <f t="shared" si="0"/>
        <v>1</v>
      </c>
      <c r="J66" s="6">
        <v>-1</v>
      </c>
      <c r="L66" s="19">
        <v>0.92</v>
      </c>
      <c r="M66" s="1" t="b">
        <v>0</v>
      </c>
      <c r="N66" s="1" t="s">
        <v>10</v>
      </c>
      <c r="O66" s="1">
        <f t="shared" si="1"/>
        <v>1</v>
      </c>
      <c r="P66" s="6">
        <v>-1</v>
      </c>
      <c r="R66" s="19">
        <v>1.72</v>
      </c>
      <c r="S66" s="1" t="b">
        <v>0</v>
      </c>
      <c r="T66" s="1" t="s">
        <v>10</v>
      </c>
      <c r="U66" s="1">
        <f t="shared" si="2"/>
        <v>1</v>
      </c>
      <c r="V66" s="6">
        <v>-1</v>
      </c>
      <c r="X66" s="19">
        <v>0.83</v>
      </c>
      <c r="Y66" s="2" t="b">
        <v>0</v>
      </c>
      <c r="Z66" s="2" t="s">
        <v>10</v>
      </c>
      <c r="AA66" s="1">
        <f t="shared" si="3"/>
        <v>1</v>
      </c>
      <c r="AB66" s="6">
        <v>-1</v>
      </c>
      <c r="AD66" s="19">
        <v>0.43</v>
      </c>
      <c r="AE66" s="1" t="b">
        <v>0</v>
      </c>
      <c r="AF66" s="1" t="s">
        <v>10</v>
      </c>
      <c r="AG66" s="1">
        <f t="shared" si="4"/>
        <v>1</v>
      </c>
      <c r="AH66" s="6">
        <v>-1</v>
      </c>
      <c r="AJ66" s="19">
        <v>1.1200000000000001</v>
      </c>
      <c r="AK66" s="1" t="b">
        <v>0</v>
      </c>
      <c r="AL66" s="1" t="s">
        <v>10</v>
      </c>
      <c r="AM66" s="1">
        <f t="shared" si="5"/>
        <v>1</v>
      </c>
      <c r="AN66" s="6">
        <v>-1</v>
      </c>
      <c r="AP66" s="28">
        <v>13.63</v>
      </c>
      <c r="AQ66" t="b">
        <v>0</v>
      </c>
      <c r="AR66" t="s">
        <v>10</v>
      </c>
      <c r="AS66" s="1">
        <f t="shared" si="6"/>
        <v>1</v>
      </c>
      <c r="AT66" s="6">
        <v>-1</v>
      </c>
    </row>
    <row r="67" spans="1:46" ht="377" x14ac:dyDescent="0.35">
      <c r="A67" s="1">
        <v>65</v>
      </c>
      <c r="B67" s="3" t="s">
        <v>107</v>
      </c>
      <c r="C67" s="1" t="b">
        <v>1</v>
      </c>
      <c r="D67" s="4" t="s">
        <v>160</v>
      </c>
      <c r="F67" s="5">
        <v>1.1200000000000001</v>
      </c>
      <c r="G67" s="1" t="b">
        <v>1</v>
      </c>
      <c r="H67" s="1" t="s">
        <v>24</v>
      </c>
      <c r="I67" s="1">
        <f t="shared" si="0"/>
        <v>1</v>
      </c>
      <c r="J67" s="6">
        <v>1</v>
      </c>
      <c r="L67" s="19">
        <v>1.03</v>
      </c>
      <c r="M67" s="1" t="b">
        <v>1</v>
      </c>
      <c r="N67" s="1" t="s">
        <v>24</v>
      </c>
      <c r="O67" s="1">
        <f t="shared" si="1"/>
        <v>1</v>
      </c>
      <c r="P67" s="6">
        <v>1</v>
      </c>
      <c r="R67" s="19">
        <v>2.13</v>
      </c>
      <c r="S67" s="1" t="b">
        <v>1</v>
      </c>
      <c r="T67" s="1" t="s">
        <v>24</v>
      </c>
      <c r="U67" s="1">
        <f t="shared" si="2"/>
        <v>1</v>
      </c>
      <c r="V67" s="6">
        <v>1</v>
      </c>
      <c r="X67" s="19">
        <v>0.64</v>
      </c>
      <c r="Y67" s="2" t="b">
        <v>1</v>
      </c>
      <c r="Z67" s="2" t="s">
        <v>153</v>
      </c>
      <c r="AA67" s="1">
        <f t="shared" si="3"/>
        <v>1</v>
      </c>
      <c r="AB67" s="6">
        <v>0.5</v>
      </c>
      <c r="AD67" s="19">
        <v>0.47</v>
      </c>
      <c r="AE67" s="1" t="b">
        <v>1</v>
      </c>
      <c r="AF67" s="1" t="s">
        <v>24</v>
      </c>
      <c r="AG67" s="1">
        <f t="shared" si="4"/>
        <v>1</v>
      </c>
      <c r="AH67" s="6">
        <v>1</v>
      </c>
      <c r="AJ67" s="19">
        <v>2.61</v>
      </c>
      <c r="AK67" s="1" t="b">
        <v>1</v>
      </c>
      <c r="AL67" s="1" t="s">
        <v>24</v>
      </c>
      <c r="AM67" s="1">
        <f t="shared" si="5"/>
        <v>1</v>
      </c>
      <c r="AN67" s="6">
        <v>1</v>
      </c>
      <c r="AP67" s="28">
        <v>22.06</v>
      </c>
      <c r="AQ67" t="b">
        <v>1</v>
      </c>
      <c r="AR67" t="s">
        <v>24</v>
      </c>
      <c r="AS67" s="1">
        <f t="shared" si="6"/>
        <v>1</v>
      </c>
      <c r="AT67" s="6">
        <v>1</v>
      </c>
    </row>
    <row r="68" spans="1:46" ht="174" x14ac:dyDescent="0.35">
      <c r="A68" s="1">
        <v>66</v>
      </c>
      <c r="B68" s="3" t="s">
        <v>108</v>
      </c>
      <c r="C68" s="1" t="b">
        <v>0</v>
      </c>
      <c r="D68" s="4" t="s">
        <v>10</v>
      </c>
      <c r="F68" s="5">
        <v>1.97</v>
      </c>
      <c r="G68" s="1" t="b">
        <v>0</v>
      </c>
      <c r="H68" s="1" t="s">
        <v>10</v>
      </c>
      <c r="I68" s="1">
        <f t="shared" ref="I68:I102" si="7">IF(C68=G68, 1, 0)</f>
        <v>1</v>
      </c>
      <c r="J68" s="6">
        <v>-1</v>
      </c>
      <c r="L68" s="19">
        <v>0.91</v>
      </c>
      <c r="M68" s="1" t="b">
        <v>0</v>
      </c>
      <c r="N68" s="1" t="s">
        <v>10</v>
      </c>
      <c r="O68" s="1">
        <f t="shared" ref="O68:O102" si="8">IF(C68=M68, 1, 0)</f>
        <v>1</v>
      </c>
      <c r="P68" s="6">
        <v>-1</v>
      </c>
      <c r="R68" s="19">
        <v>5.92</v>
      </c>
      <c r="S68" s="1" t="b">
        <v>0</v>
      </c>
      <c r="T68" s="1" t="s">
        <v>10</v>
      </c>
      <c r="U68" s="1">
        <f t="shared" ref="U68:U102" si="9">IF(C68=S68, 1, 0)</f>
        <v>1</v>
      </c>
      <c r="V68" s="6">
        <v>-1</v>
      </c>
      <c r="X68" s="19">
        <v>1.1000000000000001</v>
      </c>
      <c r="Y68" s="2" t="b">
        <v>0</v>
      </c>
      <c r="Z68" s="2" t="s">
        <v>10</v>
      </c>
      <c r="AA68" s="1">
        <f t="shared" ref="AA68:AA102" si="10">IF(C68=Y68, 1, 0)</f>
        <v>1</v>
      </c>
      <c r="AB68" s="6">
        <v>-1</v>
      </c>
      <c r="AD68" s="27">
        <v>0.42</v>
      </c>
      <c r="AE68" s="7" t="b">
        <v>1</v>
      </c>
      <c r="AF68" s="7" t="s">
        <v>14</v>
      </c>
      <c r="AG68" s="7">
        <f t="shared" ref="AG68:AG102" si="11">IF(C68=AE68, 1, 0)</f>
        <v>0</v>
      </c>
      <c r="AH68" s="8">
        <v>-1</v>
      </c>
      <c r="AJ68" s="19">
        <v>2.67</v>
      </c>
      <c r="AK68" s="1" t="b">
        <v>0</v>
      </c>
      <c r="AL68" s="1" t="s">
        <v>10</v>
      </c>
      <c r="AM68" s="1">
        <f t="shared" ref="AM68:AM102" si="12">IF(C68=AK68, 1, 0)</f>
        <v>1</v>
      </c>
      <c r="AN68" s="6">
        <v>-1</v>
      </c>
      <c r="AP68" s="28">
        <v>12.98</v>
      </c>
      <c r="AQ68" t="b">
        <v>0</v>
      </c>
      <c r="AR68" t="s">
        <v>10</v>
      </c>
      <c r="AS68" s="1">
        <f t="shared" ref="AS68:AS102" si="13">IF(C68=AQ68, 1, 0)</f>
        <v>1</v>
      </c>
      <c r="AT68" s="6">
        <v>-1</v>
      </c>
    </row>
    <row r="69" spans="1:46" ht="377" x14ac:dyDescent="0.35">
      <c r="A69" s="1">
        <v>67</v>
      </c>
      <c r="B69" s="3" t="s">
        <v>109</v>
      </c>
      <c r="C69" s="1" t="b">
        <v>1</v>
      </c>
      <c r="D69" s="4" t="s">
        <v>13</v>
      </c>
      <c r="F69" s="5">
        <v>1.1000000000000001</v>
      </c>
      <c r="G69" s="1" t="b">
        <v>1</v>
      </c>
      <c r="H69" s="1" t="s">
        <v>14</v>
      </c>
      <c r="I69" s="1">
        <f t="shared" si="7"/>
        <v>1</v>
      </c>
      <c r="J69" s="6">
        <v>1</v>
      </c>
      <c r="L69" s="19">
        <v>0.91</v>
      </c>
      <c r="M69" s="1" t="b">
        <v>1</v>
      </c>
      <c r="N69" s="1" t="s">
        <v>14</v>
      </c>
      <c r="O69" s="1">
        <f t="shared" si="8"/>
        <v>1</v>
      </c>
      <c r="P69" s="6">
        <v>1</v>
      </c>
      <c r="R69" s="19">
        <v>2.11</v>
      </c>
      <c r="S69" s="1" t="b">
        <v>1</v>
      </c>
      <c r="T69" s="1" t="s">
        <v>14</v>
      </c>
      <c r="U69" s="1">
        <f t="shared" si="9"/>
        <v>1</v>
      </c>
      <c r="V69" s="6">
        <v>1</v>
      </c>
      <c r="X69" s="27">
        <v>0.48</v>
      </c>
      <c r="Y69" s="24" t="b">
        <v>0</v>
      </c>
      <c r="Z69" s="24" t="s">
        <v>10</v>
      </c>
      <c r="AA69" s="7">
        <f t="shared" si="10"/>
        <v>0</v>
      </c>
      <c r="AB69" s="8">
        <v>-1</v>
      </c>
      <c r="AD69" s="19">
        <v>0.43</v>
      </c>
      <c r="AE69" s="1" t="b">
        <v>1</v>
      </c>
      <c r="AF69" s="1" t="s">
        <v>14</v>
      </c>
      <c r="AG69" s="1">
        <f t="shared" si="11"/>
        <v>1</v>
      </c>
      <c r="AH69" s="6">
        <v>1</v>
      </c>
      <c r="AJ69" s="19">
        <v>2.52</v>
      </c>
      <c r="AK69" s="1" t="b">
        <v>1</v>
      </c>
      <c r="AL69" s="1" t="s">
        <v>14</v>
      </c>
      <c r="AM69" s="1">
        <f t="shared" si="12"/>
        <v>1</v>
      </c>
      <c r="AN69" s="6">
        <v>1</v>
      </c>
      <c r="AP69" s="28">
        <v>10.35</v>
      </c>
      <c r="AQ69" t="b">
        <v>1</v>
      </c>
      <c r="AR69" t="s">
        <v>14</v>
      </c>
      <c r="AS69" s="1">
        <f t="shared" si="13"/>
        <v>1</v>
      </c>
      <c r="AT69" s="6">
        <v>1</v>
      </c>
    </row>
    <row r="70" spans="1:46" ht="409.5" x14ac:dyDescent="0.35">
      <c r="A70" s="1">
        <v>68</v>
      </c>
      <c r="B70" s="3" t="s">
        <v>110</v>
      </c>
      <c r="C70" s="1" t="b">
        <v>0</v>
      </c>
      <c r="D70" s="4" t="s">
        <v>10</v>
      </c>
      <c r="F70" s="5">
        <v>1</v>
      </c>
      <c r="G70" s="1" t="b">
        <v>0</v>
      </c>
      <c r="H70" s="1" t="s">
        <v>10</v>
      </c>
      <c r="I70" s="1">
        <f t="shared" si="7"/>
        <v>1</v>
      </c>
      <c r="J70" s="6">
        <v>-1</v>
      </c>
      <c r="L70" s="19">
        <v>1.1599999999999999</v>
      </c>
      <c r="M70" s="1" t="b">
        <v>0</v>
      </c>
      <c r="N70" s="1" t="s">
        <v>10</v>
      </c>
      <c r="O70" s="1">
        <f t="shared" si="8"/>
        <v>1</v>
      </c>
      <c r="P70" s="6">
        <v>-1</v>
      </c>
      <c r="R70" s="19">
        <v>1.97</v>
      </c>
      <c r="S70" s="1" t="b">
        <v>0</v>
      </c>
      <c r="T70" s="1" t="s">
        <v>10</v>
      </c>
      <c r="U70" s="1">
        <f t="shared" si="9"/>
        <v>1</v>
      </c>
      <c r="V70" s="6">
        <v>-1</v>
      </c>
      <c r="X70" s="19">
        <v>0.96</v>
      </c>
      <c r="Y70" s="2" t="b">
        <v>0</v>
      </c>
      <c r="Z70" s="2" t="s">
        <v>10</v>
      </c>
      <c r="AA70" s="1">
        <f t="shared" si="10"/>
        <v>1</v>
      </c>
      <c r="AB70" s="6">
        <v>-1</v>
      </c>
      <c r="AD70" s="19">
        <v>0.5</v>
      </c>
      <c r="AE70" s="1" t="b">
        <v>0</v>
      </c>
      <c r="AF70" s="1" t="s">
        <v>10</v>
      </c>
      <c r="AG70" s="1">
        <f t="shared" si="11"/>
        <v>1</v>
      </c>
      <c r="AH70" s="6">
        <v>-1</v>
      </c>
      <c r="AJ70" s="19">
        <v>2.39</v>
      </c>
      <c r="AK70" s="1" t="b">
        <v>0</v>
      </c>
      <c r="AL70" s="1" t="s">
        <v>10</v>
      </c>
      <c r="AM70" s="1">
        <f t="shared" si="12"/>
        <v>1</v>
      </c>
      <c r="AN70" s="6">
        <v>-1</v>
      </c>
      <c r="AP70" s="28">
        <v>20.8</v>
      </c>
      <c r="AQ70" t="b">
        <v>0</v>
      </c>
      <c r="AR70" t="s">
        <v>10</v>
      </c>
      <c r="AS70" s="1">
        <f t="shared" si="13"/>
        <v>1</v>
      </c>
      <c r="AT70" s="6">
        <v>-1</v>
      </c>
    </row>
    <row r="71" spans="1:46" ht="409.5" x14ac:dyDescent="0.35">
      <c r="A71" s="1">
        <v>69</v>
      </c>
      <c r="B71" s="3" t="s">
        <v>111</v>
      </c>
      <c r="C71" s="1" t="b">
        <v>1</v>
      </c>
      <c r="D71" s="4" t="s">
        <v>112</v>
      </c>
      <c r="F71" s="5">
        <v>1.47</v>
      </c>
      <c r="G71" s="1" t="b">
        <v>1</v>
      </c>
      <c r="H71" s="1" t="s">
        <v>170</v>
      </c>
      <c r="I71" s="1">
        <f t="shared" si="7"/>
        <v>1</v>
      </c>
      <c r="J71" s="6">
        <v>1</v>
      </c>
      <c r="L71" s="19">
        <v>2.5499999999999998</v>
      </c>
      <c r="M71" s="1" t="b">
        <v>1</v>
      </c>
      <c r="N71" s="1" t="s">
        <v>97</v>
      </c>
      <c r="O71" s="1">
        <f t="shared" si="8"/>
        <v>1</v>
      </c>
      <c r="P71" s="6">
        <v>1</v>
      </c>
      <c r="R71" s="19">
        <v>1.67</v>
      </c>
      <c r="S71" s="1" t="b">
        <v>1</v>
      </c>
      <c r="T71" s="1" t="s">
        <v>97</v>
      </c>
      <c r="U71" s="1">
        <f t="shared" si="9"/>
        <v>1</v>
      </c>
      <c r="V71" s="6">
        <v>1</v>
      </c>
      <c r="X71" s="19">
        <v>1.06</v>
      </c>
      <c r="Y71" s="2" t="b">
        <v>1</v>
      </c>
      <c r="Z71" s="2" t="s">
        <v>97</v>
      </c>
      <c r="AA71" s="1">
        <f t="shared" si="10"/>
        <v>1</v>
      </c>
      <c r="AB71" s="6">
        <v>1</v>
      </c>
      <c r="AD71" s="19">
        <v>0.51</v>
      </c>
      <c r="AE71" s="1" t="b">
        <v>1</v>
      </c>
      <c r="AF71" s="1" t="s">
        <v>97</v>
      </c>
      <c r="AG71" s="1">
        <f t="shared" si="11"/>
        <v>1</v>
      </c>
      <c r="AH71" s="6">
        <v>1</v>
      </c>
      <c r="AJ71" s="19">
        <v>1.19</v>
      </c>
      <c r="AK71" s="1" t="b">
        <v>1</v>
      </c>
      <c r="AL71" s="1" t="s">
        <v>24</v>
      </c>
      <c r="AM71" s="1">
        <f t="shared" si="12"/>
        <v>1</v>
      </c>
      <c r="AN71" s="6">
        <v>0.5</v>
      </c>
      <c r="AP71" s="28">
        <v>23.91</v>
      </c>
      <c r="AQ71" t="b">
        <v>1</v>
      </c>
      <c r="AR71" t="s">
        <v>97</v>
      </c>
      <c r="AS71" s="1">
        <f t="shared" si="13"/>
        <v>1</v>
      </c>
      <c r="AT71" s="6">
        <v>1</v>
      </c>
    </row>
    <row r="72" spans="1:46" ht="409.5" x14ac:dyDescent="0.35">
      <c r="A72" s="1">
        <v>70</v>
      </c>
      <c r="B72" s="3" t="s">
        <v>113</v>
      </c>
      <c r="C72" s="1" t="b">
        <v>0</v>
      </c>
      <c r="D72" s="4" t="s">
        <v>10</v>
      </c>
      <c r="F72" s="5">
        <v>1.1499999999999999</v>
      </c>
      <c r="G72" s="1" t="b">
        <v>0</v>
      </c>
      <c r="H72" s="1" t="s">
        <v>10</v>
      </c>
      <c r="I72" s="1">
        <f t="shared" si="7"/>
        <v>1</v>
      </c>
      <c r="J72" s="6">
        <v>-1</v>
      </c>
      <c r="L72" s="19">
        <v>1.69</v>
      </c>
      <c r="M72" s="1" t="b">
        <v>0</v>
      </c>
      <c r="N72" s="1" t="s">
        <v>10</v>
      </c>
      <c r="O72" s="1">
        <f t="shared" si="8"/>
        <v>1</v>
      </c>
      <c r="P72" s="6">
        <v>-1</v>
      </c>
      <c r="R72" s="19">
        <v>2.2200000000000002</v>
      </c>
      <c r="S72" s="1" t="b">
        <v>0</v>
      </c>
      <c r="T72" s="1" t="s">
        <v>10</v>
      </c>
      <c r="U72" s="1">
        <f t="shared" si="9"/>
        <v>1</v>
      </c>
      <c r="V72" s="6">
        <v>-1</v>
      </c>
      <c r="X72" s="19">
        <v>0.7</v>
      </c>
      <c r="Y72" s="2" t="b">
        <v>0</v>
      </c>
      <c r="Z72" s="2" t="s">
        <v>10</v>
      </c>
      <c r="AA72" s="1">
        <f t="shared" si="10"/>
        <v>1</v>
      </c>
      <c r="AB72" s="6">
        <v>-1</v>
      </c>
      <c r="AD72" s="19">
        <v>0.44</v>
      </c>
      <c r="AE72" s="1" t="b">
        <v>0</v>
      </c>
      <c r="AF72" s="1" t="s">
        <v>10</v>
      </c>
      <c r="AG72" s="1">
        <f t="shared" si="11"/>
        <v>1</v>
      </c>
      <c r="AH72" s="6">
        <v>-1</v>
      </c>
      <c r="AJ72" s="19">
        <v>2.62</v>
      </c>
      <c r="AK72" s="1" t="b">
        <v>0</v>
      </c>
      <c r="AL72" s="1" t="s">
        <v>10</v>
      </c>
      <c r="AM72" s="1">
        <f t="shared" si="12"/>
        <v>1</v>
      </c>
      <c r="AN72" s="6">
        <v>-1</v>
      </c>
      <c r="AP72" s="28">
        <v>25.69</v>
      </c>
      <c r="AQ72" t="b">
        <v>0</v>
      </c>
      <c r="AR72" t="s">
        <v>10</v>
      </c>
      <c r="AS72" s="1">
        <f t="shared" si="13"/>
        <v>1</v>
      </c>
      <c r="AT72" s="6">
        <v>-1</v>
      </c>
    </row>
    <row r="73" spans="1:46" ht="409.5" x14ac:dyDescent="0.35">
      <c r="A73" s="1">
        <v>71</v>
      </c>
      <c r="B73" s="3" t="s">
        <v>114</v>
      </c>
      <c r="C73" s="1" t="b">
        <v>1</v>
      </c>
      <c r="D73" s="4" t="s">
        <v>115</v>
      </c>
      <c r="F73" s="5">
        <v>1.06</v>
      </c>
      <c r="G73" s="1" t="b">
        <v>1</v>
      </c>
      <c r="H73" s="1" t="s">
        <v>105</v>
      </c>
      <c r="I73" s="1">
        <f t="shared" si="7"/>
        <v>1</v>
      </c>
      <c r="J73" s="6">
        <v>1</v>
      </c>
      <c r="L73" s="19">
        <v>1.29</v>
      </c>
      <c r="M73" s="1" t="b">
        <v>1</v>
      </c>
      <c r="N73" s="1" t="s">
        <v>105</v>
      </c>
      <c r="O73" s="1">
        <f t="shared" si="8"/>
        <v>1</v>
      </c>
      <c r="P73" s="6">
        <v>1</v>
      </c>
      <c r="R73" s="19">
        <v>1.9</v>
      </c>
      <c r="S73" s="1" t="b">
        <v>1</v>
      </c>
      <c r="T73" s="1" t="s">
        <v>105</v>
      </c>
      <c r="U73" s="1">
        <f t="shared" si="9"/>
        <v>1</v>
      </c>
      <c r="V73" s="6">
        <v>1</v>
      </c>
      <c r="X73" s="19">
        <v>0.92</v>
      </c>
      <c r="Y73" s="2" t="b">
        <v>1</v>
      </c>
      <c r="Z73" s="2" t="s">
        <v>105</v>
      </c>
      <c r="AA73" s="1">
        <f t="shared" si="10"/>
        <v>1</v>
      </c>
      <c r="AB73" s="6">
        <v>1</v>
      </c>
      <c r="AD73" s="19">
        <v>0.51</v>
      </c>
      <c r="AE73" s="1" t="b">
        <v>1</v>
      </c>
      <c r="AF73" s="1" t="s">
        <v>105</v>
      </c>
      <c r="AG73" s="1">
        <f t="shared" si="11"/>
        <v>1</v>
      </c>
      <c r="AH73" s="6">
        <v>1</v>
      </c>
      <c r="AJ73" s="19">
        <v>1.96</v>
      </c>
      <c r="AK73" s="1" t="b">
        <v>1</v>
      </c>
      <c r="AL73" s="1" t="s">
        <v>105</v>
      </c>
      <c r="AM73" s="1">
        <f t="shared" si="12"/>
        <v>1</v>
      </c>
      <c r="AN73" s="6">
        <v>1</v>
      </c>
      <c r="AP73" s="28">
        <v>23.94</v>
      </c>
      <c r="AQ73" t="b">
        <v>1</v>
      </c>
      <c r="AR73" t="s">
        <v>105</v>
      </c>
      <c r="AS73" s="1">
        <f t="shared" si="13"/>
        <v>1</v>
      </c>
      <c r="AT73" s="6">
        <v>1</v>
      </c>
    </row>
    <row r="74" spans="1:46" ht="409.5" x14ac:dyDescent="0.35">
      <c r="A74" s="1">
        <v>72</v>
      </c>
      <c r="B74" s="3" t="s">
        <v>116</v>
      </c>
      <c r="C74" s="1" t="b">
        <v>0</v>
      </c>
      <c r="D74" s="4" t="s">
        <v>10</v>
      </c>
      <c r="F74" s="5">
        <v>1</v>
      </c>
      <c r="G74" s="1" t="b">
        <v>0</v>
      </c>
      <c r="H74" s="1" t="s">
        <v>10</v>
      </c>
      <c r="I74" s="1">
        <f t="shared" si="7"/>
        <v>1</v>
      </c>
      <c r="J74" s="6">
        <v>-1</v>
      </c>
      <c r="L74" s="19">
        <v>1.82</v>
      </c>
      <c r="M74" s="1" t="b">
        <v>0</v>
      </c>
      <c r="N74" s="1" t="s">
        <v>10</v>
      </c>
      <c r="O74" s="1">
        <f t="shared" si="8"/>
        <v>1</v>
      </c>
      <c r="P74" s="6">
        <v>-1</v>
      </c>
      <c r="R74" s="19">
        <v>6.29</v>
      </c>
      <c r="S74" s="1" t="b">
        <v>0</v>
      </c>
      <c r="T74" s="1" t="s">
        <v>10</v>
      </c>
      <c r="U74" s="1">
        <f t="shared" si="9"/>
        <v>1</v>
      </c>
      <c r="V74" s="6">
        <v>-1</v>
      </c>
      <c r="X74" s="19">
        <v>0.5</v>
      </c>
      <c r="Y74" s="2" t="b">
        <v>0</v>
      </c>
      <c r="Z74" s="2" t="s">
        <v>10</v>
      </c>
      <c r="AA74" s="1">
        <f t="shared" si="10"/>
        <v>1</v>
      </c>
      <c r="AB74" s="6">
        <v>-1</v>
      </c>
      <c r="AD74" s="19">
        <v>0.36</v>
      </c>
      <c r="AE74" s="1" t="b">
        <v>0</v>
      </c>
      <c r="AF74" s="1" t="s">
        <v>10</v>
      </c>
      <c r="AG74" s="1">
        <f t="shared" si="11"/>
        <v>1</v>
      </c>
      <c r="AH74" s="6">
        <v>-1</v>
      </c>
      <c r="AJ74" s="19">
        <v>0.8</v>
      </c>
      <c r="AK74" s="1" t="b">
        <v>0</v>
      </c>
      <c r="AL74" s="1" t="s">
        <v>10</v>
      </c>
      <c r="AM74" s="1">
        <f t="shared" si="12"/>
        <v>1</v>
      </c>
      <c r="AN74" s="6">
        <v>-1</v>
      </c>
      <c r="AP74" s="28">
        <v>12.86</v>
      </c>
      <c r="AQ74" t="b">
        <v>0</v>
      </c>
      <c r="AR74" t="s">
        <v>10</v>
      </c>
      <c r="AS74" s="1">
        <f t="shared" si="13"/>
        <v>1</v>
      </c>
      <c r="AT74" s="6">
        <v>-1</v>
      </c>
    </row>
    <row r="75" spans="1:46" ht="409.5" x14ac:dyDescent="0.35">
      <c r="A75" s="1">
        <v>73</v>
      </c>
      <c r="B75" s="3" t="s">
        <v>117</v>
      </c>
      <c r="C75" s="1" t="b">
        <v>0</v>
      </c>
      <c r="D75" s="4" t="s">
        <v>10</v>
      </c>
      <c r="F75" s="5">
        <v>1.04</v>
      </c>
      <c r="G75" s="1" t="b">
        <v>0</v>
      </c>
      <c r="H75" s="1" t="s">
        <v>10</v>
      </c>
      <c r="I75" s="1">
        <f t="shared" si="7"/>
        <v>1</v>
      </c>
      <c r="J75" s="6">
        <v>-1</v>
      </c>
      <c r="L75" s="19">
        <v>1.03</v>
      </c>
      <c r="M75" s="1" t="b">
        <v>0</v>
      </c>
      <c r="N75" s="1" t="s">
        <v>10</v>
      </c>
      <c r="O75" s="1">
        <f t="shared" si="8"/>
        <v>1</v>
      </c>
      <c r="P75" s="6">
        <v>-1</v>
      </c>
      <c r="R75" s="19">
        <v>2.0099999999999998</v>
      </c>
      <c r="S75" s="1" t="b">
        <v>0</v>
      </c>
      <c r="T75" s="1" t="s">
        <v>10</v>
      </c>
      <c r="U75" s="1">
        <f t="shared" si="9"/>
        <v>1</v>
      </c>
      <c r="V75" s="6">
        <v>-1</v>
      </c>
      <c r="X75" s="19">
        <v>0.69</v>
      </c>
      <c r="Y75" s="2" t="b">
        <v>0</v>
      </c>
      <c r="Z75" s="2" t="s">
        <v>10</v>
      </c>
      <c r="AA75" s="1">
        <f t="shared" si="10"/>
        <v>1</v>
      </c>
      <c r="AB75" s="6">
        <v>-1</v>
      </c>
      <c r="AD75" s="19">
        <v>0.66</v>
      </c>
      <c r="AE75" s="1" t="b">
        <v>0</v>
      </c>
      <c r="AF75" s="1" t="s">
        <v>10</v>
      </c>
      <c r="AG75" s="1">
        <f t="shared" si="11"/>
        <v>1</v>
      </c>
      <c r="AH75" s="6">
        <v>-1</v>
      </c>
      <c r="AJ75" s="19">
        <v>4.1900000000000004</v>
      </c>
      <c r="AK75" s="1" t="b">
        <v>0</v>
      </c>
      <c r="AL75" s="1" t="s">
        <v>10</v>
      </c>
      <c r="AM75" s="1">
        <f t="shared" si="12"/>
        <v>1</v>
      </c>
      <c r="AN75" s="6">
        <v>-1</v>
      </c>
      <c r="AP75" s="28">
        <v>22.35</v>
      </c>
      <c r="AQ75" t="b">
        <v>0</v>
      </c>
      <c r="AR75" t="s">
        <v>10</v>
      </c>
      <c r="AS75" s="1">
        <f t="shared" si="13"/>
        <v>1</v>
      </c>
      <c r="AT75" s="6">
        <v>-1</v>
      </c>
    </row>
    <row r="76" spans="1:46" ht="409.5" x14ac:dyDescent="0.35">
      <c r="A76" s="1">
        <v>74</v>
      </c>
      <c r="B76" s="3" t="s">
        <v>118</v>
      </c>
      <c r="C76" s="1" t="b">
        <v>1</v>
      </c>
      <c r="D76" s="4" t="s">
        <v>161</v>
      </c>
      <c r="F76" s="5">
        <v>1.27</v>
      </c>
      <c r="G76" s="1" t="b">
        <v>1</v>
      </c>
      <c r="H76" s="1" t="s">
        <v>171</v>
      </c>
      <c r="I76" s="1">
        <f t="shared" si="7"/>
        <v>1</v>
      </c>
      <c r="J76" s="6">
        <v>1</v>
      </c>
      <c r="L76" s="19">
        <v>1.22</v>
      </c>
      <c r="M76" s="1" t="b">
        <v>1</v>
      </c>
      <c r="N76" s="1" t="s">
        <v>119</v>
      </c>
      <c r="O76" s="1">
        <f t="shared" si="8"/>
        <v>1</v>
      </c>
      <c r="P76" s="6">
        <v>1</v>
      </c>
      <c r="R76" s="19">
        <v>1.96</v>
      </c>
      <c r="S76" s="1" t="b">
        <v>1</v>
      </c>
      <c r="T76" s="1" t="s">
        <v>119</v>
      </c>
      <c r="U76" s="1">
        <f t="shared" si="9"/>
        <v>1</v>
      </c>
      <c r="V76" s="6">
        <v>1</v>
      </c>
      <c r="X76" s="19">
        <v>0.66</v>
      </c>
      <c r="Y76" s="2" t="b">
        <v>1</v>
      </c>
      <c r="Z76" s="2" t="s">
        <v>119</v>
      </c>
      <c r="AA76" s="1">
        <f t="shared" si="10"/>
        <v>1</v>
      </c>
      <c r="AB76" s="6">
        <v>1</v>
      </c>
      <c r="AD76" s="19">
        <v>0.56000000000000005</v>
      </c>
      <c r="AE76" s="1" t="b">
        <v>1</v>
      </c>
      <c r="AF76" s="1" t="s">
        <v>68</v>
      </c>
      <c r="AG76" s="1">
        <f t="shared" si="11"/>
        <v>1</v>
      </c>
      <c r="AH76" s="6">
        <v>0.3</v>
      </c>
      <c r="AJ76" s="19">
        <v>2.25</v>
      </c>
      <c r="AK76" s="1" t="b">
        <v>1</v>
      </c>
      <c r="AL76" s="1" t="s">
        <v>68</v>
      </c>
      <c r="AM76" s="1">
        <f t="shared" si="12"/>
        <v>1</v>
      </c>
      <c r="AN76" s="6">
        <v>0.3</v>
      </c>
      <c r="AP76" s="28">
        <v>12.23</v>
      </c>
      <c r="AQ76" t="b">
        <v>1</v>
      </c>
      <c r="AR76" t="s">
        <v>119</v>
      </c>
      <c r="AS76" s="1">
        <f t="shared" si="13"/>
        <v>1</v>
      </c>
      <c r="AT76" s="6">
        <v>1</v>
      </c>
    </row>
    <row r="77" spans="1:46" ht="391.5" x14ac:dyDescent="0.35">
      <c r="A77" s="1">
        <v>75</v>
      </c>
      <c r="B77" s="3" t="s">
        <v>120</v>
      </c>
      <c r="C77" s="1" t="b">
        <v>0</v>
      </c>
      <c r="D77" s="4" t="s">
        <v>10</v>
      </c>
      <c r="F77" s="5">
        <v>1.07</v>
      </c>
      <c r="G77" s="1" t="b">
        <v>0</v>
      </c>
      <c r="H77" s="1" t="s">
        <v>10</v>
      </c>
      <c r="I77" s="1">
        <f t="shared" si="7"/>
        <v>1</v>
      </c>
      <c r="J77" s="6">
        <v>-1</v>
      </c>
      <c r="L77" s="19">
        <v>1.0900000000000001</v>
      </c>
      <c r="M77" s="1" t="b">
        <v>0</v>
      </c>
      <c r="N77" s="1" t="s">
        <v>10</v>
      </c>
      <c r="O77" s="1">
        <f t="shared" si="8"/>
        <v>1</v>
      </c>
      <c r="P77" s="6">
        <v>-1</v>
      </c>
      <c r="R77" s="19">
        <v>7.9</v>
      </c>
      <c r="S77" s="1" t="b">
        <v>0</v>
      </c>
      <c r="T77" s="1" t="s">
        <v>10</v>
      </c>
      <c r="U77" s="1">
        <f t="shared" si="9"/>
        <v>1</v>
      </c>
      <c r="V77" s="6">
        <v>-1</v>
      </c>
      <c r="X77" s="19">
        <v>4.03</v>
      </c>
      <c r="Y77" s="2" t="b">
        <v>0</v>
      </c>
      <c r="Z77" s="2" t="s">
        <v>10</v>
      </c>
      <c r="AA77" s="1">
        <f t="shared" si="10"/>
        <v>1</v>
      </c>
      <c r="AB77" s="6">
        <v>-1</v>
      </c>
      <c r="AD77" s="19">
        <v>0.51</v>
      </c>
      <c r="AE77" s="1" t="b">
        <v>0</v>
      </c>
      <c r="AF77" s="1" t="s">
        <v>10</v>
      </c>
      <c r="AG77" s="1">
        <f t="shared" si="11"/>
        <v>1</v>
      </c>
      <c r="AH77" s="6">
        <v>-1</v>
      </c>
      <c r="AJ77" s="19">
        <v>2.02</v>
      </c>
      <c r="AK77" s="1" t="b">
        <v>0</v>
      </c>
      <c r="AL77" s="1" t="s">
        <v>10</v>
      </c>
      <c r="AM77" s="1">
        <f t="shared" si="12"/>
        <v>1</v>
      </c>
      <c r="AN77" s="6">
        <v>-1</v>
      </c>
      <c r="AP77" s="28">
        <v>21.01</v>
      </c>
      <c r="AQ77" t="b">
        <v>0</v>
      </c>
      <c r="AR77" t="s">
        <v>10</v>
      </c>
      <c r="AS77" s="1">
        <f t="shared" si="13"/>
        <v>1</v>
      </c>
      <c r="AT77" s="6">
        <v>-1</v>
      </c>
    </row>
    <row r="78" spans="1:46" ht="409.5" x14ac:dyDescent="0.35">
      <c r="A78" s="1">
        <v>76</v>
      </c>
      <c r="B78" s="3" t="s">
        <v>121</v>
      </c>
      <c r="C78" s="1" t="b">
        <v>1</v>
      </c>
      <c r="D78" s="4" t="s">
        <v>122</v>
      </c>
      <c r="F78" s="5">
        <v>1.7</v>
      </c>
      <c r="G78" s="1" t="b">
        <v>1</v>
      </c>
      <c r="H78" s="1" t="s">
        <v>172</v>
      </c>
      <c r="I78" s="1">
        <f t="shared" si="7"/>
        <v>1</v>
      </c>
      <c r="J78" s="6">
        <v>1</v>
      </c>
      <c r="L78" s="19">
        <v>17.899999999999999</v>
      </c>
      <c r="M78" s="1" t="b">
        <v>1</v>
      </c>
      <c r="N78" s="1" t="s">
        <v>172</v>
      </c>
      <c r="O78" s="1">
        <f t="shared" si="8"/>
        <v>1</v>
      </c>
      <c r="P78" s="6">
        <v>1</v>
      </c>
      <c r="R78" s="19">
        <v>1.93</v>
      </c>
      <c r="S78" s="1" t="b">
        <v>1</v>
      </c>
      <c r="T78" s="1" t="s">
        <v>172</v>
      </c>
      <c r="U78" s="1">
        <f t="shared" si="9"/>
        <v>1</v>
      </c>
      <c r="V78" s="6">
        <v>1</v>
      </c>
      <c r="X78" s="19">
        <v>0.63</v>
      </c>
      <c r="Y78" s="2" t="b">
        <v>1</v>
      </c>
      <c r="Z78" s="2" t="s">
        <v>182</v>
      </c>
      <c r="AA78" s="1">
        <f t="shared" si="10"/>
        <v>1</v>
      </c>
      <c r="AB78" s="6">
        <v>1</v>
      </c>
      <c r="AD78" s="19">
        <v>0.52</v>
      </c>
      <c r="AE78" s="1" t="b">
        <v>1</v>
      </c>
      <c r="AF78" s="1" t="s">
        <v>38</v>
      </c>
      <c r="AG78" s="1">
        <f t="shared" si="11"/>
        <v>1</v>
      </c>
      <c r="AH78" s="6">
        <v>1</v>
      </c>
      <c r="AJ78" s="19">
        <v>4.09</v>
      </c>
      <c r="AK78" s="1" t="b">
        <v>1</v>
      </c>
      <c r="AL78" s="1" t="s">
        <v>180</v>
      </c>
      <c r="AM78" s="1">
        <f t="shared" si="12"/>
        <v>1</v>
      </c>
      <c r="AN78" s="6">
        <v>0.6</v>
      </c>
      <c r="AP78" s="28">
        <v>22.86</v>
      </c>
      <c r="AQ78" t="b">
        <v>1</v>
      </c>
      <c r="AR78" t="s">
        <v>172</v>
      </c>
      <c r="AS78" s="1">
        <f t="shared" si="13"/>
        <v>1</v>
      </c>
      <c r="AT78" s="6">
        <v>1</v>
      </c>
    </row>
    <row r="79" spans="1:46" ht="409.5" x14ac:dyDescent="0.35">
      <c r="A79" s="1">
        <v>77</v>
      </c>
      <c r="B79" s="3" t="s">
        <v>124</v>
      </c>
      <c r="C79" s="1" t="b">
        <v>0</v>
      </c>
      <c r="D79" s="4" t="s">
        <v>10</v>
      </c>
      <c r="F79" s="5">
        <v>1.08</v>
      </c>
      <c r="G79" s="1" t="b">
        <v>0</v>
      </c>
      <c r="H79" s="1" t="s">
        <v>10</v>
      </c>
      <c r="I79" s="1">
        <f t="shared" si="7"/>
        <v>1</v>
      </c>
      <c r="J79" s="6">
        <v>-1</v>
      </c>
      <c r="L79" s="19">
        <v>0.92</v>
      </c>
      <c r="M79" s="1" t="b">
        <v>0</v>
      </c>
      <c r="N79" s="1" t="s">
        <v>10</v>
      </c>
      <c r="O79" s="1">
        <f t="shared" si="8"/>
        <v>1</v>
      </c>
      <c r="P79" s="6">
        <v>-1</v>
      </c>
      <c r="R79" s="19">
        <v>1.55</v>
      </c>
      <c r="S79" s="1" t="b">
        <v>0</v>
      </c>
      <c r="T79" s="1" t="s">
        <v>10</v>
      </c>
      <c r="U79" s="1">
        <f t="shared" si="9"/>
        <v>1</v>
      </c>
      <c r="V79" s="6">
        <v>-1</v>
      </c>
      <c r="X79" s="19">
        <v>0.48</v>
      </c>
      <c r="Y79" s="2" t="b">
        <v>0</v>
      </c>
      <c r="Z79" s="2" t="s">
        <v>10</v>
      </c>
      <c r="AA79" s="1">
        <f t="shared" si="10"/>
        <v>1</v>
      </c>
      <c r="AB79" s="6">
        <v>-1</v>
      </c>
      <c r="AD79" s="19">
        <v>0.42</v>
      </c>
      <c r="AE79" s="1" t="b">
        <v>0</v>
      </c>
      <c r="AF79" s="1" t="s">
        <v>10</v>
      </c>
      <c r="AG79" s="1">
        <f t="shared" si="11"/>
        <v>1</v>
      </c>
      <c r="AH79" s="6">
        <v>-1</v>
      </c>
      <c r="AJ79" s="19">
        <v>2.0699999999999998</v>
      </c>
      <c r="AK79" s="1" t="b">
        <v>0</v>
      </c>
      <c r="AL79" s="1" t="s">
        <v>10</v>
      </c>
      <c r="AM79" s="1">
        <f t="shared" si="12"/>
        <v>1</v>
      </c>
      <c r="AN79" s="6">
        <v>-1</v>
      </c>
      <c r="AP79" s="28">
        <v>20.89</v>
      </c>
      <c r="AQ79" t="b">
        <v>0</v>
      </c>
      <c r="AR79" t="s">
        <v>10</v>
      </c>
      <c r="AS79" s="1">
        <f t="shared" si="13"/>
        <v>1</v>
      </c>
      <c r="AT79" s="6">
        <v>-1</v>
      </c>
    </row>
    <row r="80" spans="1:46" ht="409.5" x14ac:dyDescent="0.35">
      <c r="A80" s="1">
        <v>78</v>
      </c>
      <c r="B80" s="3" t="s">
        <v>125</v>
      </c>
      <c r="C80" s="1" t="b">
        <v>0</v>
      </c>
      <c r="D80" s="4" t="s">
        <v>10</v>
      </c>
      <c r="F80" s="5">
        <v>0.85</v>
      </c>
      <c r="G80" s="1" t="b">
        <v>0</v>
      </c>
      <c r="H80" s="1" t="s">
        <v>10</v>
      </c>
      <c r="I80" s="1">
        <f t="shared" si="7"/>
        <v>1</v>
      </c>
      <c r="J80" s="6">
        <v>-1</v>
      </c>
      <c r="L80" s="19">
        <v>0.8</v>
      </c>
      <c r="M80" s="1" t="b">
        <v>0</v>
      </c>
      <c r="N80" s="1" t="s">
        <v>10</v>
      </c>
      <c r="O80" s="1">
        <f t="shared" si="8"/>
        <v>1</v>
      </c>
      <c r="P80" s="6">
        <v>-1</v>
      </c>
      <c r="R80" s="19">
        <v>2.19</v>
      </c>
      <c r="S80" s="1" t="b">
        <v>0</v>
      </c>
      <c r="T80" s="1" t="s">
        <v>10</v>
      </c>
      <c r="U80" s="1">
        <f t="shared" si="9"/>
        <v>1</v>
      </c>
      <c r="V80" s="6">
        <v>-1</v>
      </c>
      <c r="X80" s="19">
        <v>5.9</v>
      </c>
      <c r="Y80" s="2" t="b">
        <v>0</v>
      </c>
      <c r="Z80" s="2" t="s">
        <v>10</v>
      </c>
      <c r="AA80" s="1">
        <f t="shared" si="10"/>
        <v>1</v>
      </c>
      <c r="AB80" s="6">
        <v>-1</v>
      </c>
      <c r="AD80" s="19">
        <v>0.56000000000000005</v>
      </c>
      <c r="AE80" s="1" t="b">
        <v>0</v>
      </c>
      <c r="AF80" s="1" t="s">
        <v>10</v>
      </c>
      <c r="AG80" s="1">
        <f t="shared" si="11"/>
        <v>1</v>
      </c>
      <c r="AH80" s="6">
        <v>-1</v>
      </c>
      <c r="AJ80" s="19">
        <v>2.11</v>
      </c>
      <c r="AK80" s="1" t="b">
        <v>0</v>
      </c>
      <c r="AL80" s="1" t="s">
        <v>10</v>
      </c>
      <c r="AM80" s="1">
        <f t="shared" si="12"/>
        <v>1</v>
      </c>
      <c r="AN80" s="6">
        <v>-1</v>
      </c>
      <c r="AP80" s="28">
        <v>17.86</v>
      </c>
      <c r="AQ80" t="b">
        <v>0</v>
      </c>
      <c r="AR80" t="s">
        <v>10</v>
      </c>
      <c r="AS80" s="1">
        <f t="shared" si="13"/>
        <v>1</v>
      </c>
      <c r="AT80" s="6">
        <v>-1</v>
      </c>
    </row>
    <row r="81" spans="1:46" ht="409.5" x14ac:dyDescent="0.35">
      <c r="A81" s="1">
        <v>79</v>
      </c>
      <c r="B81" s="3" t="s">
        <v>126</v>
      </c>
      <c r="C81" s="1" t="b">
        <v>1</v>
      </c>
      <c r="D81" s="4" t="s">
        <v>7</v>
      </c>
      <c r="F81" s="5">
        <v>1.08</v>
      </c>
      <c r="G81" s="1" t="b">
        <v>1</v>
      </c>
      <c r="H81" s="1" t="s">
        <v>8</v>
      </c>
      <c r="I81" s="1">
        <f t="shared" si="7"/>
        <v>1</v>
      </c>
      <c r="J81" s="6">
        <v>1</v>
      </c>
      <c r="L81" s="19">
        <v>0.89</v>
      </c>
      <c r="M81" s="1" t="b">
        <v>1</v>
      </c>
      <c r="N81" s="1" t="s">
        <v>8</v>
      </c>
      <c r="O81" s="1">
        <f t="shared" si="8"/>
        <v>1</v>
      </c>
      <c r="P81" s="6">
        <v>1</v>
      </c>
      <c r="R81" s="19">
        <v>1.74</v>
      </c>
      <c r="S81" s="1" t="b">
        <v>1</v>
      </c>
      <c r="T81" s="1" t="s">
        <v>177</v>
      </c>
      <c r="U81" s="1">
        <f t="shared" si="9"/>
        <v>1</v>
      </c>
      <c r="V81" s="6">
        <v>0.5</v>
      </c>
      <c r="X81" s="19">
        <v>0.78</v>
      </c>
      <c r="Y81" s="2" t="b">
        <v>1</v>
      </c>
      <c r="Z81" s="2" t="s">
        <v>8</v>
      </c>
      <c r="AA81" s="1">
        <f t="shared" si="10"/>
        <v>1</v>
      </c>
      <c r="AB81" s="6">
        <v>1</v>
      </c>
      <c r="AD81" s="19">
        <v>0.43</v>
      </c>
      <c r="AE81" s="1" t="b">
        <v>1</v>
      </c>
      <c r="AF81" s="1" t="s">
        <v>8</v>
      </c>
      <c r="AG81" s="1">
        <f t="shared" si="11"/>
        <v>1</v>
      </c>
      <c r="AH81" s="6">
        <v>1</v>
      </c>
      <c r="AJ81" s="19">
        <v>2.1800000000000002</v>
      </c>
      <c r="AK81" s="1" t="b">
        <v>1</v>
      </c>
      <c r="AL81" s="1" t="s">
        <v>14</v>
      </c>
      <c r="AM81" s="1">
        <f t="shared" si="12"/>
        <v>1</v>
      </c>
      <c r="AN81" s="6">
        <v>0.5</v>
      </c>
      <c r="AP81" s="28">
        <v>17.32</v>
      </c>
      <c r="AQ81" t="b">
        <v>1</v>
      </c>
      <c r="AR81" t="s">
        <v>8</v>
      </c>
      <c r="AS81" s="1">
        <f t="shared" si="13"/>
        <v>1</v>
      </c>
      <c r="AT81" s="6">
        <v>1</v>
      </c>
    </row>
    <row r="82" spans="1:46" ht="391.5" x14ac:dyDescent="0.35">
      <c r="A82" s="1">
        <v>80</v>
      </c>
      <c r="B82" s="3" t="s">
        <v>127</v>
      </c>
      <c r="C82" s="1" t="b">
        <v>0</v>
      </c>
      <c r="D82" s="4" t="s">
        <v>10</v>
      </c>
      <c r="F82" s="5">
        <v>0.89</v>
      </c>
      <c r="G82" s="1" t="b">
        <v>0</v>
      </c>
      <c r="H82" s="1" t="s">
        <v>10</v>
      </c>
      <c r="I82" s="1">
        <f t="shared" si="7"/>
        <v>1</v>
      </c>
      <c r="J82" s="6">
        <v>-1</v>
      </c>
      <c r="L82" s="19">
        <v>0.82</v>
      </c>
      <c r="M82" s="1" t="b">
        <v>0</v>
      </c>
      <c r="N82" s="1" t="s">
        <v>10</v>
      </c>
      <c r="O82" s="1">
        <f t="shared" si="8"/>
        <v>1</v>
      </c>
      <c r="P82" s="6">
        <v>-1</v>
      </c>
      <c r="R82" s="19">
        <v>6.81</v>
      </c>
      <c r="S82" s="1" t="b">
        <v>0</v>
      </c>
      <c r="T82" s="1" t="s">
        <v>10</v>
      </c>
      <c r="U82" s="1">
        <f t="shared" si="9"/>
        <v>1</v>
      </c>
      <c r="V82" s="6">
        <v>-1</v>
      </c>
      <c r="X82" s="19">
        <v>0.69</v>
      </c>
      <c r="Y82" s="2" t="b">
        <v>0</v>
      </c>
      <c r="Z82" s="2" t="s">
        <v>10</v>
      </c>
      <c r="AA82" s="1">
        <f t="shared" si="10"/>
        <v>1</v>
      </c>
      <c r="AB82" s="6">
        <v>-1</v>
      </c>
      <c r="AD82" s="19">
        <v>0.43</v>
      </c>
      <c r="AE82" s="1" t="b">
        <v>0</v>
      </c>
      <c r="AF82" s="1" t="s">
        <v>10</v>
      </c>
      <c r="AG82" s="1">
        <f t="shared" si="11"/>
        <v>1</v>
      </c>
      <c r="AH82" s="6">
        <v>-1</v>
      </c>
      <c r="AJ82" s="19">
        <v>10.36</v>
      </c>
      <c r="AK82" s="1" t="b">
        <v>0</v>
      </c>
      <c r="AL82" s="1" t="s">
        <v>10</v>
      </c>
      <c r="AM82" s="1">
        <f t="shared" si="12"/>
        <v>1</v>
      </c>
      <c r="AN82" s="6">
        <v>-1</v>
      </c>
      <c r="AP82" s="28">
        <v>33.18</v>
      </c>
      <c r="AQ82" t="b">
        <v>0</v>
      </c>
      <c r="AR82" t="s">
        <v>10</v>
      </c>
      <c r="AS82" s="1">
        <f t="shared" si="13"/>
        <v>1</v>
      </c>
      <c r="AT82" s="6">
        <v>-1</v>
      </c>
    </row>
    <row r="83" spans="1:46" ht="409.5" x14ac:dyDescent="0.35">
      <c r="A83" s="1">
        <v>81</v>
      </c>
      <c r="B83" s="3" t="s">
        <v>128</v>
      </c>
      <c r="C83" s="1" t="b">
        <v>1</v>
      </c>
      <c r="D83" s="4" t="s">
        <v>162</v>
      </c>
      <c r="F83" s="5">
        <v>1.25</v>
      </c>
      <c r="G83" s="1" t="b">
        <v>1</v>
      </c>
      <c r="H83" s="1" t="s">
        <v>123</v>
      </c>
      <c r="I83" s="1">
        <f t="shared" si="7"/>
        <v>1</v>
      </c>
      <c r="J83" s="6">
        <v>1</v>
      </c>
      <c r="L83" s="19">
        <v>1.1599999999999999</v>
      </c>
      <c r="M83" s="1" t="b">
        <v>1</v>
      </c>
      <c r="N83" s="1" t="s">
        <v>123</v>
      </c>
      <c r="O83" s="1">
        <f t="shared" si="8"/>
        <v>1</v>
      </c>
      <c r="P83" s="6">
        <v>1</v>
      </c>
      <c r="R83" s="19">
        <v>1.48</v>
      </c>
      <c r="S83" s="1" t="b">
        <v>1</v>
      </c>
      <c r="T83" s="1" t="s">
        <v>24</v>
      </c>
      <c r="U83" s="1">
        <f t="shared" si="9"/>
        <v>1</v>
      </c>
      <c r="V83" s="6">
        <v>0.5</v>
      </c>
      <c r="X83" s="19">
        <v>0.56000000000000005</v>
      </c>
      <c r="Y83" s="2" t="b">
        <v>1</v>
      </c>
      <c r="Z83" s="2" t="s">
        <v>123</v>
      </c>
      <c r="AA83" s="1">
        <f t="shared" si="10"/>
        <v>1</v>
      </c>
      <c r="AB83" s="6">
        <v>1</v>
      </c>
      <c r="AD83" s="19">
        <v>0.43</v>
      </c>
      <c r="AE83" s="1" t="b">
        <v>1</v>
      </c>
      <c r="AF83" s="1" t="s">
        <v>24</v>
      </c>
      <c r="AG83" s="1">
        <f t="shared" si="11"/>
        <v>1</v>
      </c>
      <c r="AH83" s="6">
        <v>0.5</v>
      </c>
      <c r="AJ83" s="19">
        <v>0.98</v>
      </c>
      <c r="AK83" s="1" t="b">
        <v>1</v>
      </c>
      <c r="AL83" s="1" t="s">
        <v>24</v>
      </c>
      <c r="AM83" s="1">
        <f t="shared" si="12"/>
        <v>1</v>
      </c>
      <c r="AN83" s="6">
        <v>0.5</v>
      </c>
      <c r="AP83" s="28">
        <v>23.21</v>
      </c>
      <c r="AQ83" t="b">
        <v>1</v>
      </c>
      <c r="AR83" t="s">
        <v>123</v>
      </c>
      <c r="AS83" s="1">
        <f t="shared" si="13"/>
        <v>1</v>
      </c>
      <c r="AT83" s="6">
        <v>1</v>
      </c>
    </row>
    <row r="84" spans="1:46" ht="409.5" x14ac:dyDescent="0.35">
      <c r="A84" s="1">
        <v>82</v>
      </c>
      <c r="B84" s="3" t="s">
        <v>129</v>
      </c>
      <c r="C84" s="1" t="b">
        <v>1</v>
      </c>
      <c r="D84" s="4" t="s">
        <v>32</v>
      </c>
      <c r="F84" s="5">
        <v>1.05</v>
      </c>
      <c r="G84" s="1" t="b">
        <v>1</v>
      </c>
      <c r="H84" s="1" t="s">
        <v>68</v>
      </c>
      <c r="I84" s="1">
        <f t="shared" si="7"/>
        <v>1</v>
      </c>
      <c r="J84" s="6">
        <v>1</v>
      </c>
      <c r="L84" s="19">
        <v>1</v>
      </c>
      <c r="M84" s="1" t="b">
        <v>1</v>
      </c>
      <c r="N84" s="1" t="s">
        <v>68</v>
      </c>
      <c r="O84" s="1">
        <f t="shared" si="8"/>
        <v>1</v>
      </c>
      <c r="P84" s="6">
        <v>1</v>
      </c>
      <c r="R84" s="19">
        <v>7.2</v>
      </c>
      <c r="S84" s="1" t="b">
        <v>1</v>
      </c>
      <c r="T84" s="1" t="s">
        <v>32</v>
      </c>
      <c r="U84" s="1">
        <f t="shared" si="9"/>
        <v>1</v>
      </c>
      <c r="V84" s="6">
        <v>1</v>
      </c>
      <c r="X84" s="27">
        <v>0.56999999999999995</v>
      </c>
      <c r="Y84" s="24" t="b">
        <v>0</v>
      </c>
      <c r="Z84" s="24" t="s">
        <v>10</v>
      </c>
      <c r="AA84" s="7">
        <f t="shared" si="10"/>
        <v>0</v>
      </c>
      <c r="AB84" s="8">
        <v>-1</v>
      </c>
      <c r="AD84" s="19">
        <v>0.43</v>
      </c>
      <c r="AE84" s="1" t="b">
        <v>1</v>
      </c>
      <c r="AF84" s="1" t="s">
        <v>68</v>
      </c>
      <c r="AG84" s="1">
        <f t="shared" si="11"/>
        <v>1</v>
      </c>
      <c r="AH84" s="6">
        <v>1</v>
      </c>
      <c r="AJ84" s="27">
        <v>2.31</v>
      </c>
      <c r="AK84" s="7" t="b">
        <v>0</v>
      </c>
      <c r="AL84" s="7" t="s">
        <v>10</v>
      </c>
      <c r="AM84" s="7">
        <f t="shared" si="12"/>
        <v>0</v>
      </c>
      <c r="AN84" s="8">
        <v>-1</v>
      </c>
      <c r="AP84" s="28">
        <v>16.760000000000002</v>
      </c>
      <c r="AQ84" t="b">
        <v>1</v>
      </c>
      <c r="AR84" t="s">
        <v>68</v>
      </c>
      <c r="AS84" s="1">
        <f t="shared" si="13"/>
        <v>1</v>
      </c>
      <c r="AT84" s="6">
        <v>1</v>
      </c>
    </row>
    <row r="85" spans="1:46" ht="409.5" x14ac:dyDescent="0.35">
      <c r="A85" s="1">
        <v>83</v>
      </c>
      <c r="B85" s="3" t="s">
        <v>130</v>
      </c>
      <c r="C85" s="1" t="b">
        <v>1</v>
      </c>
      <c r="D85" s="4" t="s">
        <v>139</v>
      </c>
      <c r="F85" s="5">
        <v>1.85</v>
      </c>
      <c r="G85" s="1" t="b">
        <v>1</v>
      </c>
      <c r="H85" s="1" t="s">
        <v>173</v>
      </c>
      <c r="I85" s="1">
        <f t="shared" si="7"/>
        <v>1</v>
      </c>
      <c r="J85" s="6">
        <v>1</v>
      </c>
      <c r="L85" s="19">
        <v>2.09</v>
      </c>
      <c r="M85" s="1" t="b">
        <v>1</v>
      </c>
      <c r="N85" s="1" t="s">
        <v>173</v>
      </c>
      <c r="O85" s="1">
        <f t="shared" si="8"/>
        <v>1</v>
      </c>
      <c r="P85" s="6">
        <v>1</v>
      </c>
      <c r="R85" s="19">
        <v>1.76</v>
      </c>
      <c r="S85" s="1" t="b">
        <v>1</v>
      </c>
      <c r="T85" s="1" t="s">
        <v>68</v>
      </c>
      <c r="U85" s="1">
        <f t="shared" si="9"/>
        <v>1</v>
      </c>
      <c r="V85" s="6">
        <v>0.5</v>
      </c>
      <c r="X85" s="19">
        <v>0.72</v>
      </c>
      <c r="Y85" s="2" t="b">
        <v>1</v>
      </c>
      <c r="Z85" s="2" t="s">
        <v>119</v>
      </c>
      <c r="AA85" s="1">
        <f t="shared" si="10"/>
        <v>1</v>
      </c>
      <c r="AB85" s="6">
        <v>0.6</v>
      </c>
      <c r="AD85" s="19">
        <v>0.53</v>
      </c>
      <c r="AE85" s="1" t="b">
        <v>1</v>
      </c>
      <c r="AF85" s="1" t="s">
        <v>68</v>
      </c>
      <c r="AG85" s="1">
        <f t="shared" si="11"/>
        <v>1</v>
      </c>
      <c r="AH85" s="6">
        <v>0.5</v>
      </c>
      <c r="AJ85" s="19">
        <v>3.3</v>
      </c>
      <c r="AK85" s="1" t="b">
        <v>1</v>
      </c>
      <c r="AL85" s="1" t="s">
        <v>68</v>
      </c>
      <c r="AM85" s="1">
        <f t="shared" si="12"/>
        <v>1</v>
      </c>
      <c r="AN85" s="6">
        <v>0.5</v>
      </c>
      <c r="AP85" s="28">
        <v>22.91</v>
      </c>
      <c r="AQ85" t="b">
        <v>1</v>
      </c>
      <c r="AR85" t="s">
        <v>173</v>
      </c>
      <c r="AS85" s="1">
        <f t="shared" si="13"/>
        <v>1</v>
      </c>
      <c r="AT85" s="6">
        <v>1</v>
      </c>
    </row>
    <row r="86" spans="1:46" ht="409.5" x14ac:dyDescent="0.35">
      <c r="A86" s="1">
        <v>84</v>
      </c>
      <c r="B86" s="3" t="s">
        <v>131</v>
      </c>
      <c r="C86" s="1" t="b">
        <v>0</v>
      </c>
      <c r="D86" s="4" t="s">
        <v>10</v>
      </c>
      <c r="F86" s="5">
        <v>1.05</v>
      </c>
      <c r="G86" s="1" t="b">
        <v>0</v>
      </c>
      <c r="H86" s="1" t="s">
        <v>10</v>
      </c>
      <c r="I86" s="1">
        <f t="shared" si="7"/>
        <v>1</v>
      </c>
      <c r="J86" s="6">
        <v>-1</v>
      </c>
      <c r="L86" s="19">
        <v>1.72</v>
      </c>
      <c r="M86" s="1" t="b">
        <v>0</v>
      </c>
      <c r="N86" s="1" t="s">
        <v>10</v>
      </c>
      <c r="O86" s="1">
        <f t="shared" si="8"/>
        <v>1</v>
      </c>
      <c r="P86" s="6">
        <v>-1</v>
      </c>
      <c r="R86" s="19">
        <v>1.91</v>
      </c>
      <c r="S86" s="1" t="b">
        <v>0</v>
      </c>
      <c r="T86" s="1" t="s">
        <v>10</v>
      </c>
      <c r="U86" s="1">
        <f t="shared" si="9"/>
        <v>1</v>
      </c>
      <c r="V86" s="6">
        <v>-1</v>
      </c>
      <c r="X86" s="19">
        <v>0.48</v>
      </c>
      <c r="Y86" s="2" t="b">
        <v>0</v>
      </c>
      <c r="Z86" s="2" t="s">
        <v>10</v>
      </c>
      <c r="AA86" s="1">
        <f t="shared" si="10"/>
        <v>1</v>
      </c>
      <c r="AB86" s="6">
        <v>-1</v>
      </c>
      <c r="AD86" s="19">
        <v>0.49</v>
      </c>
      <c r="AE86" s="1" t="b">
        <v>0</v>
      </c>
      <c r="AF86" s="1" t="s">
        <v>10</v>
      </c>
      <c r="AG86" s="1">
        <f t="shared" si="11"/>
        <v>1</v>
      </c>
      <c r="AH86" s="6">
        <v>-1</v>
      </c>
      <c r="AJ86" s="19">
        <v>0.96</v>
      </c>
      <c r="AK86" s="1" t="b">
        <v>0</v>
      </c>
      <c r="AL86" s="1" t="s">
        <v>10</v>
      </c>
      <c r="AM86" s="1">
        <f t="shared" si="12"/>
        <v>1</v>
      </c>
      <c r="AN86" s="6">
        <v>-1</v>
      </c>
      <c r="AP86" s="28">
        <v>19.02</v>
      </c>
      <c r="AQ86" t="b">
        <v>0</v>
      </c>
      <c r="AR86" t="s">
        <v>10</v>
      </c>
      <c r="AS86" s="1">
        <f t="shared" si="13"/>
        <v>1</v>
      </c>
      <c r="AT86" s="6">
        <v>-1</v>
      </c>
    </row>
    <row r="87" spans="1:46" ht="409.5" x14ac:dyDescent="0.35">
      <c r="A87" s="1">
        <v>85</v>
      </c>
      <c r="B87" s="3" t="s">
        <v>132</v>
      </c>
      <c r="C87" s="1" t="b">
        <v>1</v>
      </c>
      <c r="D87" s="4" t="s">
        <v>41</v>
      </c>
      <c r="F87" s="5">
        <v>0.99</v>
      </c>
      <c r="G87" s="1" t="b">
        <v>1</v>
      </c>
      <c r="H87" s="1" t="s">
        <v>136</v>
      </c>
      <c r="I87" s="1">
        <f t="shared" si="7"/>
        <v>1</v>
      </c>
      <c r="J87" s="6">
        <v>1</v>
      </c>
      <c r="L87" s="19">
        <v>1.73</v>
      </c>
      <c r="M87" s="1" t="b">
        <v>1</v>
      </c>
      <c r="N87" s="1" t="s">
        <v>136</v>
      </c>
      <c r="O87" s="1">
        <f t="shared" si="8"/>
        <v>1</v>
      </c>
      <c r="P87" s="6">
        <v>1</v>
      </c>
      <c r="R87" s="19">
        <v>1.61</v>
      </c>
      <c r="S87" s="1" t="b">
        <v>1</v>
      </c>
      <c r="T87" s="1" t="s">
        <v>72</v>
      </c>
      <c r="U87" s="1">
        <f t="shared" si="9"/>
        <v>1</v>
      </c>
      <c r="V87" s="6">
        <v>0.5</v>
      </c>
      <c r="X87" s="19">
        <v>0.59</v>
      </c>
      <c r="Y87" s="2" t="b">
        <v>1</v>
      </c>
      <c r="Z87" s="2" t="s">
        <v>21</v>
      </c>
      <c r="AA87" s="1">
        <f t="shared" si="10"/>
        <v>1</v>
      </c>
      <c r="AB87" s="6">
        <v>1</v>
      </c>
      <c r="AD87" s="19">
        <v>0.51</v>
      </c>
      <c r="AE87" s="1" t="b">
        <v>1</v>
      </c>
      <c r="AF87" s="1" t="s">
        <v>72</v>
      </c>
      <c r="AG87" s="1">
        <f t="shared" si="11"/>
        <v>1</v>
      </c>
      <c r="AH87" s="6">
        <v>0.5</v>
      </c>
      <c r="AJ87" s="19">
        <v>2.3199999999999998</v>
      </c>
      <c r="AK87" s="1" t="b">
        <v>1</v>
      </c>
      <c r="AL87" s="1" t="s">
        <v>136</v>
      </c>
      <c r="AM87" s="1">
        <f t="shared" si="12"/>
        <v>1</v>
      </c>
      <c r="AN87" s="6">
        <v>1</v>
      </c>
      <c r="AP87" s="28">
        <v>28.96</v>
      </c>
      <c r="AQ87" t="b">
        <v>1</v>
      </c>
      <c r="AR87" t="s">
        <v>136</v>
      </c>
      <c r="AS87" s="1">
        <f t="shared" si="13"/>
        <v>1</v>
      </c>
      <c r="AT87" s="6">
        <v>1</v>
      </c>
    </row>
    <row r="88" spans="1:46" ht="391.5" x14ac:dyDescent="0.35">
      <c r="A88" s="1">
        <v>86</v>
      </c>
      <c r="B88" s="3" t="s">
        <v>133</v>
      </c>
      <c r="C88" s="1" t="b">
        <v>0</v>
      </c>
      <c r="D88" s="4" t="s">
        <v>10</v>
      </c>
      <c r="F88" s="5">
        <v>0.99</v>
      </c>
      <c r="G88" s="1" t="b">
        <v>0</v>
      </c>
      <c r="H88" s="1" t="s">
        <v>10</v>
      </c>
      <c r="I88" s="1">
        <f t="shared" si="7"/>
        <v>1</v>
      </c>
      <c r="J88" s="6">
        <v>-1</v>
      </c>
      <c r="L88" s="19">
        <v>1.55</v>
      </c>
      <c r="M88" s="1" t="b">
        <v>0</v>
      </c>
      <c r="N88" s="1" t="s">
        <v>10</v>
      </c>
      <c r="O88" s="1">
        <f t="shared" si="8"/>
        <v>1</v>
      </c>
      <c r="P88" s="6">
        <v>-1</v>
      </c>
      <c r="R88" s="19">
        <v>7.01</v>
      </c>
      <c r="S88" s="1" t="b">
        <v>0</v>
      </c>
      <c r="T88" s="1" t="s">
        <v>10</v>
      </c>
      <c r="U88" s="1">
        <f t="shared" si="9"/>
        <v>1</v>
      </c>
      <c r="V88" s="6">
        <v>-1</v>
      </c>
      <c r="X88" s="27">
        <v>0.76</v>
      </c>
      <c r="Y88" s="24" t="b">
        <v>1</v>
      </c>
      <c r="Z88" s="24" t="s">
        <v>156</v>
      </c>
      <c r="AA88" s="7">
        <f t="shared" si="10"/>
        <v>0</v>
      </c>
      <c r="AB88" s="8">
        <v>-1</v>
      </c>
      <c r="AD88" s="19">
        <v>0.51</v>
      </c>
      <c r="AE88" s="1" t="b">
        <v>0</v>
      </c>
      <c r="AF88" s="1" t="s">
        <v>10</v>
      </c>
      <c r="AG88" s="1">
        <f t="shared" si="11"/>
        <v>1</v>
      </c>
      <c r="AH88" s="6">
        <v>-1</v>
      </c>
      <c r="AJ88" s="19">
        <v>2.39</v>
      </c>
      <c r="AK88" s="1" t="b">
        <v>0</v>
      </c>
      <c r="AL88" s="1" t="s">
        <v>10</v>
      </c>
      <c r="AM88" s="1">
        <f t="shared" si="12"/>
        <v>1</v>
      </c>
      <c r="AN88" s="6">
        <v>-1</v>
      </c>
      <c r="AP88" s="28">
        <v>22.99</v>
      </c>
      <c r="AQ88" t="b">
        <v>0</v>
      </c>
      <c r="AR88" t="s">
        <v>10</v>
      </c>
      <c r="AS88" s="1">
        <f t="shared" si="13"/>
        <v>1</v>
      </c>
      <c r="AT88" s="6">
        <v>-1</v>
      </c>
    </row>
    <row r="89" spans="1:46" ht="409.5" x14ac:dyDescent="0.35">
      <c r="A89" s="1">
        <v>87</v>
      </c>
      <c r="B89" s="3" t="s">
        <v>134</v>
      </c>
      <c r="C89" s="1" t="b">
        <v>1</v>
      </c>
      <c r="D89" s="4" t="s">
        <v>162</v>
      </c>
      <c r="E89" s="4"/>
      <c r="F89" s="5">
        <v>1.5</v>
      </c>
      <c r="G89" s="1" t="b">
        <v>1</v>
      </c>
      <c r="H89" s="1" t="s">
        <v>123</v>
      </c>
      <c r="I89" s="1">
        <f t="shared" si="7"/>
        <v>1</v>
      </c>
      <c r="J89" s="6">
        <v>1</v>
      </c>
      <c r="L89" s="19">
        <v>7.06</v>
      </c>
      <c r="M89" s="1" t="b">
        <v>1</v>
      </c>
      <c r="N89" s="1" t="s">
        <v>123</v>
      </c>
      <c r="O89" s="1">
        <f t="shared" si="8"/>
        <v>1</v>
      </c>
      <c r="P89" s="6">
        <v>1</v>
      </c>
      <c r="R89" s="19">
        <v>1.57</v>
      </c>
      <c r="S89" s="1" t="b">
        <v>1</v>
      </c>
      <c r="T89" s="1" t="s">
        <v>123</v>
      </c>
      <c r="U89" s="1">
        <f t="shared" si="9"/>
        <v>1</v>
      </c>
      <c r="V89" s="6">
        <v>1</v>
      </c>
      <c r="X89" s="19">
        <v>0.71</v>
      </c>
      <c r="Y89" s="2" t="b">
        <v>1</v>
      </c>
      <c r="Z89" s="2" t="s">
        <v>123</v>
      </c>
      <c r="AA89" s="1">
        <f t="shared" si="10"/>
        <v>1</v>
      </c>
      <c r="AB89" s="6">
        <v>1</v>
      </c>
      <c r="AD89" s="19">
        <v>0.44</v>
      </c>
      <c r="AE89" s="1" t="b">
        <v>1</v>
      </c>
      <c r="AF89" s="1" t="s">
        <v>24</v>
      </c>
      <c r="AG89" s="1">
        <f t="shared" si="11"/>
        <v>1</v>
      </c>
      <c r="AH89" s="6">
        <v>0.5</v>
      </c>
      <c r="AJ89" s="19">
        <v>2.5099999999999998</v>
      </c>
      <c r="AK89" s="1" t="b">
        <v>1</v>
      </c>
      <c r="AL89" s="1" t="s">
        <v>123</v>
      </c>
      <c r="AM89" s="1">
        <f t="shared" si="12"/>
        <v>1</v>
      </c>
      <c r="AN89" s="6">
        <v>1</v>
      </c>
      <c r="AP89" s="28">
        <v>16.43</v>
      </c>
      <c r="AQ89" t="b">
        <v>1</v>
      </c>
      <c r="AR89" t="s">
        <v>123</v>
      </c>
      <c r="AS89" s="1">
        <f t="shared" si="13"/>
        <v>1</v>
      </c>
      <c r="AT89" s="6">
        <v>1</v>
      </c>
    </row>
    <row r="90" spans="1:46" ht="409.5" x14ac:dyDescent="0.35">
      <c r="A90" s="1">
        <v>88</v>
      </c>
      <c r="B90" s="3" t="s">
        <v>135</v>
      </c>
      <c r="C90" s="1" t="b">
        <v>1</v>
      </c>
      <c r="D90" s="1" t="s">
        <v>136</v>
      </c>
      <c r="F90" s="5">
        <v>0.97</v>
      </c>
      <c r="G90" s="1" t="b">
        <v>1</v>
      </c>
      <c r="H90" s="1" t="s">
        <v>21</v>
      </c>
      <c r="I90" s="1">
        <f t="shared" si="7"/>
        <v>1</v>
      </c>
      <c r="J90" s="6">
        <v>1</v>
      </c>
      <c r="L90" s="19">
        <v>1.99</v>
      </c>
      <c r="M90" s="1" t="b">
        <v>1</v>
      </c>
      <c r="N90" s="1" t="s">
        <v>136</v>
      </c>
      <c r="O90" s="1">
        <f t="shared" si="8"/>
        <v>1</v>
      </c>
      <c r="P90" s="6">
        <v>1</v>
      </c>
      <c r="R90" s="19">
        <v>1.79</v>
      </c>
      <c r="S90" s="1" t="b">
        <v>1</v>
      </c>
      <c r="T90" s="1" t="s">
        <v>72</v>
      </c>
      <c r="U90" s="1">
        <f t="shared" si="9"/>
        <v>1</v>
      </c>
      <c r="V90" s="6">
        <v>0.5</v>
      </c>
      <c r="X90" s="19">
        <v>0.56999999999999995</v>
      </c>
      <c r="Y90" s="2" t="b">
        <v>1</v>
      </c>
      <c r="Z90" s="2" t="s">
        <v>136</v>
      </c>
      <c r="AA90" s="1">
        <f t="shared" si="10"/>
        <v>1</v>
      </c>
      <c r="AB90" s="6">
        <v>1</v>
      </c>
      <c r="AD90" s="19">
        <v>0.42</v>
      </c>
      <c r="AE90" s="1" t="b">
        <v>1</v>
      </c>
      <c r="AF90" s="1" t="s">
        <v>72</v>
      </c>
      <c r="AG90" s="1">
        <f t="shared" si="11"/>
        <v>1</v>
      </c>
      <c r="AH90" s="6">
        <v>0.5</v>
      </c>
      <c r="AJ90" s="19">
        <v>3.35</v>
      </c>
      <c r="AK90" s="1" t="b">
        <v>1</v>
      </c>
      <c r="AL90" s="1" t="s">
        <v>72</v>
      </c>
      <c r="AM90" s="1">
        <f t="shared" si="12"/>
        <v>1</v>
      </c>
      <c r="AN90" s="6">
        <v>0.5</v>
      </c>
      <c r="AP90" s="28">
        <v>13.5</v>
      </c>
      <c r="AQ90" t="b">
        <v>1</v>
      </c>
      <c r="AR90" t="s">
        <v>136</v>
      </c>
      <c r="AS90" s="1">
        <f t="shared" si="13"/>
        <v>1</v>
      </c>
      <c r="AT90" s="6">
        <v>1</v>
      </c>
    </row>
    <row r="91" spans="1:46" ht="409.5" x14ac:dyDescent="0.35">
      <c r="A91" s="1">
        <v>89</v>
      </c>
      <c r="B91" s="3" t="s">
        <v>137</v>
      </c>
      <c r="C91" s="1" t="b">
        <v>0</v>
      </c>
      <c r="D91" s="4" t="s">
        <v>10</v>
      </c>
      <c r="F91" s="5">
        <v>6.44</v>
      </c>
      <c r="G91" s="1" t="b">
        <v>0</v>
      </c>
      <c r="H91" s="1" t="s">
        <v>10</v>
      </c>
      <c r="I91" s="1">
        <f t="shared" si="7"/>
        <v>1</v>
      </c>
      <c r="J91" s="6">
        <v>-1</v>
      </c>
      <c r="L91" s="19">
        <v>1.33</v>
      </c>
      <c r="M91" s="1" t="b">
        <v>0</v>
      </c>
      <c r="N91" s="1" t="s">
        <v>10</v>
      </c>
      <c r="O91" s="1">
        <f t="shared" si="8"/>
        <v>1</v>
      </c>
      <c r="P91" s="6">
        <v>-1</v>
      </c>
      <c r="R91" s="19">
        <v>1.8</v>
      </c>
      <c r="S91" s="1" t="b">
        <v>0</v>
      </c>
      <c r="T91" s="1" t="s">
        <v>10</v>
      </c>
      <c r="U91" s="1">
        <f t="shared" si="9"/>
        <v>1</v>
      </c>
      <c r="V91" s="6">
        <v>-1</v>
      </c>
      <c r="X91" s="19">
        <v>0.49</v>
      </c>
      <c r="Y91" s="2" t="b">
        <v>0</v>
      </c>
      <c r="Z91" s="2" t="s">
        <v>10</v>
      </c>
      <c r="AA91" s="1">
        <f t="shared" si="10"/>
        <v>1</v>
      </c>
      <c r="AB91" s="6">
        <v>-1</v>
      </c>
      <c r="AD91" s="19">
        <v>0.43</v>
      </c>
      <c r="AE91" s="1" t="b">
        <v>0</v>
      </c>
      <c r="AF91" s="1" t="s">
        <v>10</v>
      </c>
      <c r="AG91" s="1">
        <f t="shared" si="11"/>
        <v>1</v>
      </c>
      <c r="AH91" s="6">
        <v>-1</v>
      </c>
      <c r="AJ91" s="19">
        <v>1.86</v>
      </c>
      <c r="AK91" s="1" t="b">
        <v>0</v>
      </c>
      <c r="AL91" s="1" t="s">
        <v>10</v>
      </c>
      <c r="AM91" s="1">
        <f t="shared" si="12"/>
        <v>1</v>
      </c>
      <c r="AN91" s="6">
        <v>-1</v>
      </c>
      <c r="AP91" s="28">
        <v>12.22</v>
      </c>
      <c r="AQ91" t="b">
        <v>0</v>
      </c>
      <c r="AR91" t="s">
        <v>10</v>
      </c>
      <c r="AS91" s="1">
        <f t="shared" si="13"/>
        <v>1</v>
      </c>
      <c r="AT91" s="6">
        <v>-1</v>
      </c>
    </row>
    <row r="92" spans="1:46" ht="377" x14ac:dyDescent="0.35">
      <c r="A92" s="1">
        <v>90</v>
      </c>
      <c r="B92" s="3" t="s">
        <v>138</v>
      </c>
      <c r="C92" s="1" t="b">
        <v>1</v>
      </c>
      <c r="D92" s="4" t="s">
        <v>139</v>
      </c>
      <c r="F92" s="5">
        <v>2.02</v>
      </c>
      <c r="G92" s="1" t="b">
        <v>1</v>
      </c>
      <c r="H92" s="1" t="s">
        <v>105</v>
      </c>
      <c r="I92" s="1">
        <f t="shared" si="7"/>
        <v>1</v>
      </c>
      <c r="J92" s="6">
        <v>1</v>
      </c>
      <c r="L92" s="19">
        <v>2.71</v>
      </c>
      <c r="M92" s="1" t="b">
        <v>1</v>
      </c>
      <c r="N92" s="1" t="s">
        <v>173</v>
      </c>
      <c r="O92" s="1">
        <f t="shared" si="8"/>
        <v>1</v>
      </c>
      <c r="P92" s="6">
        <v>1</v>
      </c>
      <c r="R92" s="19">
        <v>2.2799999999999998</v>
      </c>
      <c r="S92" s="1" t="b">
        <v>1</v>
      </c>
      <c r="T92" s="1" t="s">
        <v>105</v>
      </c>
      <c r="U92" s="1">
        <f t="shared" si="9"/>
        <v>1</v>
      </c>
      <c r="V92" s="6">
        <v>1</v>
      </c>
      <c r="X92" s="27">
        <v>0.91</v>
      </c>
      <c r="Y92" s="24" t="b">
        <v>0</v>
      </c>
      <c r="Z92" s="24" t="s">
        <v>10</v>
      </c>
      <c r="AA92" s="7">
        <f t="shared" si="10"/>
        <v>0</v>
      </c>
      <c r="AB92" s="8">
        <v>-1</v>
      </c>
      <c r="AD92" s="19">
        <v>0.53</v>
      </c>
      <c r="AE92" s="1" t="b">
        <v>1</v>
      </c>
      <c r="AF92" s="1" t="s">
        <v>105</v>
      </c>
      <c r="AG92" s="1">
        <f t="shared" si="11"/>
        <v>1</v>
      </c>
      <c r="AH92" s="6">
        <v>1</v>
      </c>
      <c r="AJ92" s="19">
        <v>2.19</v>
      </c>
      <c r="AK92" s="1" t="b">
        <v>1</v>
      </c>
      <c r="AL92" s="1" t="s">
        <v>105</v>
      </c>
      <c r="AM92" s="1">
        <f t="shared" si="12"/>
        <v>1</v>
      </c>
      <c r="AN92" s="6">
        <v>1</v>
      </c>
      <c r="AP92" s="28">
        <v>10.9</v>
      </c>
      <c r="AQ92" t="b">
        <v>1</v>
      </c>
      <c r="AR92" t="s">
        <v>105</v>
      </c>
      <c r="AS92" s="1">
        <f t="shared" si="13"/>
        <v>1</v>
      </c>
      <c r="AT92" s="6">
        <v>1</v>
      </c>
    </row>
    <row r="93" spans="1:46" ht="409.5" x14ac:dyDescent="0.35">
      <c r="A93" s="1">
        <v>91</v>
      </c>
      <c r="B93" s="3" t="s">
        <v>140</v>
      </c>
      <c r="C93" s="1" t="b">
        <v>0</v>
      </c>
      <c r="D93" s="4" t="s">
        <v>10</v>
      </c>
      <c r="F93" s="5">
        <v>0.85</v>
      </c>
      <c r="G93" s="1" t="b">
        <v>0</v>
      </c>
      <c r="H93" s="1" t="s">
        <v>10</v>
      </c>
      <c r="I93" s="1">
        <f t="shared" si="7"/>
        <v>1</v>
      </c>
      <c r="J93" s="6">
        <v>-1</v>
      </c>
      <c r="L93" s="19">
        <v>1.76</v>
      </c>
      <c r="M93" s="1" t="b">
        <v>0</v>
      </c>
      <c r="N93" s="1" t="s">
        <v>10</v>
      </c>
      <c r="O93" s="1">
        <f t="shared" si="8"/>
        <v>1</v>
      </c>
      <c r="P93" s="6">
        <v>-1</v>
      </c>
      <c r="R93" s="19">
        <v>2.06</v>
      </c>
      <c r="S93" s="1" t="b">
        <v>0</v>
      </c>
      <c r="T93" s="1" t="s">
        <v>10</v>
      </c>
      <c r="U93" s="1">
        <f t="shared" si="9"/>
        <v>1</v>
      </c>
      <c r="V93" s="6">
        <v>-1</v>
      </c>
      <c r="X93" s="19">
        <v>0.49</v>
      </c>
      <c r="Y93" s="2" t="b">
        <v>0</v>
      </c>
      <c r="Z93" s="2" t="s">
        <v>10</v>
      </c>
      <c r="AA93" s="1">
        <f t="shared" si="10"/>
        <v>1</v>
      </c>
      <c r="AB93" s="6">
        <v>-1</v>
      </c>
      <c r="AD93" s="19">
        <v>0.35</v>
      </c>
      <c r="AE93" s="1" t="b">
        <v>0</v>
      </c>
      <c r="AF93" s="1" t="s">
        <v>10</v>
      </c>
      <c r="AG93" s="1">
        <f t="shared" si="11"/>
        <v>1</v>
      </c>
      <c r="AH93" s="6">
        <v>-1</v>
      </c>
      <c r="AJ93" s="19">
        <v>0.87</v>
      </c>
      <c r="AK93" s="1" t="b">
        <v>0</v>
      </c>
      <c r="AL93" s="1" t="s">
        <v>10</v>
      </c>
      <c r="AM93" s="1">
        <f t="shared" si="12"/>
        <v>1</v>
      </c>
      <c r="AN93" s="6">
        <v>-1</v>
      </c>
      <c r="AP93" s="28">
        <v>14.68</v>
      </c>
      <c r="AQ93" t="b">
        <v>0</v>
      </c>
      <c r="AR93" t="s">
        <v>10</v>
      </c>
      <c r="AS93" s="1">
        <f t="shared" si="13"/>
        <v>1</v>
      </c>
      <c r="AT93" s="6">
        <v>-1</v>
      </c>
    </row>
    <row r="94" spans="1:46" ht="319" x14ac:dyDescent="0.35">
      <c r="A94" s="1">
        <v>92</v>
      </c>
      <c r="B94" s="3" t="s">
        <v>141</v>
      </c>
      <c r="C94" s="1" t="b">
        <v>1</v>
      </c>
      <c r="D94" s="4" t="s">
        <v>48</v>
      </c>
      <c r="F94" s="5">
        <v>1.06</v>
      </c>
      <c r="G94" s="1" t="b">
        <v>1</v>
      </c>
      <c r="H94" s="1" t="s">
        <v>157</v>
      </c>
      <c r="I94" s="1">
        <f t="shared" si="7"/>
        <v>1</v>
      </c>
      <c r="J94" s="6">
        <v>1</v>
      </c>
      <c r="L94" s="19">
        <v>3.41</v>
      </c>
      <c r="M94" s="1" t="b">
        <v>1</v>
      </c>
      <c r="N94" s="1" t="s">
        <v>157</v>
      </c>
      <c r="O94" s="1">
        <f t="shared" si="8"/>
        <v>1</v>
      </c>
      <c r="P94" s="6">
        <v>1</v>
      </c>
      <c r="R94" s="19">
        <v>2.14</v>
      </c>
      <c r="S94" s="1" t="b">
        <v>1</v>
      </c>
      <c r="T94" s="1" t="s">
        <v>157</v>
      </c>
      <c r="U94" s="1">
        <f t="shared" si="9"/>
        <v>1</v>
      </c>
      <c r="V94" s="6">
        <v>1</v>
      </c>
      <c r="X94" s="19">
        <v>0.71</v>
      </c>
      <c r="Y94" s="2" t="b">
        <v>1</v>
      </c>
      <c r="Z94" s="2" t="s">
        <v>157</v>
      </c>
      <c r="AA94" s="1">
        <f t="shared" si="10"/>
        <v>1</v>
      </c>
      <c r="AB94" s="6">
        <v>1</v>
      </c>
      <c r="AD94" s="19">
        <v>0.51</v>
      </c>
      <c r="AE94" s="1" t="b">
        <v>1</v>
      </c>
      <c r="AF94" s="1" t="s">
        <v>157</v>
      </c>
      <c r="AG94" s="1">
        <f t="shared" si="11"/>
        <v>1</v>
      </c>
      <c r="AH94" s="6">
        <v>1</v>
      </c>
      <c r="AJ94" s="19">
        <v>4.5599999999999996</v>
      </c>
      <c r="AK94" s="1" t="b">
        <v>1</v>
      </c>
      <c r="AL94" s="1" t="s">
        <v>157</v>
      </c>
      <c r="AM94" s="1">
        <f t="shared" si="12"/>
        <v>1</v>
      </c>
      <c r="AN94" s="6">
        <v>1</v>
      </c>
      <c r="AP94" s="28">
        <v>37</v>
      </c>
      <c r="AQ94" t="b">
        <v>1</v>
      </c>
      <c r="AR94" t="s">
        <v>157</v>
      </c>
      <c r="AS94" s="1">
        <f t="shared" si="13"/>
        <v>1</v>
      </c>
      <c r="AT94" s="6">
        <v>1</v>
      </c>
    </row>
    <row r="95" spans="1:46" ht="409.5" x14ac:dyDescent="0.35">
      <c r="A95" s="1">
        <v>93</v>
      </c>
      <c r="B95" s="3" t="s">
        <v>142</v>
      </c>
      <c r="C95" s="1" t="b">
        <v>1</v>
      </c>
      <c r="D95" s="4" t="s">
        <v>41</v>
      </c>
      <c r="F95" s="5">
        <v>1</v>
      </c>
      <c r="G95" s="1" t="b">
        <v>1</v>
      </c>
      <c r="H95" s="1" t="s">
        <v>136</v>
      </c>
      <c r="I95" s="1">
        <f t="shared" si="7"/>
        <v>1</v>
      </c>
      <c r="J95" s="6">
        <v>1</v>
      </c>
      <c r="L95" s="19">
        <v>3.65</v>
      </c>
      <c r="M95" s="1" t="b">
        <v>1</v>
      </c>
      <c r="N95" s="1" t="s">
        <v>136</v>
      </c>
      <c r="O95" s="1">
        <f t="shared" si="8"/>
        <v>1</v>
      </c>
      <c r="P95" s="6">
        <v>1</v>
      </c>
      <c r="R95" s="19">
        <v>2.12</v>
      </c>
      <c r="S95" s="1" t="b">
        <v>1</v>
      </c>
      <c r="T95" s="1" t="s">
        <v>72</v>
      </c>
      <c r="U95" s="1">
        <f t="shared" si="9"/>
        <v>1</v>
      </c>
      <c r="V95" s="6">
        <v>0.5</v>
      </c>
      <c r="X95" s="19">
        <v>0.63</v>
      </c>
      <c r="Y95" s="2" t="b">
        <v>1</v>
      </c>
      <c r="Z95" s="2" t="s">
        <v>136</v>
      </c>
      <c r="AA95" s="1">
        <f t="shared" si="10"/>
        <v>1</v>
      </c>
      <c r="AB95" s="6">
        <v>1</v>
      </c>
      <c r="AD95" s="19">
        <v>0.43</v>
      </c>
      <c r="AE95" s="1" t="b">
        <v>1</v>
      </c>
      <c r="AF95" s="1" t="s">
        <v>72</v>
      </c>
      <c r="AG95" s="1">
        <f t="shared" si="11"/>
        <v>1</v>
      </c>
      <c r="AH95" s="6">
        <v>0.5</v>
      </c>
      <c r="AJ95" s="19">
        <v>2.31</v>
      </c>
      <c r="AK95" s="1" t="b">
        <v>1</v>
      </c>
      <c r="AL95" s="1" t="s">
        <v>72</v>
      </c>
      <c r="AM95" s="1">
        <f t="shared" si="12"/>
        <v>1</v>
      </c>
      <c r="AN95" s="6">
        <v>0.5</v>
      </c>
      <c r="AP95" s="28">
        <v>13.53</v>
      </c>
      <c r="AQ95" t="b">
        <v>1</v>
      </c>
      <c r="AR95" t="s">
        <v>136</v>
      </c>
      <c r="AS95" s="1">
        <f t="shared" si="13"/>
        <v>1</v>
      </c>
      <c r="AT95" s="6">
        <v>1</v>
      </c>
    </row>
    <row r="96" spans="1:46" ht="377" x14ac:dyDescent="0.35">
      <c r="A96" s="1">
        <v>94</v>
      </c>
      <c r="B96" s="3" t="s">
        <v>143</v>
      </c>
      <c r="C96" s="1" t="b">
        <v>1</v>
      </c>
      <c r="D96" s="4" t="s">
        <v>7</v>
      </c>
      <c r="F96" s="5">
        <v>1.8</v>
      </c>
      <c r="G96" s="1" t="b">
        <v>1</v>
      </c>
      <c r="H96" s="1" t="s">
        <v>8</v>
      </c>
      <c r="I96" s="1">
        <f>IF(C96=G96, 1, 0)</f>
        <v>1</v>
      </c>
      <c r="J96" s="6">
        <v>1</v>
      </c>
      <c r="L96" s="19">
        <v>1.33</v>
      </c>
      <c r="M96" s="1" t="b">
        <v>1</v>
      </c>
      <c r="N96" s="1" t="s">
        <v>8</v>
      </c>
      <c r="O96" s="1">
        <f t="shared" si="8"/>
        <v>1</v>
      </c>
      <c r="P96" s="6">
        <v>1</v>
      </c>
      <c r="R96" s="19">
        <v>1.77</v>
      </c>
      <c r="S96" s="1" t="b">
        <v>1</v>
      </c>
      <c r="T96" s="1" t="s">
        <v>8</v>
      </c>
      <c r="U96" s="1">
        <f t="shared" si="9"/>
        <v>1</v>
      </c>
      <c r="V96" s="6">
        <v>1</v>
      </c>
      <c r="X96" s="19">
        <v>0.57999999999999996</v>
      </c>
      <c r="Y96" s="2" t="b">
        <v>1</v>
      </c>
      <c r="Z96" s="2" t="s">
        <v>8</v>
      </c>
      <c r="AA96" s="1">
        <f t="shared" si="10"/>
        <v>1</v>
      </c>
      <c r="AB96" s="6">
        <v>1</v>
      </c>
      <c r="AD96" s="19">
        <v>0.42</v>
      </c>
      <c r="AE96" s="1" t="b">
        <v>1</v>
      </c>
      <c r="AF96" s="1" t="s">
        <v>8</v>
      </c>
      <c r="AG96" s="1">
        <f t="shared" si="11"/>
        <v>1</v>
      </c>
      <c r="AH96" s="6">
        <v>1</v>
      </c>
      <c r="AJ96" s="19">
        <v>2.77</v>
      </c>
      <c r="AK96" s="1" t="b">
        <v>1</v>
      </c>
      <c r="AL96" s="1" t="s">
        <v>8</v>
      </c>
      <c r="AM96" s="1">
        <f t="shared" si="12"/>
        <v>1</v>
      </c>
      <c r="AN96" s="6">
        <v>1</v>
      </c>
      <c r="AP96" s="28">
        <v>34.31</v>
      </c>
      <c r="AQ96" t="b">
        <v>1</v>
      </c>
      <c r="AR96" t="s">
        <v>8</v>
      </c>
      <c r="AS96" s="1">
        <f t="shared" si="13"/>
        <v>1</v>
      </c>
      <c r="AT96" s="6">
        <v>1</v>
      </c>
    </row>
    <row r="97" spans="1:46" ht="319" x14ac:dyDescent="0.35">
      <c r="A97" s="1">
        <v>95</v>
      </c>
      <c r="B97" s="3" t="s">
        <v>144</v>
      </c>
      <c r="C97" s="1" t="b">
        <v>1</v>
      </c>
      <c r="D97" s="4" t="s">
        <v>115</v>
      </c>
      <c r="F97" s="5">
        <v>1.1299999999999999</v>
      </c>
      <c r="G97" s="1" t="b">
        <v>1</v>
      </c>
      <c r="H97" s="1" t="s">
        <v>14</v>
      </c>
      <c r="I97" s="1">
        <f t="shared" si="7"/>
        <v>1</v>
      </c>
      <c r="J97" s="6">
        <v>0.5</v>
      </c>
      <c r="L97" s="19">
        <v>1.31</v>
      </c>
      <c r="M97" s="1" t="b">
        <v>1</v>
      </c>
      <c r="N97" s="1" t="s">
        <v>105</v>
      </c>
      <c r="O97" s="1">
        <f t="shared" si="8"/>
        <v>1</v>
      </c>
      <c r="P97" s="6">
        <v>1</v>
      </c>
      <c r="R97" s="19">
        <v>2.2000000000000002</v>
      </c>
      <c r="S97" s="1" t="b">
        <v>1</v>
      </c>
      <c r="T97" s="1" t="s">
        <v>105</v>
      </c>
      <c r="U97" s="1">
        <f t="shared" si="9"/>
        <v>1</v>
      </c>
      <c r="V97" s="6">
        <v>1</v>
      </c>
      <c r="X97" s="19">
        <v>0.61</v>
      </c>
      <c r="Y97" s="2" t="b">
        <v>1</v>
      </c>
      <c r="Z97" s="2" t="s">
        <v>105</v>
      </c>
      <c r="AA97" s="1">
        <f t="shared" si="10"/>
        <v>1</v>
      </c>
      <c r="AB97" s="6">
        <v>1</v>
      </c>
      <c r="AD97" s="19">
        <v>0.46</v>
      </c>
      <c r="AE97" s="1" t="b">
        <v>1</v>
      </c>
      <c r="AF97" s="1" t="s">
        <v>14</v>
      </c>
      <c r="AG97" s="1">
        <f t="shared" si="11"/>
        <v>1</v>
      </c>
      <c r="AH97" s="6">
        <v>0.5</v>
      </c>
      <c r="AJ97" s="19">
        <v>1.57</v>
      </c>
      <c r="AK97" s="1" t="b">
        <v>1</v>
      </c>
      <c r="AL97" s="1" t="s">
        <v>14</v>
      </c>
      <c r="AM97" s="1">
        <f t="shared" si="12"/>
        <v>1</v>
      </c>
      <c r="AN97" s="6">
        <v>0.5</v>
      </c>
      <c r="AP97" s="28">
        <v>44.98</v>
      </c>
      <c r="AQ97" t="b">
        <v>1</v>
      </c>
      <c r="AR97" t="s">
        <v>115</v>
      </c>
      <c r="AS97" s="1">
        <f t="shared" si="13"/>
        <v>1</v>
      </c>
      <c r="AT97" s="6">
        <v>1</v>
      </c>
    </row>
    <row r="98" spans="1:46" ht="348" x14ac:dyDescent="0.35">
      <c r="A98" s="1">
        <v>96</v>
      </c>
      <c r="B98" s="3" t="s">
        <v>145</v>
      </c>
      <c r="C98" s="1" t="b">
        <v>1</v>
      </c>
      <c r="D98" s="4" t="s">
        <v>115</v>
      </c>
      <c r="F98" s="5">
        <v>1.41</v>
      </c>
      <c r="G98" s="1" t="b">
        <v>1</v>
      </c>
      <c r="H98" s="1" t="s">
        <v>105</v>
      </c>
      <c r="I98" s="1">
        <f t="shared" si="7"/>
        <v>1</v>
      </c>
      <c r="J98" s="6">
        <v>1</v>
      </c>
      <c r="L98" s="19">
        <v>1.38</v>
      </c>
      <c r="M98" s="1" t="b">
        <v>1</v>
      </c>
      <c r="N98" s="1" t="s">
        <v>105</v>
      </c>
      <c r="O98" s="1">
        <f t="shared" si="8"/>
        <v>1</v>
      </c>
      <c r="P98" s="6">
        <v>1</v>
      </c>
      <c r="R98" s="19">
        <v>1.66</v>
      </c>
      <c r="S98" s="1" t="b">
        <v>1</v>
      </c>
      <c r="T98" s="1" t="s">
        <v>105</v>
      </c>
      <c r="U98" s="1">
        <f t="shared" si="9"/>
        <v>1</v>
      </c>
      <c r="V98" s="6">
        <v>1</v>
      </c>
      <c r="X98" s="19">
        <v>0.61</v>
      </c>
      <c r="Y98" s="2" t="b">
        <v>1</v>
      </c>
      <c r="Z98" s="2" t="s">
        <v>105</v>
      </c>
      <c r="AA98" s="1">
        <f t="shared" si="10"/>
        <v>1</v>
      </c>
      <c r="AB98" s="6">
        <v>1</v>
      </c>
      <c r="AD98" s="19">
        <v>0.5</v>
      </c>
      <c r="AE98" s="1" t="b">
        <v>1</v>
      </c>
      <c r="AF98" s="1" t="s">
        <v>105</v>
      </c>
      <c r="AG98" s="1">
        <f t="shared" si="11"/>
        <v>1</v>
      </c>
      <c r="AH98" s="6">
        <v>1</v>
      </c>
      <c r="AJ98" s="19">
        <v>2.2799999999999998</v>
      </c>
      <c r="AK98" s="1" t="b">
        <v>1</v>
      </c>
      <c r="AL98" s="1" t="s">
        <v>14</v>
      </c>
      <c r="AM98" s="1">
        <f t="shared" si="12"/>
        <v>1</v>
      </c>
      <c r="AN98" s="6">
        <v>0.5</v>
      </c>
      <c r="AP98" s="28">
        <v>18.16</v>
      </c>
      <c r="AQ98" t="b">
        <v>1</v>
      </c>
      <c r="AR98" t="s">
        <v>105</v>
      </c>
      <c r="AS98" s="1">
        <f t="shared" si="13"/>
        <v>1</v>
      </c>
      <c r="AT98" s="6">
        <v>1</v>
      </c>
    </row>
    <row r="99" spans="1:46" ht="362.5" x14ac:dyDescent="0.35">
      <c r="A99" s="1">
        <v>97</v>
      </c>
      <c r="B99" s="3" t="s">
        <v>146</v>
      </c>
      <c r="C99" s="1" t="b">
        <v>0</v>
      </c>
      <c r="D99" s="4" t="s">
        <v>10</v>
      </c>
      <c r="F99" s="26">
        <v>1.02</v>
      </c>
      <c r="G99" s="7" t="b">
        <v>1</v>
      </c>
      <c r="H99" s="7" t="s">
        <v>72</v>
      </c>
      <c r="I99" s="7">
        <f t="shared" si="7"/>
        <v>0</v>
      </c>
      <c r="J99" s="8">
        <v>-1</v>
      </c>
      <c r="L99" s="27">
        <v>1.0900000000000001</v>
      </c>
      <c r="M99" s="7" t="b">
        <v>1</v>
      </c>
      <c r="N99" s="7" t="s">
        <v>72</v>
      </c>
      <c r="O99" s="7">
        <f t="shared" si="8"/>
        <v>0</v>
      </c>
      <c r="P99" s="8">
        <v>-1</v>
      </c>
      <c r="R99" s="19">
        <v>2.0099999999999998</v>
      </c>
      <c r="S99" s="1" t="b">
        <v>0</v>
      </c>
      <c r="T99" s="1" t="s">
        <v>10</v>
      </c>
      <c r="U99" s="1">
        <f t="shared" si="9"/>
        <v>1</v>
      </c>
      <c r="V99" s="6">
        <v>-1</v>
      </c>
      <c r="X99" s="19">
        <v>0.47</v>
      </c>
      <c r="Y99" s="2" t="b">
        <v>0</v>
      </c>
      <c r="Z99" s="2" t="s">
        <v>10</v>
      </c>
      <c r="AA99" s="1">
        <f t="shared" si="10"/>
        <v>1</v>
      </c>
      <c r="AB99" s="6">
        <v>-1</v>
      </c>
      <c r="AD99" s="19">
        <v>0.43</v>
      </c>
      <c r="AE99" s="1" t="b">
        <v>0</v>
      </c>
      <c r="AF99" s="1" t="s">
        <v>10</v>
      </c>
      <c r="AG99" s="1">
        <f t="shared" si="11"/>
        <v>1</v>
      </c>
      <c r="AH99" s="6">
        <v>-1</v>
      </c>
      <c r="AJ99" s="19">
        <v>2.14</v>
      </c>
      <c r="AK99" s="1" t="b">
        <v>0</v>
      </c>
      <c r="AL99" s="1" t="s">
        <v>10</v>
      </c>
      <c r="AM99" s="1">
        <f t="shared" si="12"/>
        <v>1</v>
      </c>
      <c r="AN99" s="6">
        <v>-1</v>
      </c>
      <c r="AP99" s="29">
        <v>32.89</v>
      </c>
      <c r="AQ99" s="30" t="b">
        <v>1</v>
      </c>
      <c r="AR99" s="30" t="s">
        <v>72</v>
      </c>
      <c r="AS99" s="7">
        <f t="shared" si="13"/>
        <v>0</v>
      </c>
      <c r="AT99" s="8">
        <v>-1</v>
      </c>
    </row>
    <row r="100" spans="1:46" ht="348" x14ac:dyDescent="0.35">
      <c r="A100" s="1">
        <v>98</v>
      </c>
      <c r="B100" s="3" t="s">
        <v>147</v>
      </c>
      <c r="C100" s="1" t="b">
        <v>0</v>
      </c>
      <c r="D100" s="4" t="s">
        <v>10</v>
      </c>
      <c r="F100" s="5">
        <v>1.02</v>
      </c>
      <c r="G100" s="1" t="b">
        <v>0</v>
      </c>
      <c r="H100" s="1" t="s">
        <v>10</v>
      </c>
      <c r="I100" s="1">
        <f t="shared" si="7"/>
        <v>1</v>
      </c>
      <c r="J100" s="6">
        <v>-1</v>
      </c>
      <c r="L100" s="19">
        <v>0.96</v>
      </c>
      <c r="M100" s="1" t="b">
        <v>0</v>
      </c>
      <c r="N100" s="1" t="s">
        <v>10</v>
      </c>
      <c r="O100" s="1">
        <f t="shared" si="8"/>
        <v>1</v>
      </c>
      <c r="P100" s="6">
        <v>-1</v>
      </c>
      <c r="R100" s="19">
        <v>1.46</v>
      </c>
      <c r="S100" s="1" t="b">
        <v>0</v>
      </c>
      <c r="T100" s="1" t="s">
        <v>10</v>
      </c>
      <c r="U100" s="1">
        <f t="shared" si="9"/>
        <v>1</v>
      </c>
      <c r="V100" s="6">
        <v>-1</v>
      </c>
      <c r="X100" s="19">
        <v>0.57999999999999996</v>
      </c>
      <c r="Y100" s="2" t="b">
        <v>0</v>
      </c>
      <c r="Z100" s="2" t="s">
        <v>10</v>
      </c>
      <c r="AA100" s="1">
        <f t="shared" si="10"/>
        <v>1</v>
      </c>
      <c r="AB100" s="6">
        <v>-1</v>
      </c>
      <c r="AD100" s="19">
        <v>0.42</v>
      </c>
      <c r="AE100" s="1" t="b">
        <v>0</v>
      </c>
      <c r="AF100" s="1" t="s">
        <v>10</v>
      </c>
      <c r="AG100" s="1">
        <f t="shared" si="11"/>
        <v>1</v>
      </c>
      <c r="AH100" s="6">
        <v>-1</v>
      </c>
      <c r="AJ100" s="19">
        <v>3.05</v>
      </c>
      <c r="AK100" s="1" t="b">
        <v>0</v>
      </c>
      <c r="AL100" s="1" t="s">
        <v>10</v>
      </c>
      <c r="AM100" s="1">
        <f t="shared" si="12"/>
        <v>1</v>
      </c>
      <c r="AN100" s="6">
        <v>-1</v>
      </c>
      <c r="AP100" s="28">
        <v>24.65</v>
      </c>
      <c r="AQ100" t="b">
        <v>0</v>
      </c>
      <c r="AR100" t="s">
        <v>10</v>
      </c>
      <c r="AS100" s="1">
        <f t="shared" si="13"/>
        <v>1</v>
      </c>
      <c r="AT100" s="6">
        <v>-1</v>
      </c>
    </row>
    <row r="101" spans="1:46" ht="261" x14ac:dyDescent="0.35">
      <c r="A101" s="1">
        <v>99</v>
      </c>
      <c r="B101" s="3" t="s">
        <v>148</v>
      </c>
      <c r="C101" s="1" t="b">
        <v>0</v>
      </c>
      <c r="D101" s="4" t="s">
        <v>10</v>
      </c>
      <c r="F101" s="5">
        <v>0.87</v>
      </c>
      <c r="G101" s="1" t="b">
        <v>0</v>
      </c>
      <c r="H101" s="1" t="s">
        <v>10</v>
      </c>
      <c r="I101" s="1">
        <f t="shared" si="7"/>
        <v>1</v>
      </c>
      <c r="J101" s="6">
        <v>-1</v>
      </c>
      <c r="L101" s="19">
        <v>1.06</v>
      </c>
      <c r="M101" s="1" t="b">
        <v>0</v>
      </c>
      <c r="N101" s="1" t="s">
        <v>10</v>
      </c>
      <c r="O101" s="1">
        <f t="shared" si="8"/>
        <v>1</v>
      </c>
      <c r="P101" s="6">
        <v>-1</v>
      </c>
      <c r="R101" s="19">
        <v>2.15</v>
      </c>
      <c r="S101" s="1" t="b">
        <v>0</v>
      </c>
      <c r="T101" s="1" t="s">
        <v>10</v>
      </c>
      <c r="U101" s="1">
        <f t="shared" si="9"/>
        <v>1</v>
      </c>
      <c r="V101" s="6">
        <v>-1</v>
      </c>
      <c r="X101" s="27">
        <v>0.65</v>
      </c>
      <c r="Y101" s="24" t="b">
        <v>1</v>
      </c>
      <c r="Z101" s="24" t="s">
        <v>14</v>
      </c>
      <c r="AA101" s="7">
        <f t="shared" si="10"/>
        <v>0</v>
      </c>
      <c r="AB101" s="8">
        <v>-1</v>
      </c>
      <c r="AD101" s="27">
        <v>0.44</v>
      </c>
      <c r="AE101" s="7" t="b">
        <v>1</v>
      </c>
      <c r="AF101" s="7" t="s">
        <v>14</v>
      </c>
      <c r="AG101" s="7">
        <f t="shared" si="11"/>
        <v>0</v>
      </c>
      <c r="AH101" s="8">
        <v>-1</v>
      </c>
      <c r="AJ101" s="19">
        <v>2.71</v>
      </c>
      <c r="AK101" s="1" t="b">
        <v>0</v>
      </c>
      <c r="AL101" s="1" t="s">
        <v>10</v>
      </c>
      <c r="AM101" s="1">
        <f t="shared" si="12"/>
        <v>1</v>
      </c>
      <c r="AN101" s="6">
        <v>-1</v>
      </c>
      <c r="AP101" s="28">
        <v>14.05</v>
      </c>
      <c r="AQ101" t="b">
        <v>0</v>
      </c>
      <c r="AR101" t="s">
        <v>10</v>
      </c>
      <c r="AS101" s="1">
        <f t="shared" si="13"/>
        <v>1</v>
      </c>
      <c r="AT101" s="6">
        <v>-1</v>
      </c>
    </row>
    <row r="102" spans="1:46" ht="348" x14ac:dyDescent="0.35">
      <c r="A102" s="1">
        <v>100</v>
      </c>
      <c r="B102" s="3" t="s">
        <v>149</v>
      </c>
      <c r="C102" s="1" t="b">
        <v>0</v>
      </c>
      <c r="D102" s="4" t="s">
        <v>10</v>
      </c>
      <c r="F102" s="5">
        <v>2.52</v>
      </c>
      <c r="G102" s="1" t="b">
        <v>0</v>
      </c>
      <c r="H102" s="1" t="s">
        <v>10</v>
      </c>
      <c r="I102" s="1">
        <f t="shared" si="7"/>
        <v>1</v>
      </c>
      <c r="J102" s="6">
        <v>-1</v>
      </c>
      <c r="L102" s="19">
        <v>0.82</v>
      </c>
      <c r="M102" s="9" t="b">
        <v>0</v>
      </c>
      <c r="N102" s="9" t="s">
        <v>10</v>
      </c>
      <c r="O102" s="9">
        <f t="shared" si="8"/>
        <v>1</v>
      </c>
      <c r="P102" s="10">
        <v>-1</v>
      </c>
      <c r="R102" s="19">
        <v>2.2400000000000002</v>
      </c>
      <c r="S102" s="1" t="b">
        <v>0</v>
      </c>
      <c r="T102" s="1" t="s">
        <v>10</v>
      </c>
      <c r="U102" s="1">
        <f t="shared" si="9"/>
        <v>1</v>
      </c>
      <c r="V102" s="6">
        <v>-1</v>
      </c>
      <c r="X102" s="23">
        <v>0.59</v>
      </c>
      <c r="Y102" s="25" t="b">
        <v>0</v>
      </c>
      <c r="Z102" s="25" t="s">
        <v>10</v>
      </c>
      <c r="AA102" s="1">
        <f t="shared" si="10"/>
        <v>1</v>
      </c>
      <c r="AB102" s="6">
        <v>-1</v>
      </c>
      <c r="AD102" s="23">
        <v>0.47</v>
      </c>
      <c r="AE102" s="1" t="b">
        <v>0</v>
      </c>
      <c r="AF102" s="1" t="s">
        <v>10</v>
      </c>
      <c r="AG102" s="1">
        <f t="shared" si="11"/>
        <v>1</v>
      </c>
      <c r="AH102" s="6">
        <v>-1</v>
      </c>
      <c r="AJ102" s="23">
        <v>2.75</v>
      </c>
      <c r="AK102" s="1" t="b">
        <v>0</v>
      </c>
      <c r="AL102" s="1" t="s">
        <v>10</v>
      </c>
      <c r="AM102" s="1">
        <f t="shared" si="12"/>
        <v>1</v>
      </c>
      <c r="AN102" s="6">
        <v>-1</v>
      </c>
      <c r="AP102" s="28">
        <v>10.65</v>
      </c>
      <c r="AQ102" t="b">
        <v>0</v>
      </c>
      <c r="AR102" t="s">
        <v>10</v>
      </c>
      <c r="AS102" s="1">
        <f t="shared" si="13"/>
        <v>1</v>
      </c>
      <c r="AT102" s="6">
        <v>-1</v>
      </c>
    </row>
    <row r="103" spans="1:46" x14ac:dyDescent="0.35">
      <c r="F103" s="20">
        <f>AVERAGEIF(F3:F102, "&gt;0")</f>
        <v>1.3799000000000001</v>
      </c>
      <c r="G103" s="18">
        <f>AVERAGE(I3:I102)</f>
        <v>0.99</v>
      </c>
      <c r="H103" s="11">
        <f>AVERAGEIF(J3:J102, "&gt;=0")</f>
        <v>0.99</v>
      </c>
      <c r="I103" s="12">
        <f>AVERAGE(I3:I102)*100</f>
        <v>99</v>
      </c>
      <c r="J103" s="14">
        <f>AVERAGEIF(J3:J102, "&gt;=0")*100</f>
        <v>99</v>
      </c>
      <c r="L103" s="22">
        <f>AVERAGEIF(L3:L102, "&gt;0")</f>
        <v>2.0293999999999999</v>
      </c>
      <c r="M103" s="18">
        <f>AVERAGE(O3:O102)</f>
        <v>0.99</v>
      </c>
      <c r="N103" s="11">
        <f>AVERAGEIF(P3:P102, "&gt;=0")</f>
        <v>1</v>
      </c>
      <c r="O103" s="12">
        <f>AVERAGE(O3:O102)*100</f>
        <v>99</v>
      </c>
      <c r="P103" s="13">
        <f>AVERAGEIF(P3:P102, "&gt;=0")*100</f>
        <v>100</v>
      </c>
      <c r="R103" s="22">
        <f>AVERAGEIF(R3:R102, "&gt;0")</f>
        <v>2.4587999999999997</v>
      </c>
      <c r="S103" s="18">
        <f>AVERAGE(U3:U102)</f>
        <v>0.96</v>
      </c>
      <c r="T103" s="11">
        <f>AVERAGEIF(V3:V102, "&gt;=0")</f>
        <v>0.93877551020408168</v>
      </c>
      <c r="U103" s="12">
        <f>AVERAGE(U3:U102)*100</f>
        <v>96</v>
      </c>
      <c r="V103" s="13">
        <f>AVERAGEIF(V3:V102, "&gt;=0")*100</f>
        <v>93.877551020408163</v>
      </c>
      <c r="X103" s="21">
        <f>AVERAGEIF(X3:X102, "&gt;0")</f>
        <v>1.4045000000000005</v>
      </c>
      <c r="Y103" s="16">
        <f>AVERAGE(AA3:AA102)</f>
        <v>0.9</v>
      </c>
      <c r="Z103" s="17">
        <f>AVERAGEIF(AB3:AB102, "&gt;=0")</f>
        <v>0.95581395348837217</v>
      </c>
      <c r="AA103" s="12">
        <f>AVERAGE(AA3:AA102)*100</f>
        <v>90</v>
      </c>
      <c r="AB103" s="13">
        <f>AVERAGEIF(AB3:AB102, "&gt;=0")*100</f>
        <v>95.581395348837219</v>
      </c>
      <c r="AD103" s="21">
        <f>AVERAGEIF(AD3:AD102, "&gt;0")</f>
        <v>0.53579999999999972</v>
      </c>
      <c r="AE103" s="16">
        <f>AVERAGE(AG3:AG102)</f>
        <v>0.98</v>
      </c>
      <c r="AF103" s="17">
        <f>AVERAGEIF(AH3:AH102, "&gt;=0")</f>
        <v>0.90408163265306118</v>
      </c>
      <c r="AG103" s="12">
        <f>AVERAGE(AG3:AG102)*100</f>
        <v>98</v>
      </c>
      <c r="AH103" s="13">
        <f>AVERAGEIF(AH3:AH102, "&gt;=0")*100</f>
        <v>90.408163265306115</v>
      </c>
      <c r="AJ103" s="21">
        <f>AVERAGEIF(AJ3:AJ102, "&gt;0")</f>
        <v>2.375</v>
      </c>
      <c r="AK103" s="16">
        <f>AVERAGE(AM3:AM102)</f>
        <v>0.97</v>
      </c>
      <c r="AL103" s="17">
        <f>AVERAGEIF(AN3:AN102, "&gt;=0")</f>
        <v>0.87812499999999993</v>
      </c>
      <c r="AM103" s="12">
        <f>AVERAGE(AM3:AM102)*100</f>
        <v>97</v>
      </c>
      <c r="AN103" s="13">
        <f>AVERAGEIF(AN3:AN102, "&gt;=0")*100</f>
        <v>87.8125</v>
      </c>
      <c r="AP103" s="22">
        <f>AVERAGEIF(AP3:AP102, "&gt;0")</f>
        <v>19.800300000000004</v>
      </c>
      <c r="AQ103" s="16">
        <f>AVERAGE(AS3:AS102)</f>
        <v>0.99</v>
      </c>
      <c r="AR103" s="17">
        <f>AVERAGEIF(AT3:AT102, "&gt;=0")</f>
        <v>1</v>
      </c>
      <c r="AS103" s="12">
        <f>AVERAGE(AS3:AS102)*100</f>
        <v>99</v>
      </c>
      <c r="AT103" s="13">
        <f>AVERAGEIF(AT3:AT102, "&gt;=0")*100</f>
        <v>100</v>
      </c>
    </row>
    <row r="106" spans="1:46" x14ac:dyDescent="0.35">
      <c r="B106" s="31" t="s">
        <v>166</v>
      </c>
      <c r="C106" s="32" t="s">
        <v>167</v>
      </c>
      <c r="D106" s="32" t="s">
        <v>174</v>
      </c>
      <c r="E106" s="32" t="s">
        <v>165</v>
      </c>
      <c r="F106" s="32" t="s">
        <v>185</v>
      </c>
      <c r="G106" s="32" t="s">
        <v>183</v>
      </c>
      <c r="H106" s="19"/>
    </row>
    <row r="107" spans="1:46" x14ac:dyDescent="0.35">
      <c r="A107" s="33" t="s">
        <v>2</v>
      </c>
      <c r="B107" s="36">
        <v>0.99</v>
      </c>
      <c r="C107" s="37">
        <v>0.99</v>
      </c>
      <c r="D107" s="37">
        <v>0.96</v>
      </c>
      <c r="E107" s="37">
        <v>0.98</v>
      </c>
      <c r="F107" s="37">
        <v>0.97</v>
      </c>
      <c r="G107" s="37">
        <v>0.99</v>
      </c>
      <c r="H107" s="38"/>
    </row>
    <row r="108" spans="1:46" x14ac:dyDescent="0.35">
      <c r="A108" s="34" t="s">
        <v>184</v>
      </c>
      <c r="B108" s="38">
        <v>0.99</v>
      </c>
      <c r="C108" s="39">
        <v>1</v>
      </c>
      <c r="D108" s="40">
        <v>0.93879999999999997</v>
      </c>
      <c r="E108" s="40">
        <v>0.90410000000000001</v>
      </c>
      <c r="F108" s="40">
        <v>0.87809999999999999</v>
      </c>
      <c r="G108" s="39">
        <v>1</v>
      </c>
      <c r="H108" s="38"/>
    </row>
    <row r="109" spans="1:46" x14ac:dyDescent="0.35">
      <c r="A109" s="35" t="s">
        <v>186</v>
      </c>
      <c r="B109" s="41">
        <v>0.99</v>
      </c>
      <c r="C109" s="42">
        <v>0.995</v>
      </c>
      <c r="D109" s="42">
        <v>0.94940000000000002</v>
      </c>
      <c r="E109" s="42">
        <v>0.94210000000000005</v>
      </c>
      <c r="F109" s="9">
        <v>92.41</v>
      </c>
      <c r="G109" s="42">
        <v>0.995</v>
      </c>
      <c r="H109" s="43"/>
    </row>
  </sheetData>
  <mergeCells count="7">
    <mergeCell ref="F1:J1"/>
    <mergeCell ref="AP1:AT1"/>
    <mergeCell ref="L1:P1"/>
    <mergeCell ref="AJ1:AN1"/>
    <mergeCell ref="AD1:AH1"/>
    <mergeCell ref="X1:AB1"/>
    <mergeCell ref="R1:V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Ruba Khaled Islayem</dc:creator>
  <cp:lastModifiedBy>Ruba Khaled Islayem</cp:lastModifiedBy>
  <dcterms:created xsi:type="dcterms:W3CDTF">2025-07-14T00:30:40Z</dcterms:created>
  <dcterms:modified xsi:type="dcterms:W3CDTF">2025-09-08T19:07:06Z</dcterms:modified>
</cp:coreProperties>
</file>