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INC\fees structures\"/>
    </mc:Choice>
  </mc:AlternateContent>
  <bookViews>
    <workbookView xWindow="0" yWindow="0" windowWidth="15360" windowHeight="9045" activeTab="1"/>
  </bookViews>
  <sheets>
    <sheet name="Sheet1" sheetId="1" r:id="rId1"/>
    <sheet name="Sheet2" sheetId="2" r:id="rId2"/>
  </sheets>
  <calcPr calcId="162913" calcOnSave="0"/>
</workbook>
</file>

<file path=xl/calcChain.xml><?xml version="1.0" encoding="utf-8"?>
<calcChain xmlns="http://schemas.openxmlformats.org/spreadsheetml/2006/main">
  <c r="D88" i="2" l="1"/>
  <c r="D87" i="2"/>
  <c r="D65" i="2" l="1"/>
  <c r="E65" i="2" s="1"/>
  <c r="D64" i="2"/>
  <c r="E64" i="2" s="1"/>
  <c r="D22" i="2"/>
  <c r="E22" i="2" s="1"/>
  <c r="D21" i="2"/>
  <c r="E21" i="2" s="1"/>
  <c r="B84" i="2" l="1"/>
  <c r="D84" i="2" s="1"/>
  <c r="B80" i="2"/>
  <c r="B79" i="2"/>
  <c r="B78" i="2"/>
  <c r="B77" i="2"/>
  <c r="D19" i="2" l="1"/>
  <c r="E19" i="2" s="1"/>
  <c r="D18" i="2"/>
  <c r="E18" i="2" s="1"/>
  <c r="D17" i="2"/>
  <c r="E17" i="2" s="1"/>
  <c r="D16" i="2"/>
  <c r="E16" i="2" s="1"/>
  <c r="D25" i="2" l="1"/>
  <c r="E25" i="2" s="1"/>
  <c r="D24" i="2"/>
  <c r="E24" i="2" s="1"/>
  <c r="B85" i="2" l="1"/>
  <c r="D38" i="2" l="1"/>
  <c r="E38" i="2" s="1"/>
  <c r="B37" i="2"/>
  <c r="D37" i="2" s="1"/>
  <c r="E37" i="2" s="1"/>
  <c r="D62" i="2" l="1"/>
  <c r="E62" i="2" s="1"/>
  <c r="D61" i="2"/>
  <c r="E61" i="2" s="1"/>
  <c r="D60" i="2"/>
  <c r="E60" i="2" s="1"/>
  <c r="D59" i="2"/>
  <c r="E59" i="2" s="1"/>
  <c r="D108" i="2" l="1"/>
  <c r="E108" i="2" s="1"/>
  <c r="D107" i="2"/>
  <c r="E107" i="2" s="1"/>
  <c r="D106" i="2"/>
  <c r="E106" i="2" s="1"/>
  <c r="D105" i="2"/>
  <c r="E105" i="2" s="1"/>
  <c r="D104" i="2"/>
  <c r="E104" i="2" s="1"/>
  <c r="D103" i="2"/>
  <c r="E103" i="2" s="1"/>
  <c r="D101" i="2"/>
  <c r="E101" i="2" s="1"/>
  <c r="D100" i="2"/>
  <c r="E100" i="2" s="1"/>
  <c r="D99" i="2"/>
  <c r="E99" i="2" s="1"/>
  <c r="D98" i="2"/>
  <c r="E98" i="2" s="1"/>
  <c r="D95" i="2"/>
  <c r="E95" i="2" s="1"/>
  <c r="D94" i="2"/>
  <c r="E94" i="2" s="1"/>
  <c r="D93" i="2"/>
  <c r="E93" i="2" s="1"/>
  <c r="D92" i="2"/>
  <c r="E92" i="2" s="1"/>
  <c r="D91" i="2"/>
  <c r="E91" i="2" s="1"/>
  <c r="D90" i="2"/>
  <c r="E90" i="2" s="1"/>
  <c r="E88" i="2"/>
  <c r="E87" i="2"/>
  <c r="D85" i="2"/>
  <c r="E85" i="2" s="1"/>
  <c r="E84" i="2"/>
  <c r="D82" i="2"/>
  <c r="E82" i="2" s="1"/>
  <c r="D81" i="2"/>
  <c r="E81" i="2" s="1"/>
  <c r="D80" i="2"/>
  <c r="E80" i="2" s="1"/>
  <c r="D79" i="2"/>
  <c r="E79" i="2" s="1"/>
  <c r="D78" i="2"/>
  <c r="E78" i="2" s="1"/>
  <c r="D77" i="2"/>
  <c r="E77" i="2" s="1"/>
  <c r="D73" i="2"/>
  <c r="E73" i="2" s="1"/>
  <c r="D72" i="2"/>
  <c r="E72" i="2" s="1"/>
  <c r="D71" i="2"/>
  <c r="E71" i="2" s="1"/>
  <c r="D70" i="2"/>
  <c r="E70" i="2" s="1"/>
  <c r="D68" i="2"/>
  <c r="E68" i="2" s="1"/>
  <c r="D67" i="2"/>
  <c r="E67" i="2" s="1"/>
  <c r="D58" i="2"/>
  <c r="E58" i="2" s="1"/>
  <c r="D57" i="2"/>
  <c r="E57" i="2" s="1"/>
  <c r="D55" i="2"/>
  <c r="E55" i="2" s="1"/>
  <c r="D54" i="2"/>
  <c r="E54" i="2" s="1"/>
  <c r="D53" i="2"/>
  <c r="E53" i="2" s="1"/>
  <c r="D52" i="2"/>
  <c r="E52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1" i="2"/>
  <c r="E41" i="2" s="1"/>
  <c r="D40" i="2"/>
  <c r="E40" i="2" s="1"/>
  <c r="D36" i="2"/>
  <c r="E36" i="2" s="1"/>
  <c r="D35" i="2"/>
  <c r="E35" i="2" s="1"/>
  <c r="D34" i="2"/>
  <c r="E34" i="2" s="1"/>
  <c r="D33" i="2"/>
  <c r="E33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15" i="2"/>
  <c r="E15" i="2" s="1"/>
  <c r="D14" i="2"/>
  <c r="E14" i="2" s="1"/>
  <c r="D21" i="1" l="1"/>
  <c r="D20" i="1"/>
  <c r="D46" i="1" l="1"/>
  <c r="D45" i="1"/>
  <c r="D88" i="1" l="1"/>
  <c r="D69" i="1"/>
  <c r="D68" i="1"/>
  <c r="D87" i="1" l="1"/>
  <c r="D86" i="1"/>
  <c r="D85" i="1"/>
  <c r="D84" i="1"/>
  <c r="D89" i="1"/>
  <c r="D82" i="1"/>
  <c r="D81" i="1"/>
  <c r="D80" i="1"/>
  <c r="D79" i="1"/>
  <c r="D76" i="1"/>
  <c r="D75" i="1"/>
  <c r="D74" i="1"/>
  <c r="D73" i="1"/>
  <c r="D72" i="1"/>
  <c r="D71" i="1"/>
  <c r="B66" i="1"/>
  <c r="D66" i="1" s="1"/>
  <c r="B65" i="1"/>
  <c r="D65" i="1" s="1"/>
  <c r="D63" i="1"/>
  <c r="D62" i="1"/>
  <c r="B61" i="1"/>
  <c r="D61" i="1" s="1"/>
  <c r="B60" i="1"/>
  <c r="D60" i="1" s="1"/>
  <c r="B59" i="1"/>
  <c r="D59" i="1" s="1"/>
  <c r="B58" i="1"/>
  <c r="D58" i="1" s="1"/>
  <c r="D54" i="1"/>
  <c r="D53" i="1"/>
  <c r="D52" i="1"/>
  <c r="D51" i="1"/>
  <c r="D49" i="1"/>
  <c r="D48" i="1"/>
  <c r="D43" i="1"/>
  <c r="D42" i="1"/>
  <c r="D41" i="1"/>
  <c r="D40" i="1"/>
  <c r="D38" i="1"/>
  <c r="D37" i="1"/>
  <c r="D36" i="1"/>
  <c r="D35" i="1"/>
  <c r="D34" i="1"/>
  <c r="D33" i="1"/>
  <c r="D29" i="1"/>
  <c r="D28" i="1"/>
  <c r="D26" i="1"/>
  <c r="D25" i="1"/>
  <c r="D24" i="1"/>
  <c r="D23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<sst xmlns="http://schemas.openxmlformats.org/spreadsheetml/2006/main" count="317" uniqueCount="126">
  <si>
    <t>BUGEMA UNIVERSITY</t>
  </si>
  <si>
    <t>ALL PROGRAMS</t>
  </si>
  <si>
    <t>TUITION</t>
  </si>
  <si>
    <t xml:space="preserve">FUNCTIONAL FEES </t>
  </si>
  <si>
    <t>Schools of: Business,Theology,Social Sciences &amp; Education</t>
  </si>
  <si>
    <t>Degree</t>
  </si>
  <si>
    <t>Degree(New)</t>
  </si>
  <si>
    <t xml:space="preserve">Diploma </t>
  </si>
  <si>
    <t>Diploma(New)</t>
  </si>
  <si>
    <t>Certificate</t>
  </si>
  <si>
    <t>Certificate(New)</t>
  </si>
  <si>
    <t xml:space="preserve">School of Natural Sciences   </t>
  </si>
  <si>
    <t>School of Health Sciences -(Nursing)</t>
  </si>
  <si>
    <t>Main Campus-Inservice</t>
  </si>
  <si>
    <t xml:space="preserve">School of Education  </t>
  </si>
  <si>
    <t>School of Education  Post Grad Diploma</t>
  </si>
  <si>
    <t>Post Graduate Diploma</t>
  </si>
  <si>
    <t>Post Graduate Diploma(New)</t>
  </si>
  <si>
    <t>CENTERS &amp; CAMPUSES</t>
  </si>
  <si>
    <t>Kampala Campus</t>
  </si>
  <si>
    <t>Degree (Day Students)</t>
  </si>
  <si>
    <t>Degree (day-students NEW)</t>
  </si>
  <si>
    <t xml:space="preserve">Masters </t>
  </si>
  <si>
    <t>Masters (New)</t>
  </si>
  <si>
    <t>Other Centers (Kasese, Mbale &amp; Arua) Regular Students</t>
  </si>
  <si>
    <t>Inservice- (Kasese, Arua &amp;  Mbale)</t>
  </si>
  <si>
    <t xml:space="preserve"> OTHER OPTIONAL FEES   IF APPLICABLE</t>
  </si>
  <si>
    <t>Catering Fees</t>
  </si>
  <si>
    <t>Research Fees</t>
  </si>
  <si>
    <t>Culnary Fees</t>
  </si>
  <si>
    <t>Add/drop Fees (Per Subject)</t>
  </si>
  <si>
    <t>NCHE Fees ( paid once a year)</t>
  </si>
  <si>
    <t>Application Fees</t>
  </si>
  <si>
    <t>Transcript Fees (Does Not Apply to first copy)</t>
  </si>
  <si>
    <t>Official Certificate fee (Re-Print)</t>
  </si>
  <si>
    <t>Graduation Fees</t>
  </si>
  <si>
    <t>Our Account Numbers:</t>
  </si>
  <si>
    <t>Standard Chartered Bank - Kenya</t>
  </si>
  <si>
    <t>Standard Chartered Bank- (US Dollars)</t>
  </si>
  <si>
    <t>Bank of Africa (Allied Bank)</t>
  </si>
  <si>
    <t>Centenary Rural Development Bank</t>
  </si>
  <si>
    <t xml:space="preserve">Equity Bank </t>
  </si>
  <si>
    <t>NOTE: ALL FEES ARE SUBJECT TO CHANGE</t>
  </si>
  <si>
    <t>A CHARTERED SEVENTH-DAY ADVENTIST INSTITUTION OF HIGHER LEARNING</t>
  </si>
  <si>
    <t>TOTAL</t>
  </si>
  <si>
    <t>Degree (Evening Students)</t>
  </si>
  <si>
    <t>Degree (Evening-New)</t>
  </si>
  <si>
    <t>School of  Theology</t>
  </si>
  <si>
    <t>Lab Fees/Computer</t>
  </si>
  <si>
    <t xml:space="preserve">Thesis fees </t>
  </si>
  <si>
    <t>Practicum Fees</t>
  </si>
  <si>
    <t>BUSA Fees-Regular</t>
  </si>
  <si>
    <t>Main Campus</t>
  </si>
  <si>
    <t>32km, Gayaza – Zirobwe Road</t>
  </si>
  <si>
    <t>P O Box 6529</t>
  </si>
  <si>
    <t>KAMPALA, UGANDA</t>
  </si>
  <si>
    <t>Tel: 256-31-351400</t>
  </si>
  <si>
    <t>Email: bufinance_office@yahoo.co.uk</t>
  </si>
  <si>
    <t>Fax: 256-31-351460</t>
  </si>
  <si>
    <t>Website: www.bugemauniv.ac.ug</t>
  </si>
  <si>
    <t>Tel: 256-31-362482</t>
  </si>
  <si>
    <t>Grad School (Kampala , Arua Campus)</t>
  </si>
  <si>
    <t>PGD</t>
  </si>
  <si>
    <t>PGD(Kampala,Kasese,Arua)</t>
  </si>
  <si>
    <t>PGD-(New)</t>
  </si>
  <si>
    <t>Computer Fees(Regular)</t>
  </si>
  <si>
    <t>Schools of: Business, Social Sciences &amp; Education</t>
  </si>
  <si>
    <t>REGULAR</t>
  </si>
  <si>
    <t>INSERVICE</t>
  </si>
  <si>
    <t>19,000(PER WEEK)</t>
  </si>
  <si>
    <t>35,000(PER WEEK)</t>
  </si>
  <si>
    <t>Practicum Fees(Graduate school)</t>
  </si>
  <si>
    <t>TUITION/SEMESTER</t>
  </si>
  <si>
    <t>FUNCTIONAL FEES /SEMESTER</t>
  </si>
  <si>
    <t>TOTAL /SEMESTER</t>
  </si>
  <si>
    <t>Near Makerere Yelllow</t>
  </si>
  <si>
    <t xml:space="preserve"> Primary School</t>
  </si>
  <si>
    <t>On Bombo Rd</t>
  </si>
  <si>
    <t>Room(Accomodation)</t>
  </si>
  <si>
    <t xml:space="preserve"> Board(Cafeteria Fees)</t>
  </si>
  <si>
    <t>Special Exam Fees (Per Paper)/Mature entry exams</t>
  </si>
  <si>
    <t>Motor Driving</t>
  </si>
  <si>
    <t>Mass Communication lab fee(Paid per semester)</t>
  </si>
  <si>
    <t>UBA UGANDAN SHILLING</t>
  </si>
  <si>
    <t xml:space="preserve">UBA US DOLLAR </t>
  </si>
  <si>
    <t>0113009891</t>
  </si>
  <si>
    <t>Computer(Natural science)</t>
  </si>
  <si>
    <t>Lab Fees(Natural science)</t>
  </si>
  <si>
    <t>FEES STRUCTURE ACADEMIC YEAR 2018-2019</t>
  </si>
  <si>
    <t>MAIN CAMPUS-REGULAR</t>
  </si>
  <si>
    <t>0102009067700</t>
  </si>
  <si>
    <t>Bank of Africa (Kampala Campus)</t>
  </si>
  <si>
    <t>ECO Bank- Kenya</t>
  </si>
  <si>
    <t>0010025022588901</t>
  </si>
  <si>
    <t>0106000027</t>
  </si>
  <si>
    <t>TUITION/SEM</t>
  </si>
  <si>
    <t>TOTAL /SEM</t>
  </si>
  <si>
    <t>TOTAL($)</t>
  </si>
  <si>
    <t>Diploma</t>
  </si>
  <si>
    <t>Centenary Rural Development Bank (UGX1)</t>
  </si>
  <si>
    <t xml:space="preserve">Equity Bank (UGX1) </t>
  </si>
  <si>
    <t>United Bank Of Africa (UBA) UGX1</t>
  </si>
  <si>
    <t>1206000016</t>
  </si>
  <si>
    <t>Tuition fees is computed by multiplying the Number of credits hours registered with the rate per hour</t>
  </si>
  <si>
    <t>Functional fees includes fees such as, Examination, Power Generation,Library, Internet,Development ,Identity card , Year book, Bulletin among others</t>
  </si>
  <si>
    <t>Email:  finance@bugemauniv.ac.ug</t>
  </si>
  <si>
    <t>UBTEB Registration(Certificate)</t>
  </si>
  <si>
    <t>UBTEB Registration(Diploma)</t>
  </si>
  <si>
    <t>School of: Theology</t>
  </si>
  <si>
    <t>Schools of: Business and Social Sciences</t>
  </si>
  <si>
    <t>Schools of: Business,Social Sciences, Education, Technology</t>
  </si>
  <si>
    <t>FEES STRUCTURE ACADEMIC YEAR 2023-2024</t>
  </si>
  <si>
    <t>HECA/HECS-REGULAR</t>
  </si>
  <si>
    <t xml:space="preserve">HECA/HECS  </t>
  </si>
  <si>
    <t xml:space="preserve">HECA/HECS (New) </t>
  </si>
  <si>
    <t>HECA-Inservice</t>
  </si>
  <si>
    <t>HECA</t>
  </si>
  <si>
    <t>HECA (New)</t>
  </si>
  <si>
    <t>IREC Fees is paid to our Bugema University  ABC Account No:2000000752</t>
  </si>
  <si>
    <t>BU REC FEES Fast Track- (Graduate School Paid Once)</t>
  </si>
  <si>
    <t>BU REC Fees-Regular- (Graduate School Paid once)</t>
  </si>
  <si>
    <t>BU REC -TURNITIN FEES (Regular Students)</t>
  </si>
  <si>
    <t>MAIN CAMPUS-INSERVICE</t>
  </si>
  <si>
    <t>INSERVICE (Kasese, Arua &amp; Mbale)</t>
  </si>
  <si>
    <t>Equity Bank - Kenya (Ksh)</t>
  </si>
  <si>
    <t>1004203110057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</si>
</sst>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_);\(&quot;$&quot;#,##0\)"/>
    <numFmt numFmtId="165" formatCode="_(* #,##0.00_);_(* \(#,##0.00\);_(* &quot;-&quot;??_);_(@_)"/>
    <numFmt numFmtId="166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0"/>
      <name val="Times New Roman"/>
      <family val="1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b/>
      <u/>
      <sz val="8"/>
      <color theme="1"/>
      <name val="Arial Narrow"/>
      <family val="2"/>
    </font>
    <font>
      <sz val="8"/>
      <color rgb="FF000000"/>
      <name val="Arial Narrow"/>
      <family val="2"/>
    </font>
    <font>
      <b/>
      <sz val="8"/>
      <color theme="1"/>
      <name val="Arial Black"/>
      <family val="2"/>
    </font>
    <font>
      <b/>
      <sz val="8"/>
      <color theme="0"/>
      <name val="Arial Black"/>
      <family val="2"/>
    </font>
    <font>
      <b/>
      <sz val="10"/>
      <color theme="1"/>
      <name val="Lucida Bright"/>
      <family val="1"/>
    </font>
    <font>
      <b/>
      <sz val="8"/>
      <color theme="1"/>
      <name val="Lucida Bright"/>
      <family val="1"/>
    </font>
    <font>
      <b/>
      <sz val="8"/>
      <name val="Arial Narrow"/>
      <family val="2"/>
    </font>
    <font>
      <b/>
      <sz val="8"/>
      <name val="Arial Black"/>
      <family val="2"/>
    </font>
    <font>
      <sz val="8"/>
      <name val="Arial Narrow"/>
      <family val="2"/>
    </font>
    <font>
      <b/>
      <sz val="12"/>
      <color theme="0"/>
      <name val="Berlin Sans FB Demi"/>
      <family val="2"/>
    </font>
    <font>
      <b/>
      <sz val="10"/>
      <color theme="0"/>
      <name val="Berlin Sans FB Demi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5">
    <xf numFmtId="0" fontId="0" fillId="0" borderId="0" xfId="0"/>
    <xf numFmtId="166" fontId="2" fillId="0" borderId="0" xfId="1" applyNumberFormat="1" applyFont="1" applyBorder="1" applyAlignment="1"/>
    <xf numFmtId="166" fontId="3" fillId="0" borderId="0" xfId="1" applyNumberFormat="1" applyFont="1" applyBorder="1"/>
    <xf numFmtId="166" fontId="2" fillId="0" borderId="0" xfId="1" applyNumberFormat="1" applyFont="1" applyBorder="1" applyAlignment="1">
      <alignment horizontal="center"/>
    </xf>
    <xf numFmtId="0" fontId="3" fillId="0" borderId="0" xfId="0" applyFont="1" applyBorder="1"/>
    <xf numFmtId="166" fontId="2" fillId="0" borderId="1" xfId="1" applyNumberFormat="1" applyFont="1" applyBorder="1"/>
    <xf numFmtId="166" fontId="2" fillId="0" borderId="2" xfId="1" applyNumberFormat="1" applyFont="1" applyBorder="1"/>
    <xf numFmtId="166" fontId="2" fillId="0" borderId="3" xfId="1" applyNumberFormat="1" applyFont="1" applyBorder="1"/>
    <xf numFmtId="166" fontId="3" fillId="0" borderId="0" xfId="1" applyNumberFormat="1" applyFont="1"/>
    <xf numFmtId="166" fontId="3" fillId="0" borderId="2" xfId="1" applyNumberFormat="1" applyFont="1" applyBorder="1"/>
    <xf numFmtId="166" fontId="3" fillId="0" borderId="1" xfId="1" applyNumberFormat="1" applyFont="1" applyBorder="1"/>
    <xf numFmtId="166" fontId="3" fillId="0" borderId="4" xfId="1" applyNumberFormat="1" applyFont="1" applyBorder="1"/>
    <xf numFmtId="166" fontId="2" fillId="0" borderId="4" xfId="1" applyNumberFormat="1" applyFont="1" applyBorder="1"/>
    <xf numFmtId="166" fontId="2" fillId="0" borderId="1" xfId="1" applyNumberFormat="1" applyFont="1" applyBorder="1" applyAlignment="1">
      <alignment horizontal="right"/>
    </xf>
    <xf numFmtId="166" fontId="2" fillId="0" borderId="4" xfId="1" applyNumberFormat="1" applyFont="1" applyBorder="1" applyAlignment="1">
      <alignment horizontal="right"/>
    </xf>
    <xf numFmtId="166" fontId="3" fillId="0" borderId="1" xfId="1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/>
    <xf numFmtId="49" fontId="3" fillId="0" borderId="5" xfId="0" applyNumberFormat="1" applyFont="1" applyBorder="1" applyAlignment="1">
      <alignment horizontal="right"/>
    </xf>
    <xf numFmtId="166" fontId="3" fillId="0" borderId="7" xfId="1" applyNumberFormat="1" applyFont="1" applyBorder="1"/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readingOrder="1"/>
    </xf>
    <xf numFmtId="166" fontId="6" fillId="2" borderId="0" xfId="1" applyNumberFormat="1" applyFont="1" applyFill="1" applyBorder="1"/>
    <xf numFmtId="166" fontId="6" fillId="2" borderId="1" xfId="1" applyNumberFormat="1" applyFont="1" applyFill="1" applyBorder="1"/>
    <xf numFmtId="166" fontId="7" fillId="0" borderId="0" xfId="1" applyNumberFormat="1" applyFont="1" applyFill="1" applyBorder="1"/>
    <xf numFmtId="166" fontId="3" fillId="0" borderId="0" xfId="1" applyNumberFormat="1" applyFont="1" applyFill="1" applyBorder="1"/>
    <xf numFmtId="0" fontId="10" fillId="0" borderId="0" xfId="0" applyFont="1" applyFill="1" applyBorder="1"/>
    <xf numFmtId="166" fontId="9" fillId="0" borderId="0" xfId="1" applyNumberFormat="1" applyFont="1" applyFill="1" applyBorder="1" applyAlignment="1">
      <alignment horizontal="center"/>
    </xf>
    <xf numFmtId="166" fontId="10" fillId="0" borderId="0" xfId="1" applyNumberFormat="1" applyFont="1" applyFill="1" applyBorder="1"/>
    <xf numFmtId="0" fontId="10" fillId="0" borderId="0" xfId="0" applyFont="1" applyFill="1" applyBorder="1" applyAlignment="1">
      <alignment horizontal="right"/>
    </xf>
    <xf numFmtId="0" fontId="10" fillId="0" borderId="9" xfId="0" applyFont="1" applyFill="1" applyBorder="1"/>
    <xf numFmtId="166" fontId="9" fillId="0" borderId="9" xfId="1" applyNumberFormat="1" applyFont="1" applyFill="1" applyBorder="1" applyAlignment="1">
      <alignment horizontal="center"/>
    </xf>
    <xf numFmtId="166" fontId="10" fillId="0" borderId="9" xfId="1" applyNumberFormat="1" applyFont="1" applyFill="1" applyBorder="1"/>
    <xf numFmtId="166" fontId="3" fillId="0" borderId="9" xfId="1" applyNumberFormat="1" applyFont="1" applyFill="1" applyBorder="1"/>
    <xf numFmtId="0" fontId="10" fillId="0" borderId="9" xfId="0" applyFont="1" applyFill="1" applyBorder="1" applyAlignment="1">
      <alignment horizontal="right"/>
    </xf>
    <xf numFmtId="164" fontId="10" fillId="0" borderId="0" xfId="1" applyNumberFormat="1" applyFont="1" applyFill="1" applyBorder="1"/>
    <xf numFmtId="166" fontId="9" fillId="0" borderId="1" xfId="1" applyNumberFormat="1" applyFont="1" applyFill="1" applyBorder="1" applyAlignment="1">
      <alignment horizontal="left"/>
    </xf>
    <xf numFmtId="166" fontId="9" fillId="0" borderId="2" xfId="1" applyNumberFormat="1" applyFont="1" applyFill="1" applyBorder="1" applyAlignment="1">
      <alignment horizontal="center"/>
    </xf>
    <xf numFmtId="166" fontId="9" fillId="0" borderId="1" xfId="1" applyNumberFormat="1" applyFont="1" applyFill="1" applyBorder="1" applyAlignment="1">
      <alignment horizontal="center"/>
    </xf>
    <xf numFmtId="164" fontId="9" fillId="0" borderId="10" xfId="1" applyNumberFormat="1" applyFont="1" applyFill="1" applyBorder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13" fillId="0" borderId="1" xfId="1" applyNumberFormat="1" applyFont="1" applyFill="1" applyBorder="1"/>
    <xf numFmtId="166" fontId="10" fillId="0" borderId="2" xfId="1" applyNumberFormat="1" applyFont="1" applyFill="1" applyBorder="1"/>
    <xf numFmtId="166" fontId="10" fillId="0" borderId="1" xfId="1" applyNumberFormat="1" applyFont="1" applyFill="1" applyBorder="1"/>
    <xf numFmtId="166" fontId="10" fillId="0" borderId="11" xfId="1" applyNumberFormat="1" applyFont="1" applyFill="1" applyBorder="1"/>
    <xf numFmtId="164" fontId="10" fillId="0" borderId="1" xfId="1" applyNumberFormat="1" applyFont="1" applyFill="1" applyBorder="1"/>
    <xf numFmtId="166" fontId="3" fillId="0" borderId="0" xfId="1" applyNumberFormat="1" applyFont="1" applyFill="1"/>
    <xf numFmtId="166" fontId="10" fillId="0" borderId="8" xfId="1" applyNumberFormat="1" applyFont="1" applyFill="1" applyBorder="1"/>
    <xf numFmtId="166" fontId="9" fillId="0" borderId="1" xfId="1" applyNumberFormat="1" applyFont="1" applyFill="1" applyBorder="1"/>
    <xf numFmtId="166" fontId="8" fillId="0" borderId="0" xfId="1" applyNumberFormat="1" applyFont="1" applyFill="1"/>
    <xf numFmtId="166" fontId="9" fillId="0" borderId="8" xfId="1" applyNumberFormat="1" applyFont="1" applyFill="1" applyBorder="1" applyAlignment="1">
      <alignment horizontal="center"/>
    </xf>
    <xf numFmtId="164" fontId="10" fillId="0" borderId="1" xfId="1" applyNumberFormat="1" applyFont="1" applyFill="1" applyBorder="1" applyAlignment="1">
      <alignment horizontal="center"/>
    </xf>
    <xf numFmtId="166" fontId="9" fillId="0" borderId="1" xfId="1" applyNumberFormat="1" applyFont="1" applyFill="1" applyBorder="1" applyAlignment="1">
      <alignment horizontal="right"/>
    </xf>
    <xf numFmtId="166" fontId="9" fillId="0" borderId="8" xfId="1" applyNumberFormat="1" applyFont="1" applyFill="1" applyBorder="1" applyAlignment="1">
      <alignment horizontal="right"/>
    </xf>
    <xf numFmtId="166" fontId="10" fillId="0" borderId="1" xfId="1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0" fillId="0" borderId="2" xfId="0" applyFont="1" applyFill="1" applyBorder="1" applyAlignment="1"/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/>
    <xf numFmtId="49" fontId="10" fillId="0" borderId="1" xfId="1" applyNumberFormat="1" applyFont="1" applyFill="1" applyBorder="1"/>
    <xf numFmtId="0" fontId="9" fillId="0" borderId="0" xfId="0" applyFont="1" applyFill="1" applyBorder="1" applyAlignment="1">
      <alignment horizontal="center"/>
    </xf>
    <xf numFmtId="166" fontId="10" fillId="0" borderId="0" xfId="1" applyNumberFormat="1" applyFont="1" applyFill="1"/>
    <xf numFmtId="0" fontId="12" fillId="0" borderId="0" xfId="0" applyFont="1" applyFill="1" applyBorder="1" applyAlignment="1">
      <alignment horizontal="center" readingOrder="1"/>
    </xf>
    <xf numFmtId="166" fontId="8" fillId="0" borderId="0" xfId="1" applyNumberFormat="1" applyFont="1" applyFill="1" applyBorder="1"/>
    <xf numFmtId="164" fontId="3" fillId="0" borderId="0" xfId="1" applyNumberFormat="1" applyFont="1" applyFill="1" applyBorder="1"/>
    <xf numFmtId="164" fontId="3" fillId="0" borderId="1" xfId="1" applyNumberFormat="1" applyFont="1" applyFill="1" applyBorder="1"/>
    <xf numFmtId="166" fontId="14" fillId="2" borderId="1" xfId="1" applyNumberFormat="1" applyFont="1" applyFill="1" applyBorder="1"/>
    <xf numFmtId="166" fontId="17" fillId="0" borderId="1" xfId="1" applyNumberFormat="1" applyFont="1" applyFill="1" applyBorder="1"/>
    <xf numFmtId="166" fontId="18" fillId="0" borderId="1" xfId="1" applyNumberFormat="1" applyFont="1" applyFill="1" applyBorder="1"/>
    <xf numFmtId="166" fontId="19" fillId="0" borderId="2" xfId="1" applyNumberFormat="1" applyFont="1" applyFill="1" applyBorder="1"/>
    <xf numFmtId="166" fontId="20" fillId="2" borderId="0" xfId="1" applyNumberFormat="1" applyFont="1" applyFill="1" applyBorder="1"/>
    <xf numFmtId="166" fontId="21" fillId="2" borderId="1" xfId="1" applyNumberFormat="1" applyFont="1" applyFill="1" applyBorder="1"/>
    <xf numFmtId="1" fontId="22" fillId="0" borderId="1" xfId="0" applyNumberFormat="1" applyFont="1" applyFill="1" applyBorder="1" applyAlignment="1">
      <alignment horizontal="right"/>
    </xf>
    <xf numFmtId="49" fontId="22" fillId="0" borderId="1" xfId="0" applyNumberFormat="1" applyFont="1" applyFill="1" applyBorder="1" applyAlignment="1">
      <alignment horizontal="right"/>
    </xf>
    <xf numFmtId="0" fontId="22" fillId="0" borderId="1" xfId="0" quotePrefix="1" applyFont="1" applyFill="1" applyBorder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6" fontId="15" fillId="0" borderId="0" xfId="1" applyNumberFormat="1" applyFont="1" applyFill="1" applyBorder="1" applyAlignment="1">
      <alignment horizontal="center"/>
    </xf>
    <xf numFmtId="166" fontId="16" fillId="0" borderId="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123</xdr:row>
      <xdr:rowOff>114300</xdr:rowOff>
    </xdr:from>
    <xdr:to>
      <xdr:col>3</xdr:col>
      <xdr:colOff>895351</xdr:colOff>
      <xdr:row>126</xdr:row>
      <xdr:rowOff>47625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1" y="18811875"/>
          <a:ext cx="55626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MISSION</a:t>
          </a: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: “To offer an excellent and distinctive wholistic Christian education designed to prepare our students through</a:t>
          </a:r>
          <a:r>
            <a:rPr lang="en-US" sz="12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training, research and scholarship for productive lives of useful service to God and to Society with uncompromising integrity, honesty and loyalty.”</a:t>
          </a:r>
        </a:p>
      </xdr:txBody>
    </xdr:sp>
    <xdr:clientData/>
  </xdr:twoCellAnchor>
  <xdr:oneCellAnchor>
    <xdr:from>
      <xdr:col>1</xdr:col>
      <xdr:colOff>266700</xdr:colOff>
      <xdr:row>3</xdr:row>
      <xdr:rowOff>76200</xdr:rowOff>
    </xdr:from>
    <xdr:ext cx="962414" cy="87630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350" y="609600"/>
          <a:ext cx="962414" cy="8763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695325</xdr:colOff>
      <xdr:row>3</xdr:row>
      <xdr:rowOff>38100</xdr:rowOff>
    </xdr:from>
    <xdr:ext cx="962414" cy="87630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552450"/>
          <a:ext cx="962414" cy="8763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opLeftCell="A22" zoomScaleNormal="100" workbookViewId="0">
      <selection activeCell="E29" sqref="E29"/>
    </sheetView>
  </sheetViews>
  <sheetFormatPr defaultRowHeight="15.95" customHeight="1" x14ac:dyDescent="0.25"/>
  <cols>
    <col min="1" max="1" width="33.140625" style="8" customWidth="1"/>
    <col min="2" max="2" width="14.140625" style="8" customWidth="1"/>
    <col min="3" max="3" width="22.7109375" style="8" customWidth="1"/>
    <col min="4" max="4" width="18" style="8" customWidth="1"/>
    <col min="5" max="5" width="9.140625" style="8"/>
    <col min="6" max="6" width="10.5703125" style="8" bestFit="1" customWidth="1"/>
    <col min="7" max="16384" width="9.140625" style="8"/>
  </cols>
  <sheetData>
    <row r="1" spans="1:5" s="2" customFormat="1" ht="15.95" customHeight="1" x14ac:dyDescent="0.25">
      <c r="A1" s="82" t="s">
        <v>0</v>
      </c>
      <c r="B1" s="82"/>
      <c r="C1" s="82"/>
      <c r="D1" s="82"/>
    </row>
    <row r="2" spans="1:5" s="2" customFormat="1" ht="15.95" customHeight="1" x14ac:dyDescent="0.25">
      <c r="A2" s="82" t="s">
        <v>88</v>
      </c>
      <c r="B2" s="82"/>
      <c r="C2" s="82"/>
      <c r="D2" s="82"/>
      <c r="E2" s="1"/>
    </row>
    <row r="3" spans="1:5" s="2" customFormat="1" ht="15.95" customHeight="1" x14ac:dyDescent="0.25">
      <c r="A3" s="4" t="s">
        <v>52</v>
      </c>
      <c r="B3" s="3"/>
      <c r="D3" s="4" t="s">
        <v>19</v>
      </c>
    </row>
    <row r="4" spans="1:5" s="2" customFormat="1" ht="15.95" customHeight="1" x14ac:dyDescent="0.25">
      <c r="A4" s="4" t="s">
        <v>53</v>
      </c>
      <c r="B4" s="3"/>
      <c r="D4" s="4" t="s">
        <v>77</v>
      </c>
    </row>
    <row r="5" spans="1:5" s="2" customFormat="1" ht="15.95" customHeight="1" x14ac:dyDescent="0.25">
      <c r="A5" s="4" t="s">
        <v>54</v>
      </c>
      <c r="B5" s="3"/>
      <c r="D5" s="4" t="s">
        <v>75</v>
      </c>
    </row>
    <row r="6" spans="1:5" s="2" customFormat="1" ht="15.95" customHeight="1" x14ac:dyDescent="0.25">
      <c r="A6" s="4" t="s">
        <v>55</v>
      </c>
      <c r="B6" s="3"/>
      <c r="D6" s="4" t="s">
        <v>76</v>
      </c>
    </row>
    <row r="7" spans="1:5" s="2" customFormat="1" ht="15.95" customHeight="1" x14ac:dyDescent="0.25">
      <c r="A7" s="4" t="s">
        <v>56</v>
      </c>
      <c r="B7" s="3"/>
      <c r="D7" s="4" t="s">
        <v>54</v>
      </c>
    </row>
    <row r="8" spans="1:5" s="2" customFormat="1" ht="15.95" customHeight="1" x14ac:dyDescent="0.25">
      <c r="A8" s="4" t="s">
        <v>57</v>
      </c>
      <c r="B8" s="3"/>
      <c r="D8" s="4" t="s">
        <v>55</v>
      </c>
    </row>
    <row r="9" spans="1:5" s="2" customFormat="1" ht="15.95" customHeight="1" x14ac:dyDescent="0.25">
      <c r="A9" s="4" t="s">
        <v>58</v>
      </c>
      <c r="B9" s="3"/>
      <c r="D9" s="4"/>
    </row>
    <row r="10" spans="1:5" s="2" customFormat="1" ht="15.95" customHeight="1" x14ac:dyDescent="0.25">
      <c r="A10" s="4" t="s">
        <v>59</v>
      </c>
      <c r="B10" s="3"/>
      <c r="D10" s="4" t="s">
        <v>60</v>
      </c>
    </row>
    <row r="11" spans="1:5" s="2" customFormat="1" ht="15.95" customHeight="1" thickBot="1" x14ac:dyDescent="0.3">
      <c r="A11" s="28" t="s">
        <v>89</v>
      </c>
    </row>
    <row r="12" spans="1:5" ht="15.95" customHeight="1" x14ac:dyDescent="0.25">
      <c r="A12" s="5" t="s">
        <v>1</v>
      </c>
      <c r="B12" s="6" t="s">
        <v>72</v>
      </c>
      <c r="C12" s="5" t="s">
        <v>73</v>
      </c>
      <c r="D12" s="7" t="s">
        <v>74</v>
      </c>
    </row>
    <row r="13" spans="1:5" ht="15.95" customHeight="1" x14ac:dyDescent="0.25">
      <c r="A13" s="5" t="s">
        <v>4</v>
      </c>
      <c r="B13" s="9"/>
      <c r="C13" s="10"/>
      <c r="D13" s="11"/>
    </row>
    <row r="14" spans="1:5" ht="15.95" customHeight="1" x14ac:dyDescent="0.25">
      <c r="A14" s="10" t="s">
        <v>5</v>
      </c>
      <c r="B14" s="9">
        <v>966000</v>
      </c>
      <c r="C14" s="10">
        <v>460000</v>
      </c>
      <c r="D14" s="11">
        <f>+B14+C14</f>
        <v>1426000</v>
      </c>
    </row>
    <row r="15" spans="1:5" ht="15.95" customHeight="1" x14ac:dyDescent="0.25">
      <c r="A15" s="10" t="s">
        <v>6</v>
      </c>
      <c r="B15" s="9">
        <v>966000</v>
      </c>
      <c r="C15" s="10">
        <v>634000</v>
      </c>
      <c r="D15" s="11">
        <f t="shared" ref="D15:D29" si="0">+B15+C15</f>
        <v>1600000</v>
      </c>
    </row>
    <row r="16" spans="1:5" ht="15.95" customHeight="1" x14ac:dyDescent="0.25">
      <c r="A16" s="10" t="s">
        <v>7</v>
      </c>
      <c r="B16" s="9">
        <v>693000</v>
      </c>
      <c r="C16" s="10">
        <v>460000</v>
      </c>
      <c r="D16" s="11">
        <f t="shared" si="0"/>
        <v>1153000</v>
      </c>
    </row>
    <row r="17" spans="1:4" ht="15.95" customHeight="1" x14ac:dyDescent="0.25">
      <c r="A17" s="10" t="s">
        <v>8</v>
      </c>
      <c r="B17" s="9">
        <v>693000</v>
      </c>
      <c r="C17" s="10">
        <v>634000</v>
      </c>
      <c r="D17" s="11">
        <f t="shared" si="0"/>
        <v>1327000</v>
      </c>
    </row>
    <row r="18" spans="1:4" ht="15.95" customHeight="1" x14ac:dyDescent="0.25">
      <c r="A18" s="10" t="s">
        <v>9</v>
      </c>
      <c r="B18" s="9">
        <v>441000</v>
      </c>
      <c r="C18" s="10">
        <v>460000</v>
      </c>
      <c r="D18" s="11">
        <f t="shared" si="0"/>
        <v>901000</v>
      </c>
    </row>
    <row r="19" spans="1:4" ht="15.95" customHeight="1" x14ac:dyDescent="0.25">
      <c r="A19" s="10" t="s">
        <v>10</v>
      </c>
      <c r="B19" s="9">
        <v>441000</v>
      </c>
      <c r="C19" s="10">
        <v>634000</v>
      </c>
      <c r="D19" s="11">
        <f t="shared" si="0"/>
        <v>1075000</v>
      </c>
    </row>
    <row r="20" spans="1:4" ht="15.95" customHeight="1" x14ac:dyDescent="0.25">
      <c r="A20" s="10" t="s">
        <v>16</v>
      </c>
      <c r="B20" s="9">
        <v>1440000</v>
      </c>
      <c r="C20" s="10">
        <v>460000</v>
      </c>
      <c r="D20" s="11">
        <f>+B20+C20</f>
        <v>1900000</v>
      </c>
    </row>
    <row r="21" spans="1:4" ht="15.95" customHeight="1" x14ac:dyDescent="0.25">
      <c r="A21" s="10" t="s">
        <v>17</v>
      </c>
      <c r="B21" s="9">
        <v>1440000</v>
      </c>
      <c r="C21" s="10">
        <v>634000</v>
      </c>
      <c r="D21" s="11">
        <f>+B21+C21</f>
        <v>2074000</v>
      </c>
    </row>
    <row r="22" spans="1:4" ht="15.95" customHeight="1" x14ac:dyDescent="0.25">
      <c r="A22" s="5" t="s">
        <v>11</v>
      </c>
      <c r="B22" s="9"/>
      <c r="C22" s="10"/>
      <c r="D22" s="11"/>
    </row>
    <row r="23" spans="1:4" ht="15.95" customHeight="1" x14ac:dyDescent="0.25">
      <c r="A23" s="10" t="s">
        <v>5</v>
      </c>
      <c r="B23" s="9">
        <v>1272000</v>
      </c>
      <c r="C23" s="10">
        <v>610000</v>
      </c>
      <c r="D23" s="11">
        <f t="shared" si="0"/>
        <v>1882000</v>
      </c>
    </row>
    <row r="24" spans="1:4" ht="15.95" customHeight="1" x14ac:dyDescent="0.25">
      <c r="A24" s="10" t="s">
        <v>6</v>
      </c>
      <c r="B24" s="9">
        <v>1272000</v>
      </c>
      <c r="C24" s="10">
        <v>769000</v>
      </c>
      <c r="D24" s="11">
        <f t="shared" si="0"/>
        <v>2041000</v>
      </c>
    </row>
    <row r="25" spans="1:4" ht="15.95" customHeight="1" x14ac:dyDescent="0.25">
      <c r="A25" s="10" t="s">
        <v>7</v>
      </c>
      <c r="B25" s="9">
        <v>912000</v>
      </c>
      <c r="C25" s="10">
        <v>610000</v>
      </c>
      <c r="D25" s="11">
        <f t="shared" si="0"/>
        <v>1522000</v>
      </c>
    </row>
    <row r="26" spans="1:4" ht="15.95" customHeight="1" x14ac:dyDescent="0.25">
      <c r="A26" s="10" t="s">
        <v>8</v>
      </c>
      <c r="B26" s="9">
        <v>912000</v>
      </c>
      <c r="C26" s="10">
        <v>769000</v>
      </c>
      <c r="D26" s="11">
        <f t="shared" si="0"/>
        <v>1681000</v>
      </c>
    </row>
    <row r="27" spans="1:4" ht="15.95" customHeight="1" x14ac:dyDescent="0.25">
      <c r="A27" s="5" t="s">
        <v>12</v>
      </c>
      <c r="B27" s="9"/>
      <c r="C27" s="10"/>
      <c r="D27" s="11"/>
    </row>
    <row r="28" spans="1:4" ht="15.95" customHeight="1" x14ac:dyDescent="0.25">
      <c r="A28" s="10" t="s">
        <v>5</v>
      </c>
      <c r="B28" s="9">
        <v>1272000</v>
      </c>
      <c r="C28" s="10">
        <v>1135500</v>
      </c>
      <c r="D28" s="11">
        <f t="shared" si="0"/>
        <v>2407500</v>
      </c>
    </row>
    <row r="29" spans="1:4" ht="15.95" customHeight="1" x14ac:dyDescent="0.25">
      <c r="A29" s="10" t="s">
        <v>6</v>
      </c>
      <c r="B29" s="9">
        <v>1272000</v>
      </c>
      <c r="C29" s="10">
        <v>1415500</v>
      </c>
      <c r="D29" s="11">
        <f t="shared" si="0"/>
        <v>2687500</v>
      </c>
    </row>
    <row r="30" spans="1:4" ht="15.95" customHeight="1" x14ac:dyDescent="0.25">
      <c r="A30" s="5" t="s">
        <v>13</v>
      </c>
      <c r="B30" s="9"/>
      <c r="C30" s="10"/>
      <c r="D30" s="11"/>
    </row>
    <row r="31" spans="1:4" ht="15.95" customHeight="1" x14ac:dyDescent="0.25">
      <c r="A31" s="5" t="s">
        <v>1</v>
      </c>
      <c r="B31" s="6" t="s">
        <v>2</v>
      </c>
      <c r="C31" s="5" t="s">
        <v>3</v>
      </c>
      <c r="D31" s="12" t="s">
        <v>44</v>
      </c>
    </row>
    <row r="32" spans="1:4" ht="15.95" customHeight="1" x14ac:dyDescent="0.25">
      <c r="A32" s="5" t="s">
        <v>4</v>
      </c>
      <c r="B32" s="9"/>
      <c r="C32" s="10"/>
      <c r="D32" s="11"/>
    </row>
    <row r="33" spans="1:4" ht="15.95" customHeight="1" x14ac:dyDescent="0.25">
      <c r="A33" s="10" t="s">
        <v>5</v>
      </c>
      <c r="B33" s="9">
        <v>966000</v>
      </c>
      <c r="C33" s="10">
        <v>306000</v>
      </c>
      <c r="D33" s="11">
        <f t="shared" ref="D33:D38" si="1">+B33+C33</f>
        <v>1272000</v>
      </c>
    </row>
    <row r="34" spans="1:4" ht="15.95" customHeight="1" x14ac:dyDescent="0.25">
      <c r="A34" s="10" t="s">
        <v>6</v>
      </c>
      <c r="B34" s="9">
        <v>966000</v>
      </c>
      <c r="C34" s="10">
        <v>341000</v>
      </c>
      <c r="D34" s="11">
        <f t="shared" si="1"/>
        <v>1307000</v>
      </c>
    </row>
    <row r="35" spans="1:4" ht="15.95" customHeight="1" x14ac:dyDescent="0.25">
      <c r="A35" s="10" t="s">
        <v>7</v>
      </c>
      <c r="B35" s="9">
        <v>693000</v>
      </c>
      <c r="C35" s="10">
        <v>306000</v>
      </c>
      <c r="D35" s="11">
        <f t="shared" si="1"/>
        <v>999000</v>
      </c>
    </row>
    <row r="36" spans="1:4" ht="15.95" customHeight="1" x14ac:dyDescent="0.25">
      <c r="A36" s="10" t="s">
        <v>8</v>
      </c>
      <c r="B36" s="9">
        <v>693000</v>
      </c>
      <c r="C36" s="10">
        <v>341000</v>
      </c>
      <c r="D36" s="11">
        <f t="shared" si="1"/>
        <v>1034000</v>
      </c>
    </row>
    <row r="37" spans="1:4" ht="15.95" customHeight="1" x14ac:dyDescent="0.25">
      <c r="A37" s="10" t="s">
        <v>9</v>
      </c>
      <c r="B37" s="9">
        <v>441000</v>
      </c>
      <c r="C37" s="10">
        <v>306000</v>
      </c>
      <c r="D37" s="11">
        <f t="shared" si="1"/>
        <v>747000</v>
      </c>
    </row>
    <row r="38" spans="1:4" ht="15.95" customHeight="1" x14ac:dyDescent="0.25">
      <c r="A38" s="10" t="s">
        <v>10</v>
      </c>
      <c r="B38" s="9">
        <v>441000</v>
      </c>
      <c r="C38" s="10">
        <v>341000</v>
      </c>
      <c r="D38" s="11">
        <f t="shared" si="1"/>
        <v>782000</v>
      </c>
    </row>
    <row r="39" spans="1:4" ht="15.95" customHeight="1" x14ac:dyDescent="0.25">
      <c r="A39" s="5" t="s">
        <v>14</v>
      </c>
      <c r="B39" s="9"/>
      <c r="C39" s="10"/>
      <c r="D39" s="11"/>
    </row>
    <row r="40" spans="1:4" ht="15.95" customHeight="1" x14ac:dyDescent="0.25">
      <c r="A40" s="10" t="s">
        <v>5</v>
      </c>
      <c r="B40" s="9">
        <v>504000</v>
      </c>
      <c r="C40" s="10">
        <v>306000</v>
      </c>
      <c r="D40" s="11">
        <f>+B40+C40</f>
        <v>810000</v>
      </c>
    </row>
    <row r="41" spans="1:4" ht="15.95" customHeight="1" x14ac:dyDescent="0.25">
      <c r="A41" s="10" t="s">
        <v>6</v>
      </c>
      <c r="B41" s="9">
        <v>504000</v>
      </c>
      <c r="C41" s="10">
        <v>341000</v>
      </c>
      <c r="D41" s="11">
        <f>+B41+C41</f>
        <v>845000</v>
      </c>
    </row>
    <row r="42" spans="1:4" ht="15.95" customHeight="1" x14ac:dyDescent="0.25">
      <c r="A42" s="10" t="s">
        <v>7</v>
      </c>
      <c r="B42" s="9">
        <v>360000</v>
      </c>
      <c r="C42" s="10">
        <v>306000</v>
      </c>
      <c r="D42" s="11">
        <f>+B42+C42</f>
        <v>666000</v>
      </c>
    </row>
    <row r="43" spans="1:4" ht="15.95" customHeight="1" x14ac:dyDescent="0.25">
      <c r="A43" s="10" t="s">
        <v>8</v>
      </c>
      <c r="B43" s="9">
        <v>360000</v>
      </c>
      <c r="C43" s="10">
        <v>341000</v>
      </c>
      <c r="D43" s="11">
        <f>+B43+C43</f>
        <v>701000</v>
      </c>
    </row>
    <row r="44" spans="1:4" ht="15.95" customHeight="1" x14ac:dyDescent="0.25">
      <c r="A44" s="5" t="s">
        <v>47</v>
      </c>
      <c r="B44" s="9"/>
      <c r="C44" s="10"/>
      <c r="D44" s="11"/>
    </row>
    <row r="45" spans="1:4" ht="15.95" customHeight="1" x14ac:dyDescent="0.25">
      <c r="A45" s="10" t="s">
        <v>5</v>
      </c>
      <c r="B45" s="9">
        <v>966000</v>
      </c>
      <c r="C45" s="10">
        <v>328500</v>
      </c>
      <c r="D45" s="11">
        <f>+B45+C45</f>
        <v>1294500</v>
      </c>
    </row>
    <row r="46" spans="1:4" ht="15.95" customHeight="1" x14ac:dyDescent="0.25">
      <c r="A46" s="10" t="s">
        <v>6</v>
      </c>
      <c r="B46" s="9">
        <v>966000</v>
      </c>
      <c r="C46" s="10">
        <v>493500</v>
      </c>
      <c r="D46" s="11">
        <f>+B46+C46</f>
        <v>1459500</v>
      </c>
    </row>
    <row r="47" spans="1:4" ht="15.95" customHeight="1" x14ac:dyDescent="0.25">
      <c r="A47" s="5" t="s">
        <v>15</v>
      </c>
      <c r="B47" s="9"/>
      <c r="C47" s="10"/>
      <c r="D47" s="11"/>
    </row>
    <row r="48" spans="1:4" ht="15.95" customHeight="1" x14ac:dyDescent="0.25">
      <c r="A48" s="10" t="s">
        <v>16</v>
      </c>
      <c r="B48" s="9">
        <v>1440000</v>
      </c>
      <c r="C48" s="10">
        <v>306000</v>
      </c>
      <c r="D48" s="11">
        <f>+B48+C48</f>
        <v>1746000</v>
      </c>
    </row>
    <row r="49" spans="1:4" ht="15.95" customHeight="1" x14ac:dyDescent="0.25">
      <c r="A49" s="10" t="s">
        <v>17</v>
      </c>
      <c r="B49" s="9">
        <v>1440000</v>
      </c>
      <c r="C49" s="10">
        <v>341000</v>
      </c>
      <c r="D49" s="11">
        <f>+B49+C49</f>
        <v>1781000</v>
      </c>
    </row>
    <row r="50" spans="1:4" ht="15.95" customHeight="1" x14ac:dyDescent="0.25">
      <c r="A50" s="5" t="s">
        <v>11</v>
      </c>
      <c r="B50" s="9"/>
      <c r="C50" s="10"/>
      <c r="D50" s="11"/>
    </row>
    <row r="51" spans="1:4" ht="15.95" customHeight="1" x14ac:dyDescent="0.25">
      <c r="A51" s="10" t="s">
        <v>5</v>
      </c>
      <c r="B51" s="9">
        <v>1272000</v>
      </c>
      <c r="C51" s="10">
        <v>306000</v>
      </c>
      <c r="D51" s="11">
        <f>+B51+C51</f>
        <v>1578000</v>
      </c>
    </row>
    <row r="52" spans="1:4" ht="15.95" customHeight="1" x14ac:dyDescent="0.25">
      <c r="A52" s="10" t="s">
        <v>6</v>
      </c>
      <c r="B52" s="9">
        <v>1272000</v>
      </c>
      <c r="C52" s="10">
        <v>341000</v>
      </c>
      <c r="D52" s="11">
        <f>+B52+C52</f>
        <v>1613000</v>
      </c>
    </row>
    <row r="53" spans="1:4" ht="15.95" customHeight="1" x14ac:dyDescent="0.25">
      <c r="A53" s="10" t="s">
        <v>7</v>
      </c>
      <c r="B53" s="9">
        <v>912000</v>
      </c>
      <c r="C53" s="10">
        <v>306000</v>
      </c>
      <c r="D53" s="11">
        <f>+B53+C53</f>
        <v>1218000</v>
      </c>
    </row>
    <row r="54" spans="1:4" ht="15.95" customHeight="1" x14ac:dyDescent="0.25">
      <c r="A54" s="10" t="s">
        <v>8</v>
      </c>
      <c r="B54" s="9">
        <v>912000</v>
      </c>
      <c r="C54" s="10">
        <v>341000</v>
      </c>
      <c r="D54" s="11">
        <f>+B54+C54</f>
        <v>1253000</v>
      </c>
    </row>
    <row r="55" spans="1:4" ht="15.95" customHeight="1" x14ac:dyDescent="0.25">
      <c r="A55" s="29" t="s">
        <v>18</v>
      </c>
      <c r="B55" s="9"/>
      <c r="C55" s="5"/>
      <c r="D55" s="11"/>
    </row>
    <row r="56" spans="1:4" ht="15.95" customHeight="1" x14ac:dyDescent="0.25">
      <c r="A56" s="5" t="s">
        <v>19</v>
      </c>
      <c r="B56" s="9"/>
      <c r="C56" s="10"/>
      <c r="D56" s="11"/>
    </row>
    <row r="57" spans="1:4" ht="15.95" customHeight="1" x14ac:dyDescent="0.25">
      <c r="A57" s="5" t="s">
        <v>4</v>
      </c>
      <c r="B57" s="9"/>
      <c r="C57" s="10"/>
      <c r="D57" s="11"/>
    </row>
    <row r="58" spans="1:4" ht="15.95" customHeight="1" x14ac:dyDescent="0.25">
      <c r="A58" s="10" t="s">
        <v>20</v>
      </c>
      <c r="B58" s="9">
        <f>50000*21</f>
        <v>1050000</v>
      </c>
      <c r="C58" s="10">
        <v>453000</v>
      </c>
      <c r="D58" s="11">
        <f t="shared" ref="D58:D63" si="2">+B58+C58</f>
        <v>1503000</v>
      </c>
    </row>
    <row r="59" spans="1:4" ht="15.95" customHeight="1" x14ac:dyDescent="0.25">
      <c r="A59" s="10" t="s">
        <v>21</v>
      </c>
      <c r="B59" s="9">
        <f>50000*21</f>
        <v>1050000</v>
      </c>
      <c r="C59" s="10">
        <v>531000</v>
      </c>
      <c r="D59" s="11">
        <f t="shared" si="2"/>
        <v>1581000</v>
      </c>
    </row>
    <row r="60" spans="1:4" ht="15.95" customHeight="1" x14ac:dyDescent="0.25">
      <c r="A60" s="10" t="s">
        <v>45</v>
      </c>
      <c r="B60" s="9">
        <f>53000*21</f>
        <v>1113000</v>
      </c>
      <c r="C60" s="10">
        <v>453000</v>
      </c>
      <c r="D60" s="11">
        <f t="shared" si="2"/>
        <v>1566000</v>
      </c>
    </row>
    <row r="61" spans="1:4" ht="15.95" customHeight="1" x14ac:dyDescent="0.25">
      <c r="A61" s="10" t="s">
        <v>46</v>
      </c>
      <c r="B61" s="9">
        <f>53000*21</f>
        <v>1113000</v>
      </c>
      <c r="C61" s="10">
        <v>531000</v>
      </c>
      <c r="D61" s="11">
        <f t="shared" si="2"/>
        <v>1644000</v>
      </c>
    </row>
    <row r="62" spans="1:4" ht="15.95" customHeight="1" x14ac:dyDescent="0.25">
      <c r="A62" s="10" t="s">
        <v>7</v>
      </c>
      <c r="B62" s="9">
        <v>840000</v>
      </c>
      <c r="C62" s="10">
        <v>453000</v>
      </c>
      <c r="D62" s="11">
        <f t="shared" si="2"/>
        <v>1293000</v>
      </c>
    </row>
    <row r="63" spans="1:4" ht="15.95" customHeight="1" x14ac:dyDescent="0.25">
      <c r="A63" s="10" t="s">
        <v>8</v>
      </c>
      <c r="B63" s="9">
        <v>840000</v>
      </c>
      <c r="C63" s="10">
        <v>531000</v>
      </c>
      <c r="D63" s="11">
        <f t="shared" si="2"/>
        <v>1371000</v>
      </c>
    </row>
    <row r="64" spans="1:4" ht="15.95" customHeight="1" x14ac:dyDescent="0.25">
      <c r="A64" s="29" t="s">
        <v>61</v>
      </c>
      <c r="B64" s="9"/>
      <c r="C64" s="10"/>
      <c r="D64" s="11"/>
    </row>
    <row r="65" spans="1:4" ht="15.95" customHeight="1" x14ac:dyDescent="0.25">
      <c r="A65" s="10" t="s">
        <v>22</v>
      </c>
      <c r="B65" s="9">
        <f>120000*16</f>
        <v>1920000</v>
      </c>
      <c r="C65" s="10">
        <v>429000</v>
      </c>
      <c r="D65" s="11">
        <f>+B65+C65</f>
        <v>2349000</v>
      </c>
    </row>
    <row r="66" spans="1:4" ht="15.95" customHeight="1" x14ac:dyDescent="0.25">
      <c r="A66" s="10" t="s">
        <v>23</v>
      </c>
      <c r="B66" s="9">
        <f>120000*16</f>
        <v>1920000</v>
      </c>
      <c r="C66" s="10">
        <v>577000</v>
      </c>
      <c r="D66" s="11">
        <f>+B66+C66</f>
        <v>2497000</v>
      </c>
    </row>
    <row r="67" spans="1:4" ht="15.95" customHeight="1" x14ac:dyDescent="0.25">
      <c r="A67" s="5" t="s">
        <v>63</v>
      </c>
      <c r="B67" s="9"/>
      <c r="C67" s="10"/>
      <c r="D67" s="11"/>
    </row>
    <row r="68" spans="1:4" ht="15.95" customHeight="1" x14ac:dyDescent="0.25">
      <c r="A68" s="10" t="s">
        <v>62</v>
      </c>
      <c r="B68" s="9">
        <v>1440000</v>
      </c>
      <c r="C68" s="10">
        <v>429000</v>
      </c>
      <c r="D68" s="11">
        <f>+B68+C68</f>
        <v>1869000</v>
      </c>
    </row>
    <row r="69" spans="1:4" ht="15.95" customHeight="1" x14ac:dyDescent="0.25">
      <c r="A69" s="10" t="s">
        <v>64</v>
      </c>
      <c r="B69" s="9">
        <v>1440000</v>
      </c>
      <c r="C69" s="10">
        <v>577000</v>
      </c>
      <c r="D69" s="11">
        <f>+B69+C69</f>
        <v>2017000</v>
      </c>
    </row>
    <row r="70" spans="1:4" ht="15.95" customHeight="1" x14ac:dyDescent="0.25">
      <c r="A70" s="5" t="s">
        <v>24</v>
      </c>
      <c r="B70" s="9"/>
      <c r="C70" s="10"/>
      <c r="D70" s="11"/>
    </row>
    <row r="71" spans="1:4" ht="15.95" customHeight="1" x14ac:dyDescent="0.25">
      <c r="A71" s="10" t="s">
        <v>5</v>
      </c>
      <c r="B71" s="9">
        <v>966000</v>
      </c>
      <c r="C71" s="10">
        <v>418000</v>
      </c>
      <c r="D71" s="11">
        <f t="shared" ref="D71:D76" si="3">+B71+C71</f>
        <v>1384000</v>
      </c>
    </row>
    <row r="72" spans="1:4" ht="15.95" customHeight="1" x14ac:dyDescent="0.25">
      <c r="A72" s="10" t="s">
        <v>6</v>
      </c>
      <c r="B72" s="9">
        <v>966000</v>
      </c>
      <c r="C72" s="10">
        <v>593000</v>
      </c>
      <c r="D72" s="11">
        <f t="shared" si="3"/>
        <v>1559000</v>
      </c>
    </row>
    <row r="73" spans="1:4" ht="15.95" customHeight="1" x14ac:dyDescent="0.25">
      <c r="A73" s="10" t="s">
        <v>7</v>
      </c>
      <c r="B73" s="9">
        <v>693000</v>
      </c>
      <c r="C73" s="10">
        <v>418000</v>
      </c>
      <c r="D73" s="11">
        <f t="shared" si="3"/>
        <v>1111000</v>
      </c>
    </row>
    <row r="74" spans="1:4" ht="15.95" customHeight="1" x14ac:dyDescent="0.25">
      <c r="A74" s="10" t="s">
        <v>8</v>
      </c>
      <c r="B74" s="9">
        <v>693000</v>
      </c>
      <c r="C74" s="10">
        <v>593000</v>
      </c>
      <c r="D74" s="11">
        <f t="shared" si="3"/>
        <v>1286000</v>
      </c>
    </row>
    <row r="75" spans="1:4" ht="15.95" customHeight="1" x14ac:dyDescent="0.25">
      <c r="A75" s="10" t="s">
        <v>9</v>
      </c>
      <c r="B75" s="9">
        <v>441000</v>
      </c>
      <c r="C75" s="10">
        <v>418000</v>
      </c>
      <c r="D75" s="11">
        <f t="shared" si="3"/>
        <v>859000</v>
      </c>
    </row>
    <row r="76" spans="1:4" ht="15.95" customHeight="1" x14ac:dyDescent="0.25">
      <c r="A76" s="10" t="s">
        <v>10</v>
      </c>
      <c r="B76" s="9">
        <v>441000</v>
      </c>
      <c r="C76" s="10">
        <v>593000</v>
      </c>
      <c r="D76" s="11">
        <f t="shared" si="3"/>
        <v>1034000</v>
      </c>
    </row>
    <row r="77" spans="1:4" ht="15.95" customHeight="1" x14ac:dyDescent="0.25">
      <c r="A77" s="29" t="s">
        <v>25</v>
      </c>
      <c r="B77" s="9"/>
      <c r="C77" s="10"/>
      <c r="D77" s="11"/>
    </row>
    <row r="78" spans="1:4" ht="15.95" customHeight="1" x14ac:dyDescent="0.25">
      <c r="A78" s="5" t="s">
        <v>66</v>
      </c>
      <c r="B78" s="6" t="s">
        <v>2</v>
      </c>
      <c r="C78" s="5" t="s">
        <v>3</v>
      </c>
      <c r="D78" s="11" t="s">
        <v>44</v>
      </c>
    </row>
    <row r="79" spans="1:4" ht="15.95" customHeight="1" x14ac:dyDescent="0.25">
      <c r="A79" s="10" t="s">
        <v>5</v>
      </c>
      <c r="B79" s="9">
        <v>966000</v>
      </c>
      <c r="C79" s="10">
        <v>264000</v>
      </c>
      <c r="D79" s="11">
        <f t="shared" ref="D79:D82" si="4">+B79+C79</f>
        <v>1230000</v>
      </c>
    </row>
    <row r="80" spans="1:4" ht="15.95" customHeight="1" x14ac:dyDescent="0.25">
      <c r="A80" s="10" t="s">
        <v>6</v>
      </c>
      <c r="B80" s="9">
        <v>966000</v>
      </c>
      <c r="C80" s="10">
        <v>299000</v>
      </c>
      <c r="D80" s="11">
        <f t="shared" si="4"/>
        <v>1265000</v>
      </c>
    </row>
    <row r="81" spans="1:4" ht="15.95" customHeight="1" x14ac:dyDescent="0.25">
      <c r="A81" s="10" t="s">
        <v>7</v>
      </c>
      <c r="B81" s="9">
        <v>693000</v>
      </c>
      <c r="C81" s="10">
        <v>264000</v>
      </c>
      <c r="D81" s="11">
        <f t="shared" si="4"/>
        <v>957000</v>
      </c>
    </row>
    <row r="82" spans="1:4" ht="15.95" customHeight="1" x14ac:dyDescent="0.25">
      <c r="A82" s="10" t="s">
        <v>8</v>
      </c>
      <c r="B82" s="9">
        <v>693000</v>
      </c>
      <c r="C82" s="10">
        <v>299000</v>
      </c>
      <c r="D82" s="11">
        <f t="shared" si="4"/>
        <v>992000</v>
      </c>
    </row>
    <row r="83" spans="1:4" ht="15.95" customHeight="1" x14ac:dyDescent="0.25">
      <c r="A83" s="5" t="s">
        <v>14</v>
      </c>
      <c r="B83" s="9"/>
      <c r="C83" s="10"/>
      <c r="D83" s="11"/>
    </row>
    <row r="84" spans="1:4" ht="15.95" customHeight="1" x14ac:dyDescent="0.25">
      <c r="A84" s="10" t="s">
        <v>5</v>
      </c>
      <c r="B84" s="9">
        <v>504000</v>
      </c>
      <c r="C84" s="10">
        <v>264000</v>
      </c>
      <c r="D84" s="11">
        <f t="shared" ref="D84:D89" si="5">+B84+C84</f>
        <v>768000</v>
      </c>
    </row>
    <row r="85" spans="1:4" ht="15.95" customHeight="1" x14ac:dyDescent="0.25">
      <c r="A85" s="10" t="s">
        <v>6</v>
      </c>
      <c r="B85" s="9">
        <v>504000</v>
      </c>
      <c r="C85" s="10">
        <v>299000</v>
      </c>
      <c r="D85" s="11">
        <f t="shared" si="5"/>
        <v>803000</v>
      </c>
    </row>
    <row r="86" spans="1:4" ht="15.95" customHeight="1" x14ac:dyDescent="0.25">
      <c r="A86" s="10" t="s">
        <v>7</v>
      </c>
      <c r="B86" s="9">
        <v>360000</v>
      </c>
      <c r="C86" s="10">
        <v>264000</v>
      </c>
      <c r="D86" s="11">
        <f t="shared" si="5"/>
        <v>624000</v>
      </c>
    </row>
    <row r="87" spans="1:4" ht="15.95" customHeight="1" x14ac:dyDescent="0.25">
      <c r="A87" s="10" t="s">
        <v>8</v>
      </c>
      <c r="B87" s="9">
        <v>360000</v>
      </c>
      <c r="C87" s="10">
        <v>299000</v>
      </c>
      <c r="D87" s="11">
        <f t="shared" si="5"/>
        <v>659000</v>
      </c>
    </row>
    <row r="88" spans="1:4" ht="15.95" customHeight="1" x14ac:dyDescent="0.25">
      <c r="A88" s="10" t="s">
        <v>9</v>
      </c>
      <c r="B88" s="9">
        <v>240000</v>
      </c>
      <c r="C88" s="10">
        <v>264000</v>
      </c>
      <c r="D88" s="11">
        <f>+B88+C88</f>
        <v>504000</v>
      </c>
    </row>
    <row r="89" spans="1:4" ht="15.95" customHeight="1" x14ac:dyDescent="0.25">
      <c r="A89" s="10" t="s">
        <v>10</v>
      </c>
      <c r="B89" s="9">
        <v>240000</v>
      </c>
      <c r="C89" s="10">
        <v>299000</v>
      </c>
      <c r="D89" s="11">
        <f t="shared" si="5"/>
        <v>539000</v>
      </c>
    </row>
    <row r="90" spans="1:4" ht="15.95" customHeight="1" x14ac:dyDescent="0.25">
      <c r="A90" s="29" t="s">
        <v>26</v>
      </c>
      <c r="B90" s="9"/>
      <c r="C90" s="13" t="s">
        <v>67</v>
      </c>
      <c r="D90" s="14" t="s">
        <v>68</v>
      </c>
    </row>
    <row r="91" spans="1:4" ht="15.95" customHeight="1" x14ac:dyDescent="0.25">
      <c r="A91" s="15" t="s">
        <v>65</v>
      </c>
      <c r="B91" s="9"/>
      <c r="C91" s="10">
        <v>140000</v>
      </c>
      <c r="D91" s="11">
        <v>70000</v>
      </c>
    </row>
    <row r="92" spans="1:4" ht="15.95" customHeight="1" x14ac:dyDescent="0.25">
      <c r="A92" s="15" t="s">
        <v>27</v>
      </c>
      <c r="B92" s="9"/>
      <c r="C92" s="10">
        <v>70000</v>
      </c>
      <c r="D92" s="11">
        <v>70000</v>
      </c>
    </row>
    <row r="93" spans="1:4" ht="15.95" customHeight="1" x14ac:dyDescent="0.25">
      <c r="A93" s="15" t="s">
        <v>28</v>
      </c>
      <c r="B93" s="9"/>
      <c r="C93" s="10">
        <v>70000</v>
      </c>
      <c r="D93" s="11">
        <v>70000</v>
      </c>
    </row>
    <row r="94" spans="1:4" ht="15.95" customHeight="1" x14ac:dyDescent="0.25">
      <c r="A94" s="15" t="s">
        <v>29</v>
      </c>
      <c r="B94" s="9"/>
      <c r="C94" s="10">
        <v>100000</v>
      </c>
      <c r="D94" s="11"/>
    </row>
    <row r="95" spans="1:4" ht="15.95" customHeight="1" x14ac:dyDescent="0.25">
      <c r="A95" s="15" t="s">
        <v>48</v>
      </c>
      <c r="B95" s="9"/>
      <c r="C95" s="10">
        <v>140000</v>
      </c>
      <c r="D95" s="11">
        <v>70000</v>
      </c>
    </row>
    <row r="96" spans="1:4" ht="15.95" customHeight="1" x14ac:dyDescent="0.25">
      <c r="A96" s="15" t="s">
        <v>87</v>
      </c>
      <c r="B96" s="9"/>
      <c r="C96" s="10"/>
      <c r="D96" s="11">
        <v>80000</v>
      </c>
    </row>
    <row r="97" spans="1:4" ht="15.95" customHeight="1" x14ac:dyDescent="0.25">
      <c r="A97" s="15" t="s">
        <v>86</v>
      </c>
      <c r="B97" s="9"/>
      <c r="C97" s="10">
        <v>127000</v>
      </c>
      <c r="D97" s="11"/>
    </row>
    <row r="98" spans="1:4" ht="15.95" customHeight="1" x14ac:dyDescent="0.25">
      <c r="A98" s="15" t="s">
        <v>80</v>
      </c>
      <c r="B98" s="9"/>
      <c r="C98" s="10">
        <v>42000</v>
      </c>
      <c r="D98" s="11">
        <v>42000</v>
      </c>
    </row>
    <row r="99" spans="1:4" ht="15.95" customHeight="1" x14ac:dyDescent="0.25">
      <c r="A99" s="15" t="s">
        <v>30</v>
      </c>
      <c r="B99" s="9"/>
      <c r="C99" s="10">
        <v>37000</v>
      </c>
      <c r="D99" s="11">
        <v>37000</v>
      </c>
    </row>
    <row r="100" spans="1:4" ht="15.95" customHeight="1" x14ac:dyDescent="0.25">
      <c r="A100" s="15" t="s">
        <v>31</v>
      </c>
      <c r="B100" s="9"/>
      <c r="C100" s="10">
        <v>20000</v>
      </c>
      <c r="D100" s="11">
        <v>20000</v>
      </c>
    </row>
    <row r="101" spans="1:4" ht="15.95" customHeight="1" x14ac:dyDescent="0.25">
      <c r="A101" s="15" t="s">
        <v>32</v>
      </c>
      <c r="B101" s="9"/>
      <c r="C101" s="10">
        <v>50000</v>
      </c>
      <c r="D101" s="11">
        <v>50000</v>
      </c>
    </row>
    <row r="102" spans="1:4" ht="15.95" customHeight="1" x14ac:dyDescent="0.25">
      <c r="A102" s="15" t="s">
        <v>78</v>
      </c>
      <c r="B102" s="9"/>
      <c r="C102" s="10">
        <v>275000</v>
      </c>
      <c r="D102" s="11" t="s">
        <v>69</v>
      </c>
    </row>
    <row r="103" spans="1:4" ht="15.95" customHeight="1" x14ac:dyDescent="0.25">
      <c r="A103" s="15" t="s">
        <v>79</v>
      </c>
      <c r="B103" s="9"/>
      <c r="C103" s="10">
        <v>486000</v>
      </c>
      <c r="D103" s="11" t="s">
        <v>70</v>
      </c>
    </row>
    <row r="104" spans="1:4" ht="15.95" customHeight="1" x14ac:dyDescent="0.25">
      <c r="A104" s="15" t="s">
        <v>81</v>
      </c>
      <c r="B104" s="9"/>
      <c r="C104" s="10">
        <v>60000</v>
      </c>
      <c r="D104" s="11">
        <v>60000</v>
      </c>
    </row>
    <row r="105" spans="1:4" ht="15.95" customHeight="1" x14ac:dyDescent="0.25">
      <c r="A105" s="15" t="s">
        <v>82</v>
      </c>
      <c r="B105" s="9"/>
      <c r="C105" s="10">
        <v>50000</v>
      </c>
      <c r="D105" s="11"/>
    </row>
    <row r="106" spans="1:4" ht="15.95" customHeight="1" x14ac:dyDescent="0.25">
      <c r="A106" s="15" t="s">
        <v>33</v>
      </c>
      <c r="B106" s="9">
        <v>55000</v>
      </c>
      <c r="C106" s="10"/>
      <c r="D106" s="11"/>
    </row>
    <row r="107" spans="1:4" ht="15.95" customHeight="1" x14ac:dyDescent="0.25">
      <c r="A107" s="15" t="s">
        <v>34</v>
      </c>
      <c r="B107" s="9">
        <v>100000</v>
      </c>
      <c r="C107" s="10"/>
      <c r="D107" s="11"/>
    </row>
    <row r="108" spans="1:4" ht="15.95" customHeight="1" x14ac:dyDescent="0.25">
      <c r="A108" s="15" t="s">
        <v>35</v>
      </c>
      <c r="B108" s="9">
        <v>250000</v>
      </c>
      <c r="C108" s="10"/>
      <c r="D108" s="11"/>
    </row>
    <row r="109" spans="1:4" ht="15.95" customHeight="1" x14ac:dyDescent="0.25">
      <c r="A109" s="15" t="s">
        <v>49</v>
      </c>
      <c r="B109" s="9">
        <v>1100000</v>
      </c>
      <c r="C109" s="10"/>
      <c r="D109" s="11"/>
    </row>
    <row r="110" spans="1:4" ht="15.95" customHeight="1" x14ac:dyDescent="0.25">
      <c r="A110" s="15" t="s">
        <v>50</v>
      </c>
      <c r="B110" s="9">
        <v>120000</v>
      </c>
      <c r="C110" s="10"/>
      <c r="D110" s="11"/>
    </row>
    <row r="111" spans="1:4" ht="15.95" customHeight="1" x14ac:dyDescent="0.25">
      <c r="A111" s="15" t="s">
        <v>71</v>
      </c>
      <c r="B111" s="9">
        <v>150000</v>
      </c>
      <c r="C111" s="10"/>
      <c r="D111" s="11"/>
    </row>
    <row r="112" spans="1:4" ht="15.95" customHeight="1" x14ac:dyDescent="0.25">
      <c r="A112" s="15" t="s">
        <v>51</v>
      </c>
      <c r="B112" s="9">
        <v>27000</v>
      </c>
      <c r="C112" s="10"/>
      <c r="D112" s="11"/>
    </row>
    <row r="113" spans="1:4" ht="15.95" customHeight="1" x14ac:dyDescent="0.25">
      <c r="A113" s="16" t="s">
        <v>36</v>
      </c>
      <c r="B113" s="17"/>
      <c r="C113" s="18"/>
      <c r="D113" s="11"/>
    </row>
    <row r="114" spans="1:4" ht="15.95" customHeight="1" x14ac:dyDescent="0.25">
      <c r="A114" s="19" t="s">
        <v>37</v>
      </c>
      <c r="B114" s="17"/>
      <c r="C114" s="20" t="s">
        <v>90</v>
      </c>
      <c r="D114" s="11"/>
    </row>
    <row r="115" spans="1:4" ht="15.95" customHeight="1" x14ac:dyDescent="0.25">
      <c r="A115" s="19" t="s">
        <v>38</v>
      </c>
      <c r="B115" s="17"/>
      <c r="C115" s="21">
        <v>8702010609600</v>
      </c>
      <c r="D115" s="11"/>
    </row>
    <row r="116" spans="1:4" ht="15.95" customHeight="1" x14ac:dyDescent="0.25">
      <c r="A116" s="19" t="s">
        <v>39</v>
      </c>
      <c r="B116" s="17"/>
      <c r="C116" s="21">
        <v>20200122003</v>
      </c>
      <c r="D116" s="11"/>
    </row>
    <row r="117" spans="1:4" ht="15.95" customHeight="1" x14ac:dyDescent="0.25">
      <c r="A117" s="19" t="s">
        <v>40</v>
      </c>
      <c r="B117" s="17"/>
      <c r="C117" s="21">
        <v>3510621398</v>
      </c>
      <c r="D117" s="11"/>
    </row>
    <row r="118" spans="1:4" ht="15.95" customHeight="1" x14ac:dyDescent="0.25">
      <c r="A118" s="19" t="s">
        <v>92</v>
      </c>
      <c r="B118" s="17"/>
      <c r="C118" s="20" t="s">
        <v>93</v>
      </c>
      <c r="D118" s="11"/>
    </row>
    <row r="119" spans="1:4" ht="15.95" customHeight="1" x14ac:dyDescent="0.25">
      <c r="A119" s="19" t="s">
        <v>41</v>
      </c>
      <c r="B119" s="17"/>
      <c r="C119" s="21">
        <v>1017200261563</v>
      </c>
      <c r="D119" s="11"/>
    </row>
    <row r="120" spans="1:4" ht="15.95" customHeight="1" x14ac:dyDescent="0.25">
      <c r="A120" s="19" t="s">
        <v>91</v>
      </c>
      <c r="B120" s="17"/>
      <c r="C120" s="21">
        <v>20207013005</v>
      </c>
      <c r="D120" s="11"/>
    </row>
    <row r="121" spans="1:4" ht="15.95" customHeight="1" x14ac:dyDescent="0.25">
      <c r="A121" s="19" t="s">
        <v>83</v>
      </c>
      <c r="B121" s="17"/>
      <c r="C121" s="20" t="s">
        <v>94</v>
      </c>
      <c r="D121" s="11"/>
    </row>
    <row r="122" spans="1:4" ht="15.95" customHeight="1" thickBot="1" x14ac:dyDescent="0.3">
      <c r="A122" s="22" t="s">
        <v>84</v>
      </c>
      <c r="B122" s="23"/>
      <c r="C122" s="24" t="s">
        <v>85</v>
      </c>
      <c r="D122" s="25"/>
    </row>
    <row r="123" spans="1:4" ht="15.95" customHeight="1" x14ac:dyDescent="0.25">
      <c r="A123" s="2"/>
      <c r="B123" s="26" t="s">
        <v>42</v>
      </c>
      <c r="C123" s="2"/>
      <c r="D123" s="2"/>
    </row>
    <row r="124" spans="1:4" ht="15.95" customHeight="1" x14ac:dyDescent="0.25">
      <c r="A124" s="2"/>
      <c r="B124" s="27" t="s">
        <v>43</v>
      </c>
      <c r="C124" s="2"/>
      <c r="D124" s="2"/>
    </row>
    <row r="125" spans="1:4" ht="15.95" customHeight="1" x14ac:dyDescent="0.25">
      <c r="A125" s="2"/>
      <c r="B125" s="2"/>
      <c r="C125" s="2"/>
      <c r="D125" s="2"/>
    </row>
    <row r="126" spans="1:4" ht="15.95" customHeight="1" x14ac:dyDescent="0.25">
      <c r="A126" s="2"/>
      <c r="B126" s="2"/>
      <c r="C126" s="2"/>
      <c r="D126" s="2"/>
    </row>
    <row r="127" spans="1:4" ht="15.95" customHeight="1" x14ac:dyDescent="0.25">
      <c r="A127" s="2"/>
      <c r="B127" s="2"/>
      <c r="C127" s="2"/>
      <c r="D127" s="2"/>
    </row>
  </sheetData>
  <sheetProtection algorithmName="SHA-512" hashValue="PQ7bEsemlh5yX6S2mpdSovCQWkqom9LifmBUZ3T49QF06cZ7HKFW26Wx6vrNs7e6yqSQkQfiwo0lkHov318/BQ==" saltValue="jXBmeVQv7VXPMEk+QmRkgQ==" spinCount="100000" sheet="1" objects="1" scenarios="1"/>
  <mergeCells count="2">
    <mergeCell ref="A1:D1"/>
    <mergeCell ref="A2:D2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"/>
  <sheetViews>
    <sheetView tabSelected="1" topLeftCell="A10" workbookViewId="0">
      <selection activeCell="A18" sqref="A18"/>
    </sheetView>
  </sheetViews>
  <sheetFormatPr defaultRowHeight="15.95" customHeight="1" x14ac:dyDescent="0.25"/>
  <cols>
    <col min="1" max="1" width="41.28515625" style="52" customWidth="1"/>
    <col min="2" max="2" width="18.85546875" style="52" customWidth="1"/>
    <col min="3" max="3" width="26.5703125" style="52" customWidth="1"/>
    <col min="4" max="4" width="13.5703125" style="52" customWidth="1"/>
    <col min="5" max="5" width="15.42578125" style="72" customWidth="1"/>
    <col min="6" max="6" width="11.5703125" style="52" bestFit="1" customWidth="1"/>
    <col min="7" max="7" width="9.140625" style="52"/>
    <col min="8" max="8" width="11.5703125" style="52" bestFit="1" customWidth="1"/>
    <col min="9" max="16384" width="9.140625" style="52"/>
  </cols>
  <sheetData>
    <row r="1" spans="1:6" s="31" customFormat="1" ht="14.1" customHeight="1" x14ac:dyDescent="0.25">
      <c r="A1" s="83" t="s">
        <v>0</v>
      </c>
      <c r="B1" s="83"/>
      <c r="C1" s="83"/>
      <c r="D1" s="83"/>
      <c r="E1" s="83"/>
      <c r="F1" s="30"/>
    </row>
    <row r="2" spans="1:6" s="31" customFormat="1" ht="14.1" customHeight="1" x14ac:dyDescent="0.25">
      <c r="A2" s="84" t="s">
        <v>111</v>
      </c>
      <c r="B2" s="84"/>
      <c r="C2" s="84"/>
      <c r="D2" s="84"/>
      <c r="E2" s="84"/>
    </row>
    <row r="3" spans="1:6" s="31" customFormat="1" ht="14.1" customHeight="1" x14ac:dyDescent="0.25">
      <c r="A3" s="32" t="s">
        <v>52</v>
      </c>
      <c r="B3" s="33"/>
      <c r="C3" s="34"/>
      <c r="E3" s="35" t="s">
        <v>19</v>
      </c>
    </row>
    <row r="4" spans="1:6" s="31" customFormat="1" ht="14.1" customHeight="1" x14ac:dyDescent="0.25">
      <c r="A4" s="32" t="s">
        <v>53</v>
      </c>
      <c r="B4" s="33"/>
      <c r="C4" s="34"/>
      <c r="E4" s="35" t="s">
        <v>77</v>
      </c>
    </row>
    <row r="5" spans="1:6" s="31" customFormat="1" ht="14.1" customHeight="1" x14ac:dyDescent="0.25">
      <c r="A5" s="32" t="s">
        <v>54</v>
      </c>
      <c r="B5" s="33"/>
      <c r="C5" s="34"/>
      <c r="E5" s="35" t="s">
        <v>75</v>
      </c>
    </row>
    <row r="6" spans="1:6" s="31" customFormat="1" ht="14.1" customHeight="1" x14ac:dyDescent="0.25">
      <c r="A6" s="32" t="s">
        <v>55</v>
      </c>
      <c r="B6" s="33"/>
      <c r="C6" s="34"/>
      <c r="E6" s="35" t="s">
        <v>76</v>
      </c>
    </row>
    <row r="7" spans="1:6" s="31" customFormat="1" ht="14.1" customHeight="1" x14ac:dyDescent="0.25">
      <c r="A7" s="32" t="s">
        <v>56</v>
      </c>
      <c r="B7" s="33"/>
      <c r="C7" s="34"/>
      <c r="E7" s="35" t="s">
        <v>54</v>
      </c>
    </row>
    <row r="8" spans="1:6" s="31" customFormat="1" ht="14.1" customHeight="1" x14ac:dyDescent="0.25">
      <c r="A8" s="32" t="s">
        <v>105</v>
      </c>
      <c r="B8" s="33"/>
      <c r="C8" s="34"/>
      <c r="E8" s="35" t="s">
        <v>55</v>
      </c>
    </row>
    <row r="9" spans="1:6" s="31" customFormat="1" ht="14.1" customHeight="1" x14ac:dyDescent="0.25">
      <c r="A9" s="32" t="s">
        <v>58</v>
      </c>
      <c r="B9" s="33"/>
      <c r="C9" s="34"/>
      <c r="E9" s="35"/>
    </row>
    <row r="10" spans="1:6" s="31" customFormat="1" ht="14.1" customHeight="1" thickBot="1" x14ac:dyDescent="0.3">
      <c r="A10" s="36" t="s">
        <v>59</v>
      </c>
      <c r="B10" s="37"/>
      <c r="C10" s="38"/>
      <c r="D10" s="39"/>
      <c r="E10" s="40" t="s">
        <v>60</v>
      </c>
    </row>
    <row r="11" spans="1:6" s="31" customFormat="1" ht="14.1" customHeight="1" x14ac:dyDescent="0.25">
      <c r="A11" s="77" t="s">
        <v>89</v>
      </c>
      <c r="B11" s="34"/>
      <c r="C11" s="34"/>
      <c r="D11" s="34"/>
      <c r="E11" s="41"/>
    </row>
    <row r="12" spans="1:6" s="46" customFormat="1" ht="14.1" customHeight="1" x14ac:dyDescent="0.25">
      <c r="A12" s="42" t="s">
        <v>1</v>
      </c>
      <c r="B12" s="43" t="s">
        <v>95</v>
      </c>
      <c r="C12" s="43" t="s">
        <v>73</v>
      </c>
      <c r="D12" s="44" t="s">
        <v>96</v>
      </c>
      <c r="E12" s="45" t="s">
        <v>97</v>
      </c>
    </row>
    <row r="13" spans="1:6" ht="14.1" customHeight="1" x14ac:dyDescent="0.25">
      <c r="A13" s="75" t="s">
        <v>110</v>
      </c>
      <c r="B13" s="76"/>
      <c r="C13" s="49"/>
      <c r="D13" s="50"/>
      <c r="E13" s="51"/>
    </row>
    <row r="14" spans="1:6" ht="14.1" customHeight="1" x14ac:dyDescent="0.25">
      <c r="A14" s="49" t="s">
        <v>5</v>
      </c>
      <c r="B14" s="48">
        <v>966000</v>
      </c>
      <c r="C14" s="49">
        <v>460000</v>
      </c>
      <c r="D14" s="53">
        <f>+B14+C14</f>
        <v>1426000</v>
      </c>
      <c r="E14" s="51">
        <f>+D14/3400</f>
        <v>419.41176470588238</v>
      </c>
    </row>
    <row r="15" spans="1:6" ht="14.1" customHeight="1" x14ac:dyDescent="0.25">
      <c r="A15" s="49" t="s">
        <v>6</v>
      </c>
      <c r="B15" s="48">
        <v>966000</v>
      </c>
      <c r="C15" s="49">
        <v>634000</v>
      </c>
      <c r="D15" s="53">
        <f t="shared" ref="D15:D41" si="0">+B15+C15</f>
        <v>1600000</v>
      </c>
      <c r="E15" s="51">
        <f t="shared" ref="E15:E41" si="1">+D15/3400</f>
        <v>470.58823529411762</v>
      </c>
    </row>
    <row r="16" spans="1:6" ht="14.1" customHeight="1" x14ac:dyDescent="0.25">
      <c r="A16" s="49" t="s">
        <v>7</v>
      </c>
      <c r="B16" s="48">
        <v>693000</v>
      </c>
      <c r="C16" s="49">
        <v>460000</v>
      </c>
      <c r="D16" s="53">
        <f t="shared" ref="D16:D19" si="2">+B16+C16</f>
        <v>1153000</v>
      </c>
      <c r="E16" s="51">
        <f t="shared" ref="E16:E19" si="3">+D16/3400</f>
        <v>339.11764705882354</v>
      </c>
    </row>
    <row r="17" spans="1:5" ht="14.1" customHeight="1" x14ac:dyDescent="0.25">
      <c r="A17" s="49" t="s">
        <v>8</v>
      </c>
      <c r="B17" s="48">
        <v>693000</v>
      </c>
      <c r="C17" s="49">
        <v>634000</v>
      </c>
      <c r="D17" s="53">
        <f t="shared" si="2"/>
        <v>1327000</v>
      </c>
      <c r="E17" s="51">
        <f t="shared" si="3"/>
        <v>390.29411764705884</v>
      </c>
    </row>
    <row r="18" spans="1:5" ht="14.1" customHeight="1" x14ac:dyDescent="0.25">
      <c r="A18" s="49" t="s">
        <v>9</v>
      </c>
      <c r="B18" s="48">
        <v>441000</v>
      </c>
      <c r="C18" s="49">
        <v>460000</v>
      </c>
      <c r="D18" s="53">
        <f t="shared" si="2"/>
        <v>901000</v>
      </c>
      <c r="E18" s="51">
        <f t="shared" si="3"/>
        <v>265</v>
      </c>
    </row>
    <row r="19" spans="1:5" ht="14.1" customHeight="1" x14ac:dyDescent="0.25">
      <c r="A19" s="49" t="s">
        <v>10</v>
      </c>
      <c r="B19" s="48">
        <v>441000</v>
      </c>
      <c r="C19" s="49">
        <v>634000</v>
      </c>
      <c r="D19" s="53">
        <f t="shared" si="2"/>
        <v>1075000</v>
      </c>
      <c r="E19" s="51">
        <f t="shared" si="3"/>
        <v>316.1764705882353</v>
      </c>
    </row>
    <row r="20" spans="1:5" ht="14.1" customHeight="1" x14ac:dyDescent="0.25">
      <c r="A20" s="74" t="s">
        <v>112</v>
      </c>
      <c r="B20" s="48"/>
      <c r="C20" s="49"/>
      <c r="D20" s="53"/>
      <c r="E20" s="51"/>
    </row>
    <row r="21" spans="1:5" ht="14.1" customHeight="1" x14ac:dyDescent="0.25">
      <c r="A21" s="49" t="s">
        <v>113</v>
      </c>
      <c r="B21" s="48">
        <v>693000</v>
      </c>
      <c r="C21" s="49">
        <v>460000</v>
      </c>
      <c r="D21" s="53">
        <f t="shared" ref="D21:D22" si="4">+B21+C21</f>
        <v>1153000</v>
      </c>
      <c r="E21" s="51">
        <f t="shared" ref="E21:E22" si="5">+D21/3400</f>
        <v>339.11764705882354</v>
      </c>
    </row>
    <row r="22" spans="1:5" ht="14.1" customHeight="1" x14ac:dyDescent="0.25">
      <c r="A22" s="49" t="s">
        <v>114</v>
      </c>
      <c r="B22" s="48">
        <v>693000</v>
      </c>
      <c r="C22" s="49">
        <v>634000</v>
      </c>
      <c r="D22" s="53">
        <f t="shared" si="4"/>
        <v>1327000</v>
      </c>
      <c r="E22" s="51">
        <f t="shared" si="5"/>
        <v>390.29411764705884</v>
      </c>
    </row>
    <row r="23" spans="1:5" ht="14.1" customHeight="1" x14ac:dyDescent="0.25">
      <c r="A23" s="75" t="s">
        <v>108</v>
      </c>
      <c r="B23" s="48"/>
      <c r="C23" s="49"/>
      <c r="D23" s="53"/>
      <c r="E23" s="51"/>
    </row>
    <row r="24" spans="1:5" ht="14.1" customHeight="1" x14ac:dyDescent="0.25">
      <c r="A24" s="49" t="s">
        <v>5</v>
      </c>
      <c r="B24" s="48">
        <v>1104000</v>
      </c>
      <c r="C24" s="49">
        <v>460000</v>
      </c>
      <c r="D24" s="53">
        <f>+B24+C24</f>
        <v>1564000</v>
      </c>
      <c r="E24" s="51">
        <f>+D24/3400</f>
        <v>460</v>
      </c>
    </row>
    <row r="25" spans="1:5" ht="14.1" customHeight="1" x14ac:dyDescent="0.25">
      <c r="A25" s="49" t="s">
        <v>6</v>
      </c>
      <c r="B25" s="48">
        <v>1104000</v>
      </c>
      <c r="C25" s="49">
        <v>634000</v>
      </c>
      <c r="D25" s="53">
        <f t="shared" ref="D25" si="6">+B25+C25</f>
        <v>1738000</v>
      </c>
      <c r="E25" s="51">
        <f t="shared" ref="E25" si="7">+D25/3400</f>
        <v>511.1764705882353</v>
      </c>
    </row>
    <row r="26" spans="1:5" ht="14.1" customHeight="1" x14ac:dyDescent="0.25">
      <c r="A26" s="49" t="s">
        <v>7</v>
      </c>
      <c r="B26" s="48">
        <v>693000</v>
      </c>
      <c r="C26" s="49">
        <v>460000</v>
      </c>
      <c r="D26" s="53">
        <f t="shared" si="0"/>
        <v>1153000</v>
      </c>
      <c r="E26" s="51">
        <f t="shared" si="1"/>
        <v>339.11764705882354</v>
      </c>
    </row>
    <row r="27" spans="1:5" ht="14.1" customHeight="1" x14ac:dyDescent="0.25">
      <c r="A27" s="49" t="s">
        <v>8</v>
      </c>
      <c r="B27" s="48">
        <v>693000</v>
      </c>
      <c r="C27" s="49">
        <v>634000</v>
      </c>
      <c r="D27" s="53">
        <f t="shared" si="0"/>
        <v>1327000</v>
      </c>
      <c r="E27" s="51">
        <f t="shared" si="1"/>
        <v>390.29411764705884</v>
      </c>
    </row>
    <row r="28" spans="1:5" ht="14.1" customHeight="1" x14ac:dyDescent="0.25">
      <c r="A28" s="49" t="s">
        <v>9</v>
      </c>
      <c r="B28" s="48">
        <v>441000</v>
      </c>
      <c r="C28" s="49">
        <v>460000</v>
      </c>
      <c r="D28" s="53">
        <f t="shared" si="0"/>
        <v>901000</v>
      </c>
      <c r="E28" s="51">
        <f t="shared" si="1"/>
        <v>265</v>
      </c>
    </row>
    <row r="29" spans="1:5" ht="14.1" customHeight="1" x14ac:dyDescent="0.25">
      <c r="A29" s="49" t="s">
        <v>10</v>
      </c>
      <c r="B29" s="48">
        <v>441000</v>
      </c>
      <c r="C29" s="49">
        <v>634000</v>
      </c>
      <c r="D29" s="53">
        <f t="shared" si="0"/>
        <v>1075000</v>
      </c>
      <c r="E29" s="51">
        <f t="shared" si="1"/>
        <v>316.1764705882353</v>
      </c>
    </row>
    <row r="30" spans="1:5" ht="14.1" customHeight="1" x14ac:dyDescent="0.25">
      <c r="A30" s="49" t="s">
        <v>16</v>
      </c>
      <c r="B30" s="48">
        <v>1440000</v>
      </c>
      <c r="C30" s="49">
        <v>460000</v>
      </c>
      <c r="D30" s="53">
        <f>+B30+C30</f>
        <v>1900000</v>
      </c>
      <c r="E30" s="51">
        <f t="shared" si="1"/>
        <v>558.82352941176475</v>
      </c>
    </row>
    <row r="31" spans="1:5" ht="14.1" customHeight="1" x14ac:dyDescent="0.25">
      <c r="A31" s="49" t="s">
        <v>17</v>
      </c>
      <c r="B31" s="48">
        <v>1440000</v>
      </c>
      <c r="C31" s="49">
        <v>634000</v>
      </c>
      <c r="D31" s="53">
        <f>+B31+C31</f>
        <v>2074000</v>
      </c>
      <c r="E31" s="51">
        <f t="shared" si="1"/>
        <v>610</v>
      </c>
    </row>
    <row r="32" spans="1:5" ht="14.1" customHeight="1" x14ac:dyDescent="0.25">
      <c r="A32" s="75" t="s">
        <v>11</v>
      </c>
      <c r="B32" s="48"/>
      <c r="C32" s="49"/>
      <c r="D32" s="53"/>
      <c r="E32" s="51"/>
    </row>
    <row r="33" spans="1:5" ht="14.1" customHeight="1" x14ac:dyDescent="0.25">
      <c r="A33" s="49" t="s">
        <v>5</v>
      </c>
      <c r="B33" s="48">
        <v>1272000</v>
      </c>
      <c r="C33" s="49">
        <v>610000</v>
      </c>
      <c r="D33" s="53">
        <f t="shared" si="0"/>
        <v>1882000</v>
      </c>
      <c r="E33" s="51">
        <f t="shared" si="1"/>
        <v>553.52941176470586</v>
      </c>
    </row>
    <row r="34" spans="1:5" ht="14.1" customHeight="1" x14ac:dyDescent="0.25">
      <c r="A34" s="49" t="s">
        <v>6</v>
      </c>
      <c r="B34" s="48">
        <v>1272000</v>
      </c>
      <c r="C34" s="49">
        <v>769000</v>
      </c>
      <c r="D34" s="53">
        <f t="shared" si="0"/>
        <v>2041000</v>
      </c>
      <c r="E34" s="51">
        <f t="shared" si="1"/>
        <v>600.29411764705878</v>
      </c>
    </row>
    <row r="35" spans="1:5" ht="14.1" customHeight="1" x14ac:dyDescent="0.25">
      <c r="A35" s="49" t="s">
        <v>7</v>
      </c>
      <c r="B35" s="48">
        <v>912000</v>
      </c>
      <c r="C35" s="49">
        <v>610000</v>
      </c>
      <c r="D35" s="53">
        <f t="shared" si="0"/>
        <v>1522000</v>
      </c>
      <c r="E35" s="51">
        <f t="shared" si="1"/>
        <v>447.64705882352939</v>
      </c>
    </row>
    <row r="36" spans="1:5" ht="14.1" customHeight="1" x14ac:dyDescent="0.25">
      <c r="A36" s="49" t="s">
        <v>8</v>
      </c>
      <c r="B36" s="48">
        <v>912000</v>
      </c>
      <c r="C36" s="49">
        <v>769000</v>
      </c>
      <c r="D36" s="53">
        <f t="shared" si="0"/>
        <v>1681000</v>
      </c>
      <c r="E36" s="51">
        <f t="shared" si="1"/>
        <v>494.41176470588238</v>
      </c>
    </row>
    <row r="37" spans="1:5" s="55" customFormat="1" ht="14.1" customHeight="1" x14ac:dyDescent="0.25">
      <c r="A37" s="49" t="s">
        <v>9</v>
      </c>
      <c r="B37" s="48">
        <f>25000*24</f>
        <v>600000</v>
      </c>
      <c r="C37" s="49">
        <v>610000</v>
      </c>
      <c r="D37" s="53">
        <f t="shared" si="0"/>
        <v>1210000</v>
      </c>
      <c r="E37" s="51">
        <f>+D37/3400</f>
        <v>355.88235294117646</v>
      </c>
    </row>
    <row r="38" spans="1:5" s="55" customFormat="1" ht="14.1" customHeight="1" x14ac:dyDescent="0.25">
      <c r="A38" s="49" t="s">
        <v>10</v>
      </c>
      <c r="B38" s="48">
        <v>600000</v>
      </c>
      <c r="C38" s="49">
        <v>769000</v>
      </c>
      <c r="D38" s="53">
        <f t="shared" si="0"/>
        <v>1369000</v>
      </c>
      <c r="E38" s="51">
        <f t="shared" si="1"/>
        <v>402.64705882352939</v>
      </c>
    </row>
    <row r="39" spans="1:5" ht="14.1" customHeight="1" x14ac:dyDescent="0.25">
      <c r="A39" s="75" t="s">
        <v>12</v>
      </c>
      <c r="B39" s="48"/>
      <c r="C39" s="49"/>
      <c r="D39" s="53"/>
      <c r="E39" s="51"/>
    </row>
    <row r="40" spans="1:5" ht="14.1" customHeight="1" x14ac:dyDescent="0.25">
      <c r="A40" s="49" t="s">
        <v>5</v>
      </c>
      <c r="B40" s="48">
        <v>1272000</v>
      </c>
      <c r="C40" s="49">
        <v>1135500</v>
      </c>
      <c r="D40" s="53">
        <f t="shared" si="0"/>
        <v>2407500</v>
      </c>
      <c r="E40" s="51">
        <f t="shared" si="1"/>
        <v>708.08823529411768</v>
      </c>
    </row>
    <row r="41" spans="1:5" ht="14.1" customHeight="1" x14ac:dyDescent="0.25">
      <c r="A41" s="49" t="s">
        <v>6</v>
      </c>
      <c r="B41" s="48">
        <v>1272000</v>
      </c>
      <c r="C41" s="49">
        <v>1415500</v>
      </c>
      <c r="D41" s="53">
        <f t="shared" si="0"/>
        <v>2687500</v>
      </c>
      <c r="E41" s="51">
        <f t="shared" si="1"/>
        <v>790.44117647058829</v>
      </c>
    </row>
    <row r="42" spans="1:5" ht="14.1" customHeight="1" x14ac:dyDescent="0.25">
      <c r="A42" s="77" t="s">
        <v>122</v>
      </c>
      <c r="B42" s="48"/>
      <c r="C42" s="49"/>
      <c r="D42" s="53"/>
      <c r="E42" s="51"/>
    </row>
    <row r="43" spans="1:5" ht="14.1" customHeight="1" x14ac:dyDescent="0.25">
      <c r="A43" s="54" t="s">
        <v>1</v>
      </c>
      <c r="B43" s="43" t="s">
        <v>2</v>
      </c>
      <c r="C43" s="44" t="s">
        <v>3</v>
      </c>
      <c r="D43" s="56" t="s">
        <v>44</v>
      </c>
      <c r="E43" s="51"/>
    </row>
    <row r="44" spans="1:5" ht="14.1" customHeight="1" x14ac:dyDescent="0.25">
      <c r="A44" s="75" t="s">
        <v>109</v>
      </c>
      <c r="B44" s="48"/>
      <c r="C44" s="49"/>
      <c r="D44" s="53"/>
      <c r="E44" s="51"/>
    </row>
    <row r="45" spans="1:5" ht="14.1" customHeight="1" x14ac:dyDescent="0.25">
      <c r="A45" s="49" t="s">
        <v>5</v>
      </c>
      <c r="B45" s="48">
        <v>966000</v>
      </c>
      <c r="C45" s="49">
        <v>306000</v>
      </c>
      <c r="D45" s="53">
        <f t="shared" ref="D45:D50" si="8">+B45+C45</f>
        <v>1272000</v>
      </c>
      <c r="E45" s="51">
        <f t="shared" ref="E45:E73" si="9">+D45/3400</f>
        <v>374.11764705882354</v>
      </c>
    </row>
    <row r="46" spans="1:5" ht="14.1" customHeight="1" x14ac:dyDescent="0.25">
      <c r="A46" s="49" t="s">
        <v>6</v>
      </c>
      <c r="B46" s="48">
        <v>966000</v>
      </c>
      <c r="C46" s="49">
        <v>341000</v>
      </c>
      <c r="D46" s="53">
        <f t="shared" si="8"/>
        <v>1307000</v>
      </c>
      <c r="E46" s="51">
        <f t="shared" si="9"/>
        <v>384.41176470588238</v>
      </c>
    </row>
    <row r="47" spans="1:5" ht="14.1" customHeight="1" x14ac:dyDescent="0.25">
      <c r="A47" s="49" t="s">
        <v>7</v>
      </c>
      <c r="B47" s="48">
        <v>693000</v>
      </c>
      <c r="C47" s="49">
        <v>306000</v>
      </c>
      <c r="D47" s="53">
        <f t="shared" si="8"/>
        <v>999000</v>
      </c>
      <c r="E47" s="51">
        <f t="shared" si="9"/>
        <v>293.8235294117647</v>
      </c>
    </row>
    <row r="48" spans="1:5" ht="14.1" customHeight="1" x14ac:dyDescent="0.25">
      <c r="A48" s="49" t="s">
        <v>8</v>
      </c>
      <c r="B48" s="48">
        <v>693000</v>
      </c>
      <c r="C48" s="49">
        <v>341000</v>
      </c>
      <c r="D48" s="53">
        <f t="shared" si="8"/>
        <v>1034000</v>
      </c>
      <c r="E48" s="51">
        <f t="shared" si="9"/>
        <v>304.11764705882354</v>
      </c>
    </row>
    <row r="49" spans="1:5" ht="14.1" customHeight="1" x14ac:dyDescent="0.25">
      <c r="A49" s="49" t="s">
        <v>9</v>
      </c>
      <c r="B49" s="48">
        <v>441000</v>
      </c>
      <c r="C49" s="49">
        <v>306000</v>
      </c>
      <c r="D49" s="53">
        <f t="shared" si="8"/>
        <v>747000</v>
      </c>
      <c r="E49" s="51">
        <f t="shared" si="9"/>
        <v>219.70588235294119</v>
      </c>
    </row>
    <row r="50" spans="1:5" ht="14.1" customHeight="1" x14ac:dyDescent="0.25">
      <c r="A50" s="49" t="s">
        <v>10</v>
      </c>
      <c r="B50" s="48">
        <v>441000</v>
      </c>
      <c r="C50" s="49">
        <v>341000</v>
      </c>
      <c r="D50" s="53">
        <f t="shared" si="8"/>
        <v>782000</v>
      </c>
      <c r="E50" s="51">
        <f t="shared" si="9"/>
        <v>230</v>
      </c>
    </row>
    <row r="51" spans="1:5" ht="14.1" customHeight="1" x14ac:dyDescent="0.25">
      <c r="A51" s="75" t="s">
        <v>14</v>
      </c>
      <c r="B51" s="48"/>
      <c r="C51" s="49"/>
      <c r="D51" s="53"/>
      <c r="E51" s="51"/>
    </row>
    <row r="52" spans="1:5" ht="14.1" customHeight="1" x14ac:dyDescent="0.25">
      <c r="A52" s="49" t="s">
        <v>5</v>
      </c>
      <c r="B52" s="48">
        <v>504000</v>
      </c>
      <c r="C52" s="49">
        <v>306000</v>
      </c>
      <c r="D52" s="53">
        <f>+B52+C52</f>
        <v>810000</v>
      </c>
      <c r="E52" s="51">
        <f t="shared" si="9"/>
        <v>238.23529411764707</v>
      </c>
    </row>
    <row r="53" spans="1:5" ht="14.1" customHeight="1" x14ac:dyDescent="0.25">
      <c r="A53" s="49" t="s">
        <v>6</v>
      </c>
      <c r="B53" s="48">
        <v>504000</v>
      </c>
      <c r="C53" s="49">
        <v>341000</v>
      </c>
      <c r="D53" s="53">
        <f>+B53+C53</f>
        <v>845000</v>
      </c>
      <c r="E53" s="51">
        <f t="shared" si="9"/>
        <v>248.52941176470588</v>
      </c>
    </row>
    <row r="54" spans="1:5" ht="14.1" customHeight="1" x14ac:dyDescent="0.25">
      <c r="A54" s="49" t="s">
        <v>7</v>
      </c>
      <c r="B54" s="48">
        <v>360000</v>
      </c>
      <c r="C54" s="49">
        <v>306000</v>
      </c>
      <c r="D54" s="53">
        <f>+B54+C54</f>
        <v>666000</v>
      </c>
      <c r="E54" s="51">
        <f t="shared" si="9"/>
        <v>195.88235294117646</v>
      </c>
    </row>
    <row r="55" spans="1:5" ht="14.1" customHeight="1" x14ac:dyDescent="0.25">
      <c r="A55" s="49" t="s">
        <v>8</v>
      </c>
      <c r="B55" s="48">
        <v>360000</v>
      </c>
      <c r="C55" s="49">
        <v>341000</v>
      </c>
      <c r="D55" s="53">
        <f>+B55+C55</f>
        <v>701000</v>
      </c>
      <c r="E55" s="51">
        <f t="shared" si="9"/>
        <v>206.1764705882353</v>
      </c>
    </row>
    <row r="56" spans="1:5" ht="14.1" customHeight="1" x14ac:dyDescent="0.25">
      <c r="A56" s="75" t="s">
        <v>47</v>
      </c>
      <c r="B56" s="48"/>
      <c r="C56" s="49"/>
      <c r="D56" s="53"/>
      <c r="E56" s="51"/>
    </row>
    <row r="57" spans="1:5" ht="14.1" customHeight="1" x14ac:dyDescent="0.25">
      <c r="A57" s="49" t="s">
        <v>5</v>
      </c>
      <c r="B57" s="48">
        <v>1104000</v>
      </c>
      <c r="C57" s="49">
        <v>328500</v>
      </c>
      <c r="D57" s="53">
        <f>+B57+C57</f>
        <v>1432500</v>
      </c>
      <c r="E57" s="51">
        <f t="shared" si="9"/>
        <v>421.3235294117647</v>
      </c>
    </row>
    <row r="58" spans="1:5" ht="14.1" customHeight="1" x14ac:dyDescent="0.25">
      <c r="A58" s="49" t="s">
        <v>6</v>
      </c>
      <c r="B58" s="48">
        <v>1104000</v>
      </c>
      <c r="C58" s="49">
        <v>493500</v>
      </c>
      <c r="D58" s="53">
        <f>+B58+C58</f>
        <v>1597500</v>
      </c>
      <c r="E58" s="51">
        <f t="shared" si="9"/>
        <v>469.85294117647061</v>
      </c>
    </row>
    <row r="59" spans="1:5" ht="14.1" customHeight="1" x14ac:dyDescent="0.25">
      <c r="A59" s="49" t="s">
        <v>98</v>
      </c>
      <c r="B59" s="48">
        <v>792000</v>
      </c>
      <c r="C59" s="49">
        <v>328500</v>
      </c>
      <c r="D59" s="53">
        <f t="shared" ref="D59:D62" si="10">+B59+C59</f>
        <v>1120500</v>
      </c>
      <c r="E59" s="51">
        <f t="shared" ref="E59:E62" si="11">+D59/3400</f>
        <v>329.55882352941177</v>
      </c>
    </row>
    <row r="60" spans="1:5" ht="14.1" customHeight="1" x14ac:dyDescent="0.25">
      <c r="A60" s="49" t="s">
        <v>8</v>
      </c>
      <c r="B60" s="48">
        <v>792000</v>
      </c>
      <c r="C60" s="49">
        <v>493500</v>
      </c>
      <c r="D60" s="53">
        <f t="shared" si="10"/>
        <v>1285500</v>
      </c>
      <c r="E60" s="51">
        <f t="shared" si="11"/>
        <v>378.08823529411762</v>
      </c>
    </row>
    <row r="61" spans="1:5" ht="14.1" customHeight="1" x14ac:dyDescent="0.25">
      <c r="A61" s="49" t="s">
        <v>9</v>
      </c>
      <c r="B61" s="48">
        <v>504000</v>
      </c>
      <c r="C61" s="49">
        <v>328500</v>
      </c>
      <c r="D61" s="53">
        <f t="shared" si="10"/>
        <v>832500</v>
      </c>
      <c r="E61" s="51">
        <f t="shared" si="11"/>
        <v>244.85294117647058</v>
      </c>
    </row>
    <row r="62" spans="1:5" ht="14.1" customHeight="1" x14ac:dyDescent="0.25">
      <c r="A62" s="49" t="s">
        <v>10</v>
      </c>
      <c r="B62" s="48">
        <v>504000</v>
      </c>
      <c r="C62" s="49">
        <v>493500</v>
      </c>
      <c r="D62" s="53">
        <f t="shared" si="10"/>
        <v>997500</v>
      </c>
      <c r="E62" s="51">
        <f t="shared" si="11"/>
        <v>293.38235294117646</v>
      </c>
    </row>
    <row r="63" spans="1:5" ht="14.1" customHeight="1" x14ac:dyDescent="0.25">
      <c r="A63" s="75" t="s">
        <v>115</v>
      </c>
      <c r="B63" s="48"/>
      <c r="C63" s="49"/>
      <c r="D63" s="53"/>
      <c r="E63" s="51"/>
    </row>
    <row r="64" spans="1:5" ht="14.1" customHeight="1" x14ac:dyDescent="0.25">
      <c r="A64" s="49" t="s">
        <v>116</v>
      </c>
      <c r="B64" s="48">
        <v>693000</v>
      </c>
      <c r="C64" s="49">
        <v>328500</v>
      </c>
      <c r="D64" s="53">
        <f t="shared" ref="D64:D65" si="12">+B64+C64</f>
        <v>1021500</v>
      </c>
      <c r="E64" s="51">
        <f t="shared" ref="E64:E65" si="13">+D64/3400</f>
        <v>300.44117647058823</v>
      </c>
    </row>
    <row r="65" spans="1:5" ht="14.1" customHeight="1" x14ac:dyDescent="0.25">
      <c r="A65" s="49" t="s">
        <v>117</v>
      </c>
      <c r="B65" s="48">
        <v>693000</v>
      </c>
      <c r="C65" s="49">
        <v>493500</v>
      </c>
      <c r="D65" s="53">
        <f t="shared" si="12"/>
        <v>1186500</v>
      </c>
      <c r="E65" s="51">
        <f t="shared" si="13"/>
        <v>348.97058823529414</v>
      </c>
    </row>
    <row r="66" spans="1:5" ht="14.1" customHeight="1" x14ac:dyDescent="0.25">
      <c r="A66" s="75" t="s">
        <v>15</v>
      </c>
      <c r="B66" s="48"/>
      <c r="C66" s="49"/>
      <c r="D66" s="53"/>
      <c r="E66" s="51"/>
    </row>
    <row r="67" spans="1:5" ht="14.1" customHeight="1" x14ac:dyDescent="0.25">
      <c r="A67" s="49" t="s">
        <v>16</v>
      </c>
      <c r="B67" s="48">
        <v>1440000</v>
      </c>
      <c r="C67" s="49">
        <v>306000</v>
      </c>
      <c r="D67" s="53">
        <f>+B67+C67</f>
        <v>1746000</v>
      </c>
      <c r="E67" s="51">
        <f t="shared" si="9"/>
        <v>513.52941176470586</v>
      </c>
    </row>
    <row r="68" spans="1:5" ht="14.1" customHeight="1" x14ac:dyDescent="0.25">
      <c r="A68" s="49" t="s">
        <v>17</v>
      </c>
      <c r="B68" s="48">
        <v>1440000</v>
      </c>
      <c r="C68" s="49">
        <v>341000</v>
      </c>
      <c r="D68" s="53">
        <f>+B68+C68</f>
        <v>1781000</v>
      </c>
      <c r="E68" s="51">
        <f t="shared" si="9"/>
        <v>523.82352941176475</v>
      </c>
    </row>
    <row r="69" spans="1:5" ht="14.1" customHeight="1" x14ac:dyDescent="0.25">
      <c r="A69" s="75" t="s">
        <v>11</v>
      </c>
      <c r="B69" s="48"/>
      <c r="C69" s="49"/>
      <c r="D69" s="53"/>
      <c r="E69" s="51"/>
    </row>
    <row r="70" spans="1:5" ht="14.1" customHeight="1" x14ac:dyDescent="0.25">
      <c r="A70" s="49" t="s">
        <v>5</v>
      </c>
      <c r="B70" s="48">
        <v>1272000</v>
      </c>
      <c r="C70" s="49">
        <v>306000</v>
      </c>
      <c r="D70" s="53">
        <f>+B70+C70</f>
        <v>1578000</v>
      </c>
      <c r="E70" s="51">
        <f t="shared" si="9"/>
        <v>464.11764705882354</v>
      </c>
    </row>
    <row r="71" spans="1:5" ht="14.1" customHeight="1" x14ac:dyDescent="0.25">
      <c r="A71" s="49" t="s">
        <v>6</v>
      </c>
      <c r="B71" s="48">
        <v>1272000</v>
      </c>
      <c r="C71" s="49">
        <v>341000</v>
      </c>
      <c r="D71" s="53">
        <f>+B71+C71</f>
        <v>1613000</v>
      </c>
      <c r="E71" s="51">
        <f t="shared" si="9"/>
        <v>474.41176470588238</v>
      </c>
    </row>
    <row r="72" spans="1:5" ht="14.1" customHeight="1" x14ac:dyDescent="0.25">
      <c r="A72" s="49" t="s">
        <v>7</v>
      </c>
      <c r="B72" s="48">
        <v>912000</v>
      </c>
      <c r="C72" s="49">
        <v>306000</v>
      </c>
      <c r="D72" s="53">
        <f>+B72+C72</f>
        <v>1218000</v>
      </c>
      <c r="E72" s="51">
        <f t="shared" si="9"/>
        <v>358.23529411764707</v>
      </c>
    </row>
    <row r="73" spans="1:5" ht="14.1" customHeight="1" x14ac:dyDescent="0.25">
      <c r="A73" s="49" t="s">
        <v>8</v>
      </c>
      <c r="B73" s="48">
        <v>912000</v>
      </c>
      <c r="C73" s="49">
        <v>341000</v>
      </c>
      <c r="D73" s="53">
        <f>+B73+C73</f>
        <v>1253000</v>
      </c>
      <c r="E73" s="51">
        <f t="shared" si="9"/>
        <v>368.52941176470586</v>
      </c>
    </row>
    <row r="74" spans="1:5" ht="14.1" customHeight="1" x14ac:dyDescent="0.25">
      <c r="A74" s="78" t="s">
        <v>18</v>
      </c>
      <c r="B74" s="48"/>
      <c r="C74" s="54"/>
      <c r="D74" s="53"/>
      <c r="E74" s="51"/>
    </row>
    <row r="75" spans="1:5" ht="14.1" customHeight="1" x14ac:dyDescent="0.25">
      <c r="A75" s="54" t="s">
        <v>19</v>
      </c>
      <c r="B75" s="48"/>
      <c r="C75" s="49"/>
      <c r="D75" s="53"/>
      <c r="E75" s="51"/>
    </row>
    <row r="76" spans="1:5" ht="14.1" customHeight="1" x14ac:dyDescent="0.25">
      <c r="A76" s="75" t="s">
        <v>4</v>
      </c>
      <c r="B76" s="48"/>
      <c r="C76" s="49"/>
      <c r="D76" s="53"/>
      <c r="E76" s="51"/>
    </row>
    <row r="77" spans="1:5" ht="14.1" customHeight="1" x14ac:dyDescent="0.25">
      <c r="A77" s="49" t="s">
        <v>20</v>
      </c>
      <c r="B77" s="48">
        <f>51000*21</f>
        <v>1071000</v>
      </c>
      <c r="C77" s="49">
        <v>453000</v>
      </c>
      <c r="D77" s="53">
        <f t="shared" ref="D77:D82" si="14">+B77+C77</f>
        <v>1524000</v>
      </c>
      <c r="E77" s="51">
        <f t="shared" ref="E77:E95" si="15">+D77/3400</f>
        <v>448.23529411764707</v>
      </c>
    </row>
    <row r="78" spans="1:5" ht="14.1" customHeight="1" x14ac:dyDescent="0.25">
      <c r="A78" s="49" t="s">
        <v>21</v>
      </c>
      <c r="B78" s="48">
        <f>51000*21</f>
        <v>1071000</v>
      </c>
      <c r="C78" s="49">
        <v>531000</v>
      </c>
      <c r="D78" s="53">
        <f t="shared" si="14"/>
        <v>1602000</v>
      </c>
      <c r="E78" s="51">
        <f t="shared" si="15"/>
        <v>471.1764705882353</v>
      </c>
    </row>
    <row r="79" spans="1:5" ht="14.1" customHeight="1" x14ac:dyDescent="0.25">
      <c r="A79" s="49" t="s">
        <v>45</v>
      </c>
      <c r="B79" s="48">
        <f>51000*21</f>
        <v>1071000</v>
      </c>
      <c r="C79" s="49">
        <v>453000</v>
      </c>
      <c r="D79" s="53">
        <f t="shared" si="14"/>
        <v>1524000</v>
      </c>
      <c r="E79" s="51">
        <f t="shared" si="15"/>
        <v>448.23529411764707</v>
      </c>
    </row>
    <row r="80" spans="1:5" ht="14.1" customHeight="1" x14ac:dyDescent="0.25">
      <c r="A80" s="49" t="s">
        <v>46</v>
      </c>
      <c r="B80" s="48">
        <f>51000*21</f>
        <v>1071000</v>
      </c>
      <c r="C80" s="49">
        <v>531000</v>
      </c>
      <c r="D80" s="53">
        <f t="shared" si="14"/>
        <v>1602000</v>
      </c>
      <c r="E80" s="51">
        <f t="shared" si="15"/>
        <v>471.1764705882353</v>
      </c>
    </row>
    <row r="81" spans="1:5" ht="14.1" customHeight="1" x14ac:dyDescent="0.25">
      <c r="A81" s="49" t="s">
        <v>7</v>
      </c>
      <c r="B81" s="48">
        <v>840000</v>
      </c>
      <c r="C81" s="49">
        <v>453000</v>
      </c>
      <c r="D81" s="53">
        <f t="shared" si="14"/>
        <v>1293000</v>
      </c>
      <c r="E81" s="51">
        <f t="shared" si="15"/>
        <v>380.29411764705884</v>
      </c>
    </row>
    <row r="82" spans="1:5" ht="14.1" customHeight="1" x14ac:dyDescent="0.25">
      <c r="A82" s="49" t="s">
        <v>8</v>
      </c>
      <c r="B82" s="48">
        <v>840000</v>
      </c>
      <c r="C82" s="49">
        <v>531000</v>
      </c>
      <c r="D82" s="53">
        <f t="shared" si="14"/>
        <v>1371000</v>
      </c>
      <c r="E82" s="51">
        <f t="shared" si="15"/>
        <v>403.23529411764707</v>
      </c>
    </row>
    <row r="83" spans="1:5" ht="14.1" customHeight="1" x14ac:dyDescent="0.25">
      <c r="A83" s="73" t="s">
        <v>61</v>
      </c>
      <c r="B83" s="48"/>
      <c r="C83" s="49"/>
      <c r="D83" s="53"/>
      <c r="E83" s="51"/>
    </row>
    <row r="84" spans="1:5" ht="14.1" customHeight="1" x14ac:dyDescent="0.25">
      <c r="A84" s="49" t="s">
        <v>22</v>
      </c>
      <c r="B84" s="48">
        <f>150000*18</f>
        <v>2700000</v>
      </c>
      <c r="C84" s="49">
        <v>429000</v>
      </c>
      <c r="D84" s="53">
        <f>+B84+C84</f>
        <v>3129000</v>
      </c>
      <c r="E84" s="51">
        <f t="shared" si="15"/>
        <v>920.29411764705878</v>
      </c>
    </row>
    <row r="85" spans="1:5" ht="14.1" customHeight="1" x14ac:dyDescent="0.25">
      <c r="A85" s="49" t="s">
        <v>23</v>
      </c>
      <c r="B85" s="48">
        <f>150000*18</f>
        <v>2700000</v>
      </c>
      <c r="C85" s="49">
        <v>577000</v>
      </c>
      <c r="D85" s="53">
        <f>+B85+C85</f>
        <v>3277000</v>
      </c>
      <c r="E85" s="51">
        <f t="shared" si="15"/>
        <v>963.82352941176475</v>
      </c>
    </row>
    <row r="86" spans="1:5" ht="14.1" customHeight="1" x14ac:dyDescent="0.25">
      <c r="A86" s="75" t="s">
        <v>63</v>
      </c>
      <c r="B86" s="48"/>
      <c r="C86" s="49"/>
      <c r="D86" s="53"/>
      <c r="E86" s="51"/>
    </row>
    <row r="87" spans="1:5" ht="14.1" customHeight="1" x14ac:dyDescent="0.25">
      <c r="A87" s="49" t="s">
        <v>62</v>
      </c>
      <c r="B87" s="48">
        <v>1800000</v>
      </c>
      <c r="C87" s="49">
        <v>429000</v>
      </c>
      <c r="D87" s="53">
        <f>+B87+C87</f>
        <v>2229000</v>
      </c>
      <c r="E87" s="51">
        <f t="shared" si="15"/>
        <v>655.58823529411768</v>
      </c>
    </row>
    <row r="88" spans="1:5" ht="14.1" customHeight="1" x14ac:dyDescent="0.25">
      <c r="A88" s="49" t="s">
        <v>64</v>
      </c>
      <c r="B88" s="48">
        <v>1800000</v>
      </c>
      <c r="C88" s="49">
        <v>577000</v>
      </c>
      <c r="D88" s="53">
        <f>+B88+C88</f>
        <v>2377000</v>
      </c>
      <c r="E88" s="51">
        <f t="shared" si="15"/>
        <v>699.11764705882354</v>
      </c>
    </row>
    <row r="89" spans="1:5" ht="14.1" customHeight="1" x14ac:dyDescent="0.25">
      <c r="A89" s="75" t="s">
        <v>24</v>
      </c>
      <c r="B89" s="48"/>
      <c r="C89" s="49"/>
      <c r="D89" s="53"/>
      <c r="E89" s="51"/>
    </row>
    <row r="90" spans="1:5" ht="14.1" customHeight="1" x14ac:dyDescent="0.25">
      <c r="A90" s="49" t="s">
        <v>5</v>
      </c>
      <c r="B90" s="48">
        <v>966000</v>
      </c>
      <c r="C90" s="49">
        <v>418000</v>
      </c>
      <c r="D90" s="53">
        <f t="shared" ref="D90:D95" si="16">+B90+C90</f>
        <v>1384000</v>
      </c>
      <c r="E90" s="51">
        <f t="shared" si="15"/>
        <v>407.05882352941177</v>
      </c>
    </row>
    <row r="91" spans="1:5" ht="14.1" customHeight="1" x14ac:dyDescent="0.25">
      <c r="A91" s="49" t="s">
        <v>6</v>
      </c>
      <c r="B91" s="48">
        <v>966000</v>
      </c>
      <c r="C91" s="49">
        <v>593000</v>
      </c>
      <c r="D91" s="53">
        <f t="shared" si="16"/>
        <v>1559000</v>
      </c>
      <c r="E91" s="51">
        <f t="shared" si="15"/>
        <v>458.52941176470586</v>
      </c>
    </row>
    <row r="92" spans="1:5" ht="14.1" customHeight="1" x14ac:dyDescent="0.25">
      <c r="A92" s="49" t="s">
        <v>7</v>
      </c>
      <c r="B92" s="48">
        <v>693000</v>
      </c>
      <c r="C92" s="49">
        <v>418000</v>
      </c>
      <c r="D92" s="53">
        <f t="shared" si="16"/>
        <v>1111000</v>
      </c>
      <c r="E92" s="51">
        <f t="shared" si="15"/>
        <v>326.76470588235293</v>
      </c>
    </row>
    <row r="93" spans="1:5" ht="14.1" customHeight="1" x14ac:dyDescent="0.25">
      <c r="A93" s="49" t="s">
        <v>8</v>
      </c>
      <c r="B93" s="48">
        <v>693000</v>
      </c>
      <c r="C93" s="49">
        <v>593000</v>
      </c>
      <c r="D93" s="53">
        <f t="shared" si="16"/>
        <v>1286000</v>
      </c>
      <c r="E93" s="51">
        <f t="shared" si="15"/>
        <v>378.23529411764707</v>
      </c>
    </row>
    <row r="94" spans="1:5" ht="14.1" customHeight="1" x14ac:dyDescent="0.25">
      <c r="A94" s="49" t="s">
        <v>9</v>
      </c>
      <c r="B94" s="48">
        <v>441000</v>
      </c>
      <c r="C94" s="49">
        <v>418000</v>
      </c>
      <c r="D94" s="53">
        <f t="shared" si="16"/>
        <v>859000</v>
      </c>
      <c r="E94" s="51">
        <f t="shared" si="15"/>
        <v>252.64705882352942</v>
      </c>
    </row>
    <row r="95" spans="1:5" ht="14.1" customHeight="1" x14ac:dyDescent="0.25">
      <c r="A95" s="49" t="s">
        <v>10</v>
      </c>
      <c r="B95" s="48">
        <v>441000</v>
      </c>
      <c r="C95" s="49">
        <v>593000</v>
      </c>
      <c r="D95" s="53">
        <f t="shared" si="16"/>
        <v>1034000</v>
      </c>
      <c r="E95" s="51">
        <f t="shared" si="15"/>
        <v>304.11764705882354</v>
      </c>
    </row>
    <row r="96" spans="1:5" ht="14.1" customHeight="1" x14ac:dyDescent="0.25">
      <c r="A96" s="73" t="s">
        <v>123</v>
      </c>
      <c r="B96" s="48"/>
      <c r="C96" s="49"/>
      <c r="D96" s="53"/>
      <c r="E96" s="51"/>
    </row>
    <row r="97" spans="1:5" ht="14.1" customHeight="1" x14ac:dyDescent="0.25">
      <c r="A97" s="47" t="s">
        <v>66</v>
      </c>
      <c r="B97" s="43" t="s">
        <v>2</v>
      </c>
      <c r="C97" s="44" t="s">
        <v>3</v>
      </c>
      <c r="D97" s="56" t="s">
        <v>44</v>
      </c>
      <c r="E97" s="57"/>
    </row>
    <row r="98" spans="1:5" ht="14.1" customHeight="1" x14ac:dyDescent="0.25">
      <c r="A98" s="49" t="s">
        <v>5</v>
      </c>
      <c r="B98" s="48">
        <v>966000</v>
      </c>
      <c r="C98" s="49">
        <v>264000</v>
      </c>
      <c r="D98" s="53">
        <f t="shared" ref="D98:D101" si="17">+B98+C98</f>
        <v>1230000</v>
      </c>
      <c r="E98" s="51">
        <f t="shared" ref="E98:E108" si="18">+D98/3400</f>
        <v>361.76470588235293</v>
      </c>
    </row>
    <row r="99" spans="1:5" ht="14.1" customHeight="1" x14ac:dyDescent="0.25">
      <c r="A99" s="49" t="s">
        <v>6</v>
      </c>
      <c r="B99" s="48">
        <v>966000</v>
      </c>
      <c r="C99" s="49">
        <v>299000</v>
      </c>
      <c r="D99" s="53">
        <f t="shared" si="17"/>
        <v>1265000</v>
      </c>
      <c r="E99" s="51">
        <f t="shared" si="18"/>
        <v>372.05882352941177</v>
      </c>
    </row>
    <row r="100" spans="1:5" ht="14.1" customHeight="1" x14ac:dyDescent="0.25">
      <c r="A100" s="49" t="s">
        <v>7</v>
      </c>
      <c r="B100" s="48">
        <v>693000</v>
      </c>
      <c r="C100" s="49">
        <v>264000</v>
      </c>
      <c r="D100" s="53">
        <f t="shared" si="17"/>
        <v>957000</v>
      </c>
      <c r="E100" s="51">
        <f t="shared" si="18"/>
        <v>281.47058823529414</v>
      </c>
    </row>
    <row r="101" spans="1:5" ht="14.1" customHeight="1" x14ac:dyDescent="0.25">
      <c r="A101" s="49" t="s">
        <v>8</v>
      </c>
      <c r="B101" s="48">
        <v>693000</v>
      </c>
      <c r="C101" s="49">
        <v>299000</v>
      </c>
      <c r="D101" s="53">
        <f t="shared" si="17"/>
        <v>992000</v>
      </c>
      <c r="E101" s="51">
        <f t="shared" si="18"/>
        <v>291.76470588235293</v>
      </c>
    </row>
    <row r="102" spans="1:5" ht="14.1" customHeight="1" x14ac:dyDescent="0.25">
      <c r="A102" s="47" t="s">
        <v>14</v>
      </c>
      <c r="B102" s="48"/>
      <c r="C102" s="49"/>
      <c r="D102" s="53"/>
      <c r="E102" s="51"/>
    </row>
    <row r="103" spans="1:5" ht="14.1" customHeight="1" x14ac:dyDescent="0.25">
      <c r="A103" s="49" t="s">
        <v>5</v>
      </c>
      <c r="B103" s="48">
        <v>504000</v>
      </c>
      <c r="C103" s="49">
        <v>264000</v>
      </c>
      <c r="D103" s="53">
        <f t="shared" ref="D103:D108" si="19">+B103+C103</f>
        <v>768000</v>
      </c>
      <c r="E103" s="51">
        <f t="shared" si="18"/>
        <v>225.88235294117646</v>
      </c>
    </row>
    <row r="104" spans="1:5" ht="14.1" customHeight="1" x14ac:dyDescent="0.25">
      <c r="A104" s="49" t="s">
        <v>6</v>
      </c>
      <c r="B104" s="48">
        <v>504000</v>
      </c>
      <c r="C104" s="49">
        <v>299000</v>
      </c>
      <c r="D104" s="53">
        <f t="shared" si="19"/>
        <v>803000</v>
      </c>
      <c r="E104" s="51">
        <f t="shared" si="18"/>
        <v>236.1764705882353</v>
      </c>
    </row>
    <row r="105" spans="1:5" ht="14.1" customHeight="1" x14ac:dyDescent="0.25">
      <c r="A105" s="49" t="s">
        <v>7</v>
      </c>
      <c r="B105" s="48">
        <v>360000</v>
      </c>
      <c r="C105" s="49">
        <v>264000</v>
      </c>
      <c r="D105" s="53">
        <f t="shared" si="19"/>
        <v>624000</v>
      </c>
      <c r="E105" s="51">
        <f t="shared" si="18"/>
        <v>183.52941176470588</v>
      </c>
    </row>
    <row r="106" spans="1:5" ht="14.1" customHeight="1" x14ac:dyDescent="0.25">
      <c r="A106" s="49" t="s">
        <v>8</v>
      </c>
      <c r="B106" s="48">
        <v>360000</v>
      </c>
      <c r="C106" s="49">
        <v>299000</v>
      </c>
      <c r="D106" s="53">
        <f t="shared" si="19"/>
        <v>659000</v>
      </c>
      <c r="E106" s="51">
        <f t="shared" si="18"/>
        <v>193.8235294117647</v>
      </c>
    </row>
    <row r="107" spans="1:5" ht="14.1" customHeight="1" x14ac:dyDescent="0.25">
      <c r="A107" s="49" t="s">
        <v>9</v>
      </c>
      <c r="B107" s="48">
        <v>240000</v>
      </c>
      <c r="C107" s="49">
        <v>264000</v>
      </c>
      <c r="D107" s="53">
        <f>+B107+C107</f>
        <v>504000</v>
      </c>
      <c r="E107" s="51">
        <f t="shared" si="18"/>
        <v>148.23529411764707</v>
      </c>
    </row>
    <row r="108" spans="1:5" ht="14.1" customHeight="1" x14ac:dyDescent="0.25">
      <c r="A108" s="49" t="s">
        <v>10</v>
      </c>
      <c r="B108" s="48">
        <v>240000</v>
      </c>
      <c r="C108" s="49">
        <v>299000</v>
      </c>
      <c r="D108" s="53">
        <f t="shared" si="19"/>
        <v>539000</v>
      </c>
      <c r="E108" s="51">
        <f t="shared" si="18"/>
        <v>158.52941176470588</v>
      </c>
    </row>
    <row r="109" spans="1:5" ht="14.1" customHeight="1" x14ac:dyDescent="0.25">
      <c r="A109" s="73" t="s">
        <v>26</v>
      </c>
      <c r="B109" s="48"/>
      <c r="C109" s="58" t="s">
        <v>67</v>
      </c>
      <c r="D109" s="59" t="s">
        <v>68</v>
      </c>
      <c r="E109" s="51"/>
    </row>
    <row r="110" spans="1:5" ht="14.1" customHeight="1" x14ac:dyDescent="0.25">
      <c r="A110" s="60" t="s">
        <v>65</v>
      </c>
      <c r="B110" s="48"/>
      <c r="C110" s="49">
        <v>140000</v>
      </c>
      <c r="D110" s="53">
        <v>70000</v>
      </c>
      <c r="E110" s="51"/>
    </row>
    <row r="111" spans="1:5" ht="14.1" customHeight="1" x14ac:dyDescent="0.25">
      <c r="A111" s="60" t="s">
        <v>27</v>
      </c>
      <c r="B111" s="48"/>
      <c r="C111" s="49">
        <v>70000</v>
      </c>
      <c r="D111" s="53">
        <v>70000</v>
      </c>
      <c r="E111" s="51"/>
    </row>
    <row r="112" spans="1:5" ht="14.1" customHeight="1" x14ac:dyDescent="0.25">
      <c r="A112" s="60" t="s">
        <v>28</v>
      </c>
      <c r="B112" s="48"/>
      <c r="C112" s="49">
        <v>70000</v>
      </c>
      <c r="D112" s="53">
        <v>70000</v>
      </c>
      <c r="E112" s="51"/>
    </row>
    <row r="113" spans="1:5" ht="14.1" customHeight="1" x14ac:dyDescent="0.25">
      <c r="A113" s="60" t="s">
        <v>29</v>
      </c>
      <c r="B113" s="48"/>
      <c r="C113" s="49">
        <v>100000</v>
      </c>
      <c r="D113" s="53"/>
      <c r="E113" s="51"/>
    </row>
    <row r="114" spans="1:5" ht="14.1" customHeight="1" x14ac:dyDescent="0.25">
      <c r="A114" s="60" t="s">
        <v>48</v>
      </c>
      <c r="B114" s="48"/>
      <c r="C114" s="49">
        <v>140000</v>
      </c>
      <c r="D114" s="53">
        <v>70000</v>
      </c>
      <c r="E114" s="51"/>
    </row>
    <row r="115" spans="1:5" ht="14.1" customHeight="1" x14ac:dyDescent="0.25">
      <c r="A115" s="60" t="s">
        <v>87</v>
      </c>
      <c r="B115" s="48"/>
      <c r="C115" s="49"/>
      <c r="D115" s="53">
        <v>80000</v>
      </c>
      <c r="E115" s="51"/>
    </row>
    <row r="116" spans="1:5" ht="14.1" customHeight="1" x14ac:dyDescent="0.25">
      <c r="A116" s="60" t="s">
        <v>86</v>
      </c>
      <c r="B116" s="48"/>
      <c r="C116" s="49">
        <v>140000</v>
      </c>
      <c r="D116" s="53"/>
      <c r="E116" s="51"/>
    </row>
    <row r="117" spans="1:5" ht="14.1" customHeight="1" x14ac:dyDescent="0.25">
      <c r="A117" s="60" t="s">
        <v>80</v>
      </c>
      <c r="B117" s="48"/>
      <c r="C117" s="49">
        <v>42000</v>
      </c>
      <c r="D117" s="53">
        <v>100000</v>
      </c>
      <c r="E117" s="51"/>
    </row>
    <row r="118" spans="1:5" ht="14.1" customHeight="1" x14ac:dyDescent="0.25">
      <c r="A118" s="60" t="s">
        <v>30</v>
      </c>
      <c r="B118" s="48"/>
      <c r="C118" s="49">
        <v>37000</v>
      </c>
      <c r="D118" s="53">
        <v>37000</v>
      </c>
      <c r="E118" s="51"/>
    </row>
    <row r="119" spans="1:5" ht="14.1" customHeight="1" x14ac:dyDescent="0.25">
      <c r="A119" s="60" t="s">
        <v>31</v>
      </c>
      <c r="B119" s="48"/>
      <c r="C119" s="49">
        <v>20000</v>
      </c>
      <c r="D119" s="53">
        <v>20000</v>
      </c>
      <c r="E119" s="51"/>
    </row>
    <row r="120" spans="1:5" ht="14.1" customHeight="1" x14ac:dyDescent="0.25">
      <c r="A120" s="60" t="s">
        <v>32</v>
      </c>
      <c r="B120" s="48"/>
      <c r="C120" s="49">
        <v>50000</v>
      </c>
      <c r="D120" s="53">
        <v>50000</v>
      </c>
      <c r="E120" s="51"/>
    </row>
    <row r="121" spans="1:5" ht="14.1" customHeight="1" x14ac:dyDescent="0.25">
      <c r="A121" s="60" t="s">
        <v>78</v>
      </c>
      <c r="B121" s="48"/>
      <c r="C121" s="49">
        <v>275000</v>
      </c>
      <c r="D121" s="53" t="s">
        <v>69</v>
      </c>
      <c r="E121" s="51"/>
    </row>
    <row r="122" spans="1:5" ht="14.1" customHeight="1" x14ac:dyDescent="0.25">
      <c r="A122" s="60" t="s">
        <v>79</v>
      </c>
      <c r="B122" s="48"/>
      <c r="C122" s="49">
        <v>486000</v>
      </c>
      <c r="D122" s="53" t="s">
        <v>70</v>
      </c>
      <c r="E122" s="51"/>
    </row>
    <row r="123" spans="1:5" ht="14.1" customHeight="1" x14ac:dyDescent="0.25">
      <c r="A123" s="60" t="s">
        <v>81</v>
      </c>
      <c r="B123" s="48"/>
      <c r="C123" s="49">
        <v>60000</v>
      </c>
      <c r="D123" s="53">
        <v>60000</v>
      </c>
      <c r="E123" s="51"/>
    </row>
    <row r="124" spans="1:5" ht="14.1" customHeight="1" x14ac:dyDescent="0.25">
      <c r="A124" s="60" t="s">
        <v>82</v>
      </c>
      <c r="B124" s="48"/>
      <c r="C124" s="49">
        <v>140000</v>
      </c>
      <c r="D124" s="53"/>
      <c r="E124" s="51"/>
    </row>
    <row r="125" spans="1:5" ht="14.1" customHeight="1" x14ac:dyDescent="0.25">
      <c r="A125" s="60" t="s">
        <v>106</v>
      </c>
      <c r="B125" s="48"/>
      <c r="C125" s="49">
        <v>250000</v>
      </c>
      <c r="D125" s="53"/>
      <c r="E125" s="51"/>
    </row>
    <row r="126" spans="1:5" ht="14.1" customHeight="1" x14ac:dyDescent="0.25">
      <c r="A126" s="60" t="s">
        <v>107</v>
      </c>
      <c r="B126" s="48"/>
      <c r="C126" s="49">
        <v>300000</v>
      </c>
      <c r="D126" s="53"/>
      <c r="E126" s="51"/>
    </row>
    <row r="127" spans="1:5" ht="14.1" customHeight="1" x14ac:dyDescent="0.25">
      <c r="A127" s="60" t="s">
        <v>33</v>
      </c>
      <c r="B127" s="48">
        <v>55000</v>
      </c>
      <c r="C127" s="49"/>
      <c r="D127" s="53"/>
      <c r="E127" s="51"/>
    </row>
    <row r="128" spans="1:5" ht="14.1" customHeight="1" x14ac:dyDescent="0.25">
      <c r="A128" s="60" t="s">
        <v>34</v>
      </c>
      <c r="B128" s="48">
        <v>100000</v>
      </c>
      <c r="C128" s="49"/>
      <c r="D128" s="53"/>
      <c r="E128" s="51"/>
    </row>
    <row r="129" spans="1:5" ht="14.1" customHeight="1" x14ac:dyDescent="0.25">
      <c r="A129" s="60" t="s">
        <v>35</v>
      </c>
      <c r="B129" s="48">
        <v>250000</v>
      </c>
      <c r="C129" s="49"/>
      <c r="D129" s="53"/>
      <c r="E129" s="51"/>
    </row>
    <row r="130" spans="1:5" ht="14.1" customHeight="1" x14ac:dyDescent="0.25">
      <c r="A130" s="60" t="s">
        <v>49</v>
      </c>
      <c r="B130" s="48">
        <v>1100000</v>
      </c>
      <c r="C130" s="49"/>
      <c r="D130" s="53"/>
      <c r="E130" s="51"/>
    </row>
    <row r="131" spans="1:5" ht="14.1" customHeight="1" x14ac:dyDescent="0.25">
      <c r="A131" s="60" t="s">
        <v>119</v>
      </c>
      <c r="B131" s="48">
        <v>150000</v>
      </c>
      <c r="C131" s="49"/>
      <c r="D131" s="53"/>
      <c r="E131" s="51"/>
    </row>
    <row r="132" spans="1:5" ht="14.1" customHeight="1" x14ac:dyDescent="0.25">
      <c r="A132" s="60" t="s">
        <v>120</v>
      </c>
      <c r="B132" s="48">
        <v>100000</v>
      </c>
      <c r="C132" s="49"/>
      <c r="D132" s="53"/>
      <c r="E132" s="51"/>
    </row>
    <row r="133" spans="1:5" ht="14.1" customHeight="1" x14ac:dyDescent="0.25">
      <c r="A133" s="60" t="s">
        <v>121</v>
      </c>
      <c r="B133" s="48">
        <v>10000</v>
      </c>
      <c r="C133" s="49"/>
      <c r="D133" s="53"/>
      <c r="E133" s="51"/>
    </row>
    <row r="134" spans="1:5" ht="14.1" customHeight="1" x14ac:dyDescent="0.25">
      <c r="A134" s="60" t="s">
        <v>50</v>
      </c>
      <c r="B134" s="48">
        <v>120000</v>
      </c>
      <c r="C134" s="49"/>
      <c r="D134" s="53"/>
      <c r="E134" s="51"/>
    </row>
    <row r="135" spans="1:5" ht="14.1" customHeight="1" x14ac:dyDescent="0.25">
      <c r="A135" s="60" t="s">
        <v>71</v>
      </c>
      <c r="B135" s="48">
        <v>150000</v>
      </c>
      <c r="C135" s="49"/>
      <c r="D135" s="53"/>
      <c r="E135" s="51"/>
    </row>
    <row r="136" spans="1:5" ht="14.1" customHeight="1" x14ac:dyDescent="0.25">
      <c r="A136" s="60" t="s">
        <v>51</v>
      </c>
      <c r="B136" s="48">
        <v>35000</v>
      </c>
      <c r="C136" s="49"/>
      <c r="D136" s="53"/>
      <c r="E136" s="51"/>
    </row>
    <row r="137" spans="1:5" ht="14.1" customHeight="1" x14ac:dyDescent="0.25">
      <c r="A137" s="61" t="s">
        <v>36</v>
      </c>
      <c r="B137" s="62"/>
      <c r="C137" s="63"/>
      <c r="D137" s="53"/>
      <c r="E137" s="51"/>
    </row>
    <row r="138" spans="1:5" ht="14.1" customHeight="1" x14ac:dyDescent="0.25">
      <c r="A138" s="64" t="s">
        <v>124</v>
      </c>
      <c r="B138" s="63"/>
      <c r="C138" s="81" t="s">
        <v>125</v>
      </c>
      <c r="D138" s="49"/>
      <c r="E138" s="65"/>
    </row>
    <row r="139" spans="1:5" ht="14.1" customHeight="1" x14ac:dyDescent="0.25">
      <c r="A139" s="64" t="s">
        <v>99</v>
      </c>
      <c r="B139" s="63"/>
      <c r="C139" s="79">
        <v>3510621398</v>
      </c>
      <c r="D139" s="49"/>
      <c r="E139" s="65"/>
    </row>
    <row r="140" spans="1:5" ht="14.1" customHeight="1" x14ac:dyDescent="0.25">
      <c r="A140" s="64" t="s">
        <v>100</v>
      </c>
      <c r="B140" s="63"/>
      <c r="C140" s="79">
        <v>1017200261563</v>
      </c>
      <c r="D140" s="49"/>
      <c r="E140" s="65"/>
    </row>
    <row r="141" spans="1:5" ht="14.1" customHeight="1" x14ac:dyDescent="0.25">
      <c r="A141" s="64" t="s">
        <v>101</v>
      </c>
      <c r="B141" s="63"/>
      <c r="C141" s="80" t="s">
        <v>102</v>
      </c>
      <c r="D141" s="66"/>
      <c r="E141" s="65"/>
    </row>
    <row r="142" spans="1:5" ht="14.1" customHeight="1" x14ac:dyDescent="0.25">
      <c r="A142" s="34"/>
      <c r="B142" s="67" t="s">
        <v>42</v>
      </c>
      <c r="C142" s="34"/>
      <c r="D142" s="34"/>
      <c r="E142" s="68"/>
    </row>
    <row r="143" spans="1:5" ht="14.1" customHeight="1" x14ac:dyDescent="0.25">
      <c r="A143" s="34" t="s">
        <v>103</v>
      </c>
      <c r="B143" s="67"/>
      <c r="C143" s="34"/>
      <c r="D143" s="34"/>
      <c r="E143" s="68"/>
    </row>
    <row r="144" spans="1:5" ht="14.1" customHeight="1" x14ac:dyDescent="0.25">
      <c r="A144" s="34" t="s">
        <v>104</v>
      </c>
      <c r="B144" s="67"/>
      <c r="C144" s="34"/>
      <c r="D144" s="34"/>
      <c r="E144" s="68"/>
    </row>
    <row r="145" spans="1:5" ht="14.1" customHeight="1" x14ac:dyDescent="0.25">
      <c r="A145" s="34" t="s">
        <v>118</v>
      </c>
      <c r="B145" s="67"/>
      <c r="C145" s="34"/>
      <c r="D145" s="34"/>
      <c r="E145" s="68"/>
    </row>
    <row r="146" spans="1:5" ht="14.1" customHeight="1" x14ac:dyDescent="0.25">
      <c r="A146" s="34"/>
      <c r="B146" s="69" t="s">
        <v>43</v>
      </c>
      <c r="C146" s="34"/>
      <c r="D146" s="34"/>
      <c r="E146" s="68"/>
    </row>
    <row r="147" spans="1:5" ht="15.95" customHeight="1" x14ac:dyDescent="0.25">
      <c r="A147" s="70"/>
      <c r="B147" s="70"/>
      <c r="E147" s="71"/>
    </row>
    <row r="148" spans="1:5" ht="15.95" customHeight="1" x14ac:dyDescent="0.25">
      <c r="A148" s="70"/>
      <c r="B148" s="70"/>
      <c r="C148" s="70"/>
      <c r="D148" s="70"/>
      <c r="E148" s="70"/>
    </row>
    <row r="149" spans="1:5" ht="15.95" customHeight="1" x14ac:dyDescent="0.25">
      <c r="E149" s="71"/>
    </row>
    <row r="150" spans="1:5" ht="15.95" customHeight="1" x14ac:dyDescent="0.25">
      <c r="E150" s="71"/>
    </row>
    <row r="151" spans="1:5" ht="15.95" customHeight="1" x14ac:dyDescent="0.25">
      <c r="E151" s="71"/>
    </row>
    <row r="152" spans="1:5" ht="15.95" customHeight="1" x14ac:dyDescent="0.25">
      <c r="E152" s="71"/>
    </row>
    <row r="153" spans="1:5" ht="15.95" customHeight="1" x14ac:dyDescent="0.25">
      <c r="E153" s="71"/>
    </row>
    <row r="154" spans="1:5" ht="15.95" customHeight="1" x14ac:dyDescent="0.25">
      <c r="E154" s="71"/>
    </row>
    <row r="155" spans="1:5" ht="15.95" customHeight="1" x14ac:dyDescent="0.25">
      <c r="E155" s="71"/>
    </row>
    <row r="156" spans="1:5" ht="15.95" customHeight="1" x14ac:dyDescent="0.25">
      <c r="E156" s="71"/>
    </row>
    <row r="157" spans="1:5" ht="15.95" customHeight="1" x14ac:dyDescent="0.25">
      <c r="E157" s="71"/>
    </row>
    <row r="158" spans="1:5" ht="15.95" customHeight="1" x14ac:dyDescent="0.25">
      <c r="E158" s="71"/>
    </row>
    <row r="159" spans="1:5" ht="15.95" customHeight="1" x14ac:dyDescent="0.25">
      <c r="E159" s="71"/>
    </row>
    <row r="160" spans="1:5" ht="15.95" customHeight="1" x14ac:dyDescent="0.25">
      <c r="E160" s="71"/>
    </row>
    <row r="161" spans="5:5" ht="15.95" customHeight="1" x14ac:dyDescent="0.25">
      <c r="E161" s="71"/>
    </row>
    <row r="162" spans="5:5" ht="15.95" customHeight="1" x14ac:dyDescent="0.25">
      <c r="E162" s="71"/>
    </row>
    <row r="163" spans="5:5" ht="15.95" customHeight="1" x14ac:dyDescent="0.25">
      <c r="E163" s="71"/>
    </row>
    <row r="164" spans="5:5" ht="15.95" customHeight="1" x14ac:dyDescent="0.25">
      <c r="E164" s="71"/>
    </row>
    <row r="165" spans="5:5" ht="15.95" customHeight="1" x14ac:dyDescent="0.25">
      <c r="E165" s="71"/>
    </row>
    <row r="166" spans="5:5" ht="15.95" customHeight="1" x14ac:dyDescent="0.25">
      <c r="E166" s="71"/>
    </row>
    <row r="167" spans="5:5" ht="15.95" customHeight="1" x14ac:dyDescent="0.25">
      <c r="E167" s="71"/>
    </row>
    <row r="168" spans="5:5" ht="15.95" customHeight="1" x14ac:dyDescent="0.25">
      <c r="E168" s="71"/>
    </row>
    <row r="169" spans="5:5" ht="15.95" customHeight="1" x14ac:dyDescent="0.25">
      <c r="E169" s="71"/>
    </row>
    <row r="170" spans="5:5" ht="15.95" customHeight="1" x14ac:dyDescent="0.25">
      <c r="E170" s="71"/>
    </row>
    <row r="171" spans="5:5" ht="15.95" customHeight="1" x14ac:dyDescent="0.25">
      <c r="E171" s="71"/>
    </row>
    <row r="172" spans="5:5" ht="15.95" customHeight="1" x14ac:dyDescent="0.25">
      <c r="E172" s="71"/>
    </row>
    <row r="173" spans="5:5" ht="15.95" customHeight="1" x14ac:dyDescent="0.25">
      <c r="E173" s="71"/>
    </row>
    <row r="174" spans="5:5" ht="15.95" customHeight="1" x14ac:dyDescent="0.25">
      <c r="E174" s="71"/>
    </row>
    <row r="175" spans="5:5" ht="15.95" customHeight="1" x14ac:dyDescent="0.25">
      <c r="E175" s="71"/>
    </row>
    <row r="176" spans="5:5" ht="15.95" customHeight="1" x14ac:dyDescent="0.25">
      <c r="E176" s="71"/>
    </row>
    <row r="177" spans="5:5" ht="15.95" customHeight="1" x14ac:dyDescent="0.25">
      <c r="E177" s="71"/>
    </row>
    <row r="178" spans="5:5" ht="15.95" customHeight="1" x14ac:dyDescent="0.25">
      <c r="E178" s="71"/>
    </row>
    <row r="179" spans="5:5" ht="15.95" customHeight="1" x14ac:dyDescent="0.25">
      <c r="E179" s="71"/>
    </row>
    <row r="180" spans="5:5" ht="15.95" customHeight="1" x14ac:dyDescent="0.25">
      <c r="E180" s="71"/>
    </row>
    <row r="181" spans="5:5" ht="15.95" customHeight="1" x14ac:dyDescent="0.25">
      <c r="E181" s="71"/>
    </row>
    <row r="182" spans="5:5" ht="15.95" customHeight="1" x14ac:dyDescent="0.25">
      <c r="E182" s="71"/>
    </row>
    <row r="183" spans="5:5" ht="15.95" customHeight="1" x14ac:dyDescent="0.25">
      <c r="E183" s="71"/>
    </row>
    <row r="184" spans="5:5" ht="15.95" customHeight="1" x14ac:dyDescent="0.25">
      <c r="E184" s="71"/>
    </row>
    <row r="185" spans="5:5" ht="15.95" customHeight="1" x14ac:dyDescent="0.25">
      <c r="E185" s="71"/>
    </row>
    <row r="186" spans="5:5" ht="15.95" customHeight="1" x14ac:dyDescent="0.25">
      <c r="E186" s="71"/>
    </row>
    <row r="187" spans="5:5" ht="15.95" customHeight="1" x14ac:dyDescent="0.25">
      <c r="E187" s="71"/>
    </row>
    <row r="188" spans="5:5" ht="15.95" customHeight="1" x14ac:dyDescent="0.25">
      <c r="E188" s="71"/>
    </row>
    <row r="189" spans="5:5" ht="15.95" customHeight="1" x14ac:dyDescent="0.25">
      <c r="E189" s="71"/>
    </row>
    <row r="190" spans="5:5" ht="15.95" customHeight="1" x14ac:dyDescent="0.25">
      <c r="E190" s="71"/>
    </row>
    <row r="191" spans="5:5" ht="15.95" customHeight="1" x14ac:dyDescent="0.25">
      <c r="E191" s="71"/>
    </row>
    <row r="192" spans="5:5" ht="15.95" customHeight="1" x14ac:dyDescent="0.25">
      <c r="E192" s="71"/>
    </row>
    <row r="193" spans="5:5" ht="15.95" customHeight="1" x14ac:dyDescent="0.25">
      <c r="E193" s="71"/>
    </row>
    <row r="194" spans="5:5" ht="15.95" customHeight="1" x14ac:dyDescent="0.25">
      <c r="E194" s="71"/>
    </row>
    <row r="195" spans="5:5" ht="15.95" customHeight="1" x14ac:dyDescent="0.25">
      <c r="E195" s="71"/>
    </row>
    <row r="196" spans="5:5" ht="15.95" customHeight="1" x14ac:dyDescent="0.25">
      <c r="E196" s="71"/>
    </row>
    <row r="197" spans="5:5" ht="15.95" customHeight="1" x14ac:dyDescent="0.25">
      <c r="E197" s="71"/>
    </row>
    <row r="198" spans="5:5" ht="15.95" customHeight="1" x14ac:dyDescent="0.25">
      <c r="E198" s="71"/>
    </row>
    <row r="199" spans="5:5" ht="15.95" customHeight="1" x14ac:dyDescent="0.25">
      <c r="E199" s="71"/>
    </row>
    <row r="200" spans="5:5" ht="15.95" customHeight="1" x14ac:dyDescent="0.25">
      <c r="E200" s="71"/>
    </row>
    <row r="201" spans="5:5" ht="15.95" customHeight="1" x14ac:dyDescent="0.25">
      <c r="E201" s="71"/>
    </row>
    <row r="202" spans="5:5" ht="15.95" customHeight="1" x14ac:dyDescent="0.25">
      <c r="E202" s="71"/>
    </row>
    <row r="203" spans="5:5" ht="15.95" customHeight="1" x14ac:dyDescent="0.25">
      <c r="E203" s="71"/>
    </row>
    <row r="204" spans="5:5" ht="15.95" customHeight="1" x14ac:dyDescent="0.25">
      <c r="E204" s="71"/>
    </row>
    <row r="205" spans="5:5" ht="15.95" customHeight="1" x14ac:dyDescent="0.25">
      <c r="E205" s="71"/>
    </row>
    <row r="206" spans="5:5" ht="15.95" customHeight="1" x14ac:dyDescent="0.25">
      <c r="E206" s="71"/>
    </row>
    <row r="207" spans="5:5" ht="15.95" customHeight="1" x14ac:dyDescent="0.25">
      <c r="E207" s="71"/>
    </row>
    <row r="208" spans="5:5" ht="15.95" customHeight="1" x14ac:dyDescent="0.25">
      <c r="E208" s="71"/>
    </row>
    <row r="209" spans="5:5" ht="15.95" customHeight="1" x14ac:dyDescent="0.25">
      <c r="E209" s="71"/>
    </row>
    <row r="210" spans="5:5" ht="15.95" customHeight="1" x14ac:dyDescent="0.25">
      <c r="E210" s="71"/>
    </row>
    <row r="211" spans="5:5" ht="15.95" customHeight="1" x14ac:dyDescent="0.25">
      <c r="E211" s="71"/>
    </row>
    <row r="212" spans="5:5" ht="15.95" customHeight="1" x14ac:dyDescent="0.25">
      <c r="E212" s="71"/>
    </row>
    <row r="213" spans="5:5" ht="15.95" customHeight="1" x14ac:dyDescent="0.25">
      <c r="E213" s="71"/>
    </row>
    <row r="214" spans="5:5" ht="15.95" customHeight="1" x14ac:dyDescent="0.25">
      <c r="E214" s="71"/>
    </row>
    <row r="215" spans="5:5" ht="15.95" customHeight="1" x14ac:dyDescent="0.25">
      <c r="E215" s="71"/>
    </row>
    <row r="216" spans="5:5" ht="15.95" customHeight="1" x14ac:dyDescent="0.25">
      <c r="E216" s="71"/>
    </row>
    <row r="217" spans="5:5" ht="15.95" customHeight="1" x14ac:dyDescent="0.25">
      <c r="E217" s="71"/>
    </row>
    <row r="218" spans="5:5" ht="15.95" customHeight="1" x14ac:dyDescent="0.25">
      <c r="E218" s="71"/>
    </row>
    <row r="219" spans="5:5" ht="15.95" customHeight="1" x14ac:dyDescent="0.25">
      <c r="E219" s="71"/>
    </row>
    <row r="220" spans="5:5" ht="15.95" customHeight="1" x14ac:dyDescent="0.25">
      <c r="E220" s="71"/>
    </row>
    <row r="221" spans="5:5" ht="15.95" customHeight="1" x14ac:dyDescent="0.25">
      <c r="E221" s="71"/>
    </row>
    <row r="222" spans="5:5" ht="15.95" customHeight="1" x14ac:dyDescent="0.25">
      <c r="E222" s="71"/>
    </row>
    <row r="223" spans="5:5" ht="15.95" customHeight="1" x14ac:dyDescent="0.25">
      <c r="E223" s="71"/>
    </row>
    <row r="224" spans="5:5" ht="15.95" customHeight="1" x14ac:dyDescent="0.25">
      <c r="E224" s="71"/>
    </row>
    <row r="225" spans="5:5" ht="15.95" customHeight="1" x14ac:dyDescent="0.25">
      <c r="E225" s="71"/>
    </row>
    <row r="226" spans="5:5" ht="15.95" customHeight="1" x14ac:dyDescent="0.25">
      <c r="E226" s="71"/>
    </row>
    <row r="227" spans="5:5" ht="15.95" customHeight="1" x14ac:dyDescent="0.25">
      <c r="E227" s="71"/>
    </row>
    <row r="228" spans="5:5" ht="15.95" customHeight="1" x14ac:dyDescent="0.25">
      <c r="E228" s="71"/>
    </row>
    <row r="229" spans="5:5" ht="15.95" customHeight="1" x14ac:dyDescent="0.25">
      <c r="E229" s="71"/>
    </row>
    <row r="230" spans="5:5" ht="15.95" customHeight="1" x14ac:dyDescent="0.25">
      <c r="E230" s="71"/>
    </row>
    <row r="231" spans="5:5" ht="15.95" customHeight="1" x14ac:dyDescent="0.25">
      <c r="E231" s="71"/>
    </row>
    <row r="232" spans="5:5" ht="15.95" customHeight="1" x14ac:dyDescent="0.25">
      <c r="E232" s="71"/>
    </row>
    <row r="233" spans="5:5" ht="15.95" customHeight="1" x14ac:dyDescent="0.25">
      <c r="E233" s="71"/>
    </row>
    <row r="234" spans="5:5" ht="15.95" customHeight="1" x14ac:dyDescent="0.25">
      <c r="E234" s="71"/>
    </row>
    <row r="235" spans="5:5" ht="15.95" customHeight="1" x14ac:dyDescent="0.25">
      <c r="E235" s="71"/>
    </row>
    <row r="236" spans="5:5" ht="15.95" customHeight="1" x14ac:dyDescent="0.25">
      <c r="E236" s="71"/>
    </row>
    <row r="237" spans="5:5" ht="15.95" customHeight="1" x14ac:dyDescent="0.25">
      <c r="E237" s="71"/>
    </row>
    <row r="238" spans="5:5" ht="15.95" customHeight="1" x14ac:dyDescent="0.25">
      <c r="E238" s="71"/>
    </row>
    <row r="239" spans="5:5" ht="15.95" customHeight="1" x14ac:dyDescent="0.25">
      <c r="E239" s="71"/>
    </row>
    <row r="240" spans="5:5" ht="15.95" customHeight="1" x14ac:dyDescent="0.25">
      <c r="E240" s="71"/>
    </row>
    <row r="241" spans="5:5" ht="15.95" customHeight="1" x14ac:dyDescent="0.25">
      <c r="E241" s="71"/>
    </row>
    <row r="242" spans="5:5" ht="15.95" customHeight="1" x14ac:dyDescent="0.25">
      <c r="E242" s="71"/>
    </row>
    <row r="243" spans="5:5" ht="15.95" customHeight="1" x14ac:dyDescent="0.25">
      <c r="E243" s="71"/>
    </row>
    <row r="244" spans="5:5" ht="15.95" customHeight="1" x14ac:dyDescent="0.25">
      <c r="E244" s="71"/>
    </row>
    <row r="245" spans="5:5" ht="15.95" customHeight="1" x14ac:dyDescent="0.25">
      <c r="E245" s="71"/>
    </row>
    <row r="246" spans="5:5" ht="15.95" customHeight="1" x14ac:dyDescent="0.25">
      <c r="E246" s="71"/>
    </row>
    <row r="247" spans="5:5" ht="15.95" customHeight="1" x14ac:dyDescent="0.25">
      <c r="E247" s="71"/>
    </row>
    <row r="248" spans="5:5" ht="15.95" customHeight="1" x14ac:dyDescent="0.25">
      <c r="E248" s="71"/>
    </row>
    <row r="249" spans="5:5" ht="15.95" customHeight="1" x14ac:dyDescent="0.25">
      <c r="E249" s="71"/>
    </row>
    <row r="250" spans="5:5" ht="15.95" customHeight="1" x14ac:dyDescent="0.25">
      <c r="E250" s="71"/>
    </row>
    <row r="251" spans="5:5" ht="15.95" customHeight="1" x14ac:dyDescent="0.25">
      <c r="E251" s="71"/>
    </row>
    <row r="252" spans="5:5" ht="15.95" customHeight="1" x14ac:dyDescent="0.25">
      <c r="E252" s="71"/>
    </row>
    <row r="253" spans="5:5" ht="15.95" customHeight="1" x14ac:dyDescent="0.25">
      <c r="E253" s="71"/>
    </row>
    <row r="254" spans="5:5" ht="15.95" customHeight="1" x14ac:dyDescent="0.25">
      <c r="E254" s="71"/>
    </row>
    <row r="255" spans="5:5" ht="15.95" customHeight="1" x14ac:dyDescent="0.25">
      <c r="E255" s="71"/>
    </row>
    <row r="256" spans="5:5" ht="15.95" customHeight="1" x14ac:dyDescent="0.25">
      <c r="E256" s="71"/>
    </row>
    <row r="257" spans="5:5" ht="15.95" customHeight="1" x14ac:dyDescent="0.25">
      <c r="E257" s="71"/>
    </row>
    <row r="258" spans="5:5" ht="15.95" customHeight="1" x14ac:dyDescent="0.25">
      <c r="E258" s="71"/>
    </row>
    <row r="259" spans="5:5" ht="15.95" customHeight="1" x14ac:dyDescent="0.25">
      <c r="E259" s="71"/>
    </row>
    <row r="260" spans="5:5" ht="15.95" customHeight="1" x14ac:dyDescent="0.25">
      <c r="E260" s="71"/>
    </row>
    <row r="261" spans="5:5" ht="15.95" customHeight="1" x14ac:dyDescent="0.25">
      <c r="E261" s="71"/>
    </row>
    <row r="262" spans="5:5" ht="15.95" customHeight="1" x14ac:dyDescent="0.25">
      <c r="E262" s="71"/>
    </row>
    <row r="263" spans="5:5" ht="15.95" customHeight="1" x14ac:dyDescent="0.25">
      <c r="E263" s="71"/>
    </row>
    <row r="264" spans="5:5" ht="15.95" customHeight="1" x14ac:dyDescent="0.25">
      <c r="E264" s="71"/>
    </row>
    <row r="265" spans="5:5" ht="15.95" customHeight="1" x14ac:dyDescent="0.25">
      <c r="E265" s="71"/>
    </row>
    <row r="266" spans="5:5" ht="15.95" customHeight="1" x14ac:dyDescent="0.25">
      <c r="E266" s="71"/>
    </row>
    <row r="267" spans="5:5" ht="15.95" customHeight="1" x14ac:dyDescent="0.25">
      <c r="E267" s="71"/>
    </row>
    <row r="268" spans="5:5" ht="15.95" customHeight="1" x14ac:dyDescent="0.25">
      <c r="E268" s="71"/>
    </row>
    <row r="269" spans="5:5" ht="15.95" customHeight="1" x14ac:dyDescent="0.25">
      <c r="E269" s="71"/>
    </row>
    <row r="270" spans="5:5" ht="15.95" customHeight="1" x14ac:dyDescent="0.25">
      <c r="E270" s="71"/>
    </row>
    <row r="271" spans="5:5" ht="15.95" customHeight="1" x14ac:dyDescent="0.25">
      <c r="E271" s="71"/>
    </row>
    <row r="272" spans="5:5" ht="15.95" customHeight="1" x14ac:dyDescent="0.25">
      <c r="E272" s="71"/>
    </row>
    <row r="273" spans="5:5" ht="15.95" customHeight="1" x14ac:dyDescent="0.25">
      <c r="E273" s="71"/>
    </row>
    <row r="274" spans="5:5" ht="15.95" customHeight="1" x14ac:dyDescent="0.25">
      <c r="E274" s="71"/>
    </row>
    <row r="275" spans="5:5" ht="15.95" customHeight="1" x14ac:dyDescent="0.25">
      <c r="E275" s="71"/>
    </row>
    <row r="276" spans="5:5" ht="15.95" customHeight="1" x14ac:dyDescent="0.25">
      <c r="E276" s="71"/>
    </row>
    <row r="277" spans="5:5" ht="15.95" customHeight="1" x14ac:dyDescent="0.25">
      <c r="E277" s="71"/>
    </row>
    <row r="278" spans="5:5" ht="15.95" customHeight="1" x14ac:dyDescent="0.25">
      <c r="E278" s="71"/>
    </row>
    <row r="279" spans="5:5" ht="15.95" customHeight="1" x14ac:dyDescent="0.25">
      <c r="E279" s="71"/>
    </row>
    <row r="280" spans="5:5" ht="15.95" customHeight="1" x14ac:dyDescent="0.25">
      <c r="E280" s="71"/>
    </row>
    <row r="281" spans="5:5" ht="15.95" customHeight="1" x14ac:dyDescent="0.25">
      <c r="E281" s="71"/>
    </row>
    <row r="282" spans="5:5" ht="15.95" customHeight="1" x14ac:dyDescent="0.25">
      <c r="E282" s="71"/>
    </row>
    <row r="283" spans="5:5" ht="15.95" customHeight="1" x14ac:dyDescent="0.25">
      <c r="E283" s="71"/>
    </row>
    <row r="284" spans="5:5" ht="15.95" customHeight="1" x14ac:dyDescent="0.25">
      <c r="E284" s="71"/>
    </row>
    <row r="285" spans="5:5" ht="15.95" customHeight="1" x14ac:dyDescent="0.25">
      <c r="E285" s="71"/>
    </row>
    <row r="286" spans="5:5" ht="15.95" customHeight="1" x14ac:dyDescent="0.25">
      <c r="E286" s="71"/>
    </row>
    <row r="287" spans="5:5" ht="15.95" customHeight="1" x14ac:dyDescent="0.25">
      <c r="E287" s="71"/>
    </row>
    <row r="288" spans="5:5" ht="15.95" customHeight="1" x14ac:dyDescent="0.25">
      <c r="E288" s="71"/>
    </row>
    <row r="289" spans="5:5" ht="15.95" customHeight="1" x14ac:dyDescent="0.25">
      <c r="E289" s="71"/>
    </row>
    <row r="290" spans="5:5" ht="15.95" customHeight="1" x14ac:dyDescent="0.25">
      <c r="E290" s="71"/>
    </row>
    <row r="291" spans="5:5" ht="15.95" customHeight="1" x14ac:dyDescent="0.25">
      <c r="E291" s="71"/>
    </row>
    <row r="292" spans="5:5" ht="15.95" customHeight="1" x14ac:dyDescent="0.25">
      <c r="E292" s="71"/>
    </row>
    <row r="293" spans="5:5" ht="15.95" customHeight="1" x14ac:dyDescent="0.25">
      <c r="E293" s="71"/>
    </row>
    <row r="294" spans="5:5" ht="15.95" customHeight="1" x14ac:dyDescent="0.25">
      <c r="E294" s="71"/>
    </row>
    <row r="295" spans="5:5" ht="15.95" customHeight="1" x14ac:dyDescent="0.25">
      <c r="E295" s="71"/>
    </row>
    <row r="296" spans="5:5" ht="15.95" customHeight="1" x14ac:dyDescent="0.25">
      <c r="E296" s="71"/>
    </row>
    <row r="297" spans="5:5" ht="15.95" customHeight="1" x14ac:dyDescent="0.25">
      <c r="E297" s="71"/>
    </row>
    <row r="298" spans="5:5" ht="15.95" customHeight="1" x14ac:dyDescent="0.25">
      <c r="E298" s="71"/>
    </row>
    <row r="299" spans="5:5" ht="15.95" customHeight="1" x14ac:dyDescent="0.25">
      <c r="E299" s="71"/>
    </row>
    <row r="300" spans="5:5" ht="15.95" customHeight="1" x14ac:dyDescent="0.25">
      <c r="E300" s="71"/>
    </row>
    <row r="301" spans="5:5" ht="15.95" customHeight="1" x14ac:dyDescent="0.25">
      <c r="E301" s="71"/>
    </row>
    <row r="302" spans="5:5" ht="15.95" customHeight="1" x14ac:dyDescent="0.25">
      <c r="E302" s="71"/>
    </row>
    <row r="303" spans="5:5" ht="15.95" customHeight="1" x14ac:dyDescent="0.25">
      <c r="E303" s="71"/>
    </row>
    <row r="304" spans="5:5" ht="15.95" customHeight="1" x14ac:dyDescent="0.25">
      <c r="E304" s="71"/>
    </row>
    <row r="305" spans="5:5" ht="15.95" customHeight="1" x14ac:dyDescent="0.25">
      <c r="E305" s="71"/>
    </row>
    <row r="306" spans="5:5" ht="15.95" customHeight="1" x14ac:dyDescent="0.25">
      <c r="E306" s="71"/>
    </row>
    <row r="307" spans="5:5" ht="15.95" customHeight="1" x14ac:dyDescent="0.25">
      <c r="E307" s="71"/>
    </row>
    <row r="308" spans="5:5" ht="15.95" customHeight="1" x14ac:dyDescent="0.25">
      <c r="E308" s="71"/>
    </row>
    <row r="309" spans="5:5" ht="15.95" customHeight="1" x14ac:dyDescent="0.25">
      <c r="E309" s="71"/>
    </row>
    <row r="310" spans="5:5" ht="15.95" customHeight="1" x14ac:dyDescent="0.25">
      <c r="E310" s="71"/>
    </row>
    <row r="311" spans="5:5" ht="15.95" customHeight="1" x14ac:dyDescent="0.25">
      <c r="E311" s="71"/>
    </row>
    <row r="312" spans="5:5" ht="15.95" customHeight="1" x14ac:dyDescent="0.25">
      <c r="E312" s="71"/>
    </row>
    <row r="313" spans="5:5" ht="15.95" customHeight="1" x14ac:dyDescent="0.25">
      <c r="E313" s="71"/>
    </row>
    <row r="314" spans="5:5" ht="15.95" customHeight="1" x14ac:dyDescent="0.25">
      <c r="E314" s="71"/>
    </row>
    <row r="315" spans="5:5" ht="15.95" customHeight="1" x14ac:dyDescent="0.25">
      <c r="E315" s="71"/>
    </row>
    <row r="316" spans="5:5" ht="15.95" customHeight="1" x14ac:dyDescent="0.25">
      <c r="E316" s="71"/>
    </row>
    <row r="317" spans="5:5" ht="15.95" customHeight="1" x14ac:dyDescent="0.25">
      <c r="E317" s="71"/>
    </row>
    <row r="318" spans="5:5" ht="15.95" customHeight="1" x14ac:dyDescent="0.25">
      <c r="E318" s="71"/>
    </row>
    <row r="319" spans="5:5" ht="15.95" customHeight="1" x14ac:dyDescent="0.25">
      <c r="E319" s="71"/>
    </row>
    <row r="320" spans="5:5" ht="15.95" customHeight="1" x14ac:dyDescent="0.25">
      <c r="E320" s="71"/>
    </row>
    <row r="321" spans="5:5" ht="15.95" customHeight="1" x14ac:dyDescent="0.25">
      <c r="E321" s="71"/>
    </row>
    <row r="322" spans="5:5" ht="15.95" customHeight="1" x14ac:dyDescent="0.25">
      <c r="E322" s="71"/>
    </row>
    <row r="323" spans="5:5" ht="15.95" customHeight="1" x14ac:dyDescent="0.25">
      <c r="E323" s="71"/>
    </row>
    <row r="324" spans="5:5" ht="15.95" customHeight="1" x14ac:dyDescent="0.25">
      <c r="E324" s="71"/>
    </row>
    <row r="325" spans="5:5" ht="15.95" customHeight="1" x14ac:dyDescent="0.25">
      <c r="E325" s="71"/>
    </row>
    <row r="326" spans="5:5" ht="15.95" customHeight="1" x14ac:dyDescent="0.25">
      <c r="E326" s="71"/>
    </row>
    <row r="327" spans="5:5" ht="15.95" customHeight="1" x14ac:dyDescent="0.25">
      <c r="E327" s="71"/>
    </row>
    <row r="328" spans="5:5" ht="15.95" customHeight="1" x14ac:dyDescent="0.25">
      <c r="E328" s="71"/>
    </row>
    <row r="329" spans="5:5" ht="15.95" customHeight="1" x14ac:dyDescent="0.25">
      <c r="E329" s="71"/>
    </row>
    <row r="330" spans="5:5" ht="15.95" customHeight="1" x14ac:dyDescent="0.25">
      <c r="E330" s="71"/>
    </row>
    <row r="331" spans="5:5" ht="15.95" customHeight="1" x14ac:dyDescent="0.25">
      <c r="E331" s="71"/>
    </row>
    <row r="332" spans="5:5" ht="15.95" customHeight="1" x14ac:dyDescent="0.25">
      <c r="E332" s="71"/>
    </row>
    <row r="333" spans="5:5" ht="15.95" customHeight="1" x14ac:dyDescent="0.25">
      <c r="E333" s="71"/>
    </row>
    <row r="334" spans="5:5" ht="15.95" customHeight="1" x14ac:dyDescent="0.25">
      <c r="E334" s="71"/>
    </row>
    <row r="335" spans="5:5" ht="15.95" customHeight="1" x14ac:dyDescent="0.25">
      <c r="E335" s="71"/>
    </row>
    <row r="336" spans="5:5" ht="15.95" customHeight="1" x14ac:dyDescent="0.25">
      <c r="E336" s="71"/>
    </row>
    <row r="337" spans="5:5" ht="15.95" customHeight="1" x14ac:dyDescent="0.25">
      <c r="E337" s="71"/>
    </row>
    <row r="338" spans="5:5" ht="15.95" customHeight="1" x14ac:dyDescent="0.25">
      <c r="E338" s="71"/>
    </row>
    <row r="339" spans="5:5" ht="15.95" customHeight="1" x14ac:dyDescent="0.25">
      <c r="E339" s="71"/>
    </row>
    <row r="340" spans="5:5" ht="15.95" customHeight="1" x14ac:dyDescent="0.25">
      <c r="E340" s="71"/>
    </row>
    <row r="341" spans="5:5" ht="15.95" customHeight="1" x14ac:dyDescent="0.25">
      <c r="E341" s="71"/>
    </row>
    <row r="342" spans="5:5" ht="15.95" customHeight="1" x14ac:dyDescent="0.25">
      <c r="E342" s="71"/>
    </row>
    <row r="343" spans="5:5" ht="15.95" customHeight="1" x14ac:dyDescent="0.25">
      <c r="E343" s="71"/>
    </row>
    <row r="344" spans="5:5" ht="15.95" customHeight="1" x14ac:dyDescent="0.25">
      <c r="E344" s="71"/>
    </row>
    <row r="345" spans="5:5" ht="15.95" customHeight="1" x14ac:dyDescent="0.25">
      <c r="E345" s="71"/>
    </row>
    <row r="346" spans="5:5" ht="15.95" customHeight="1" x14ac:dyDescent="0.25">
      <c r="E346" s="71"/>
    </row>
    <row r="347" spans="5:5" ht="15.95" customHeight="1" x14ac:dyDescent="0.25">
      <c r="E347" s="71"/>
    </row>
    <row r="348" spans="5:5" ht="15.95" customHeight="1" x14ac:dyDescent="0.25">
      <c r="E348" s="71"/>
    </row>
    <row r="349" spans="5:5" ht="15.95" customHeight="1" x14ac:dyDescent="0.25">
      <c r="E349" s="71"/>
    </row>
    <row r="350" spans="5:5" ht="15.95" customHeight="1" x14ac:dyDescent="0.25">
      <c r="E350" s="71"/>
    </row>
    <row r="351" spans="5:5" ht="15.95" customHeight="1" x14ac:dyDescent="0.25">
      <c r="E351" s="71"/>
    </row>
    <row r="352" spans="5:5" ht="15.95" customHeight="1" x14ac:dyDescent="0.25">
      <c r="E352" s="71"/>
    </row>
    <row r="353" spans="5:5" ht="15.95" customHeight="1" x14ac:dyDescent="0.25">
      <c r="E353" s="71"/>
    </row>
    <row r="354" spans="5:5" ht="15.95" customHeight="1" x14ac:dyDescent="0.25">
      <c r="E354" s="71"/>
    </row>
    <row r="355" spans="5:5" ht="15.95" customHeight="1" x14ac:dyDescent="0.25">
      <c r="E355" s="71"/>
    </row>
    <row r="356" spans="5:5" ht="15.95" customHeight="1" x14ac:dyDescent="0.25">
      <c r="E356" s="71"/>
    </row>
    <row r="357" spans="5:5" ht="15.95" customHeight="1" x14ac:dyDescent="0.25">
      <c r="E357" s="71"/>
    </row>
    <row r="358" spans="5:5" ht="15.95" customHeight="1" x14ac:dyDescent="0.25">
      <c r="E358" s="71"/>
    </row>
    <row r="359" spans="5:5" ht="15.95" customHeight="1" x14ac:dyDescent="0.25">
      <c r="E359" s="71"/>
    </row>
    <row r="360" spans="5:5" ht="15.95" customHeight="1" x14ac:dyDescent="0.25">
      <c r="E360" s="71"/>
    </row>
    <row r="361" spans="5:5" ht="15.95" customHeight="1" x14ac:dyDescent="0.25">
      <c r="E361" s="71"/>
    </row>
    <row r="362" spans="5:5" ht="15.95" customHeight="1" x14ac:dyDescent="0.25">
      <c r="E362" s="71"/>
    </row>
    <row r="363" spans="5:5" ht="15.95" customHeight="1" x14ac:dyDescent="0.25">
      <c r="E363" s="71"/>
    </row>
    <row r="364" spans="5:5" ht="15.95" customHeight="1" x14ac:dyDescent="0.25">
      <c r="E364" s="71"/>
    </row>
    <row r="365" spans="5:5" ht="15.95" customHeight="1" x14ac:dyDescent="0.25">
      <c r="E365" s="71"/>
    </row>
  </sheetData>
  <mergeCells count="2">
    <mergeCell ref="A1:E1"/>
    <mergeCell ref="A2:E2"/>
  </mergeCells>
  <pageMargins left="0.5" right="0" top="0" bottom="0" header="0.3" footer="0.3"/>
  <pageSetup paperSize="9" scale="8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Godfey Nyantika</dc:creator>
  <cp:lastModifiedBy>Solomon Kawiso</cp:lastModifiedBy>
  <cp:lastPrinted>2024-01-31T12:19:00Z</cp:lastPrinted>
  <dcterms:created xsi:type="dcterms:W3CDTF">2017-03-30T04:53:26Z</dcterms:created>
  <dcterms:modified xsi:type="dcterms:W3CDTF">2024-01-31T12:19:55Z</dcterms:modified>
</cp:coreProperties>
</file>