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tax\reportes\"/>
    </mc:Choice>
  </mc:AlternateContent>
  <xr:revisionPtr revIDLastSave="0" documentId="13_ncr:1_{04E4BA01-F28E-4DB3-A401-2E227FB46C58}" xr6:coauthVersionLast="47" xr6:coauthVersionMax="47" xr10:uidLastSave="{00000000-0000-0000-0000-000000000000}"/>
  <bookViews>
    <workbookView xWindow="23880" yWindow="-120" windowWidth="24240" windowHeight="13140" xr2:uid="{FBB98AF2-431E-4F5B-9F5C-FA07346B18A9}"/>
  </bookViews>
  <sheets>
    <sheet name="dato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H21" i="1"/>
  <c r="H20" i="1"/>
  <c r="H19" i="1"/>
  <c r="H18" i="1"/>
  <c r="H17" i="1"/>
  <c r="H16" i="1"/>
  <c r="H15" i="1"/>
  <c r="H14" i="1"/>
  <c r="H13" i="1"/>
  <c r="H12" i="1"/>
  <c r="H11" i="1"/>
  <c r="H10" i="1"/>
  <c r="G21" i="1"/>
  <c r="G20" i="1"/>
  <c r="G19" i="1"/>
  <c r="G18" i="1"/>
  <c r="G17" i="1"/>
  <c r="G16" i="1"/>
  <c r="G15" i="1"/>
  <c r="G14" i="1"/>
  <c r="G13" i="1"/>
  <c r="G12" i="1"/>
  <c r="G11" i="1"/>
  <c r="G10" i="1"/>
  <c r="F21" i="1"/>
  <c r="F20" i="1"/>
  <c r="F19" i="1"/>
  <c r="F18" i="1"/>
  <c r="F17" i="1"/>
  <c r="F16" i="1"/>
  <c r="F15" i="1"/>
  <c r="F14" i="1"/>
  <c r="F13" i="1"/>
  <c r="F12" i="1"/>
  <c r="F11" i="1"/>
  <c r="F10" i="1"/>
  <c r="J21" i="1"/>
  <c r="J20" i="1"/>
  <c r="J19" i="1"/>
  <c r="J18" i="1"/>
  <c r="J17" i="1"/>
  <c r="J16" i="1"/>
  <c r="J15" i="1"/>
  <c r="J14" i="1"/>
  <c r="J13" i="1"/>
  <c r="J12" i="1"/>
  <c r="J11" i="1"/>
  <c r="J10" i="1"/>
  <c r="I21" i="1"/>
  <c r="I20" i="1"/>
  <c r="I19" i="1"/>
  <c r="I18" i="1"/>
  <c r="I17" i="1"/>
  <c r="I16" i="1"/>
  <c r="I15" i="1"/>
  <c r="I14" i="1"/>
  <c r="I13" i="1"/>
  <c r="I12" i="1"/>
  <c r="I11" i="1"/>
  <c r="I10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0" i="1"/>
  <c r="D11" i="1"/>
  <c r="C21" i="1"/>
  <c r="K21" i="1" s="1"/>
  <c r="C20" i="1"/>
  <c r="K20" i="1" s="1"/>
  <c r="C19" i="1"/>
  <c r="K19" i="1" s="1"/>
  <c r="C18" i="1"/>
  <c r="K18" i="1" s="1"/>
  <c r="C17" i="1"/>
  <c r="K17" i="1" s="1"/>
  <c r="C16" i="1"/>
  <c r="K16" i="1" s="1"/>
  <c r="C15" i="1"/>
  <c r="K15" i="1" s="1"/>
  <c r="C14" i="1"/>
  <c r="K14" i="1" s="1"/>
  <c r="C13" i="1"/>
  <c r="K13" i="1" s="1"/>
  <c r="C12" i="1"/>
  <c r="K12" i="1" s="1"/>
  <c r="C11" i="1"/>
  <c r="C10" i="1"/>
  <c r="K10" i="1" s="1"/>
  <c r="J4" i="1"/>
  <c r="J5" i="1"/>
  <c r="J6" i="1"/>
  <c r="C5" i="1"/>
  <c r="C4" i="1"/>
  <c r="K11" i="1" l="1"/>
</calcChain>
</file>

<file path=xl/sharedStrings.xml><?xml version="1.0" encoding="utf-8"?>
<sst xmlns="http://schemas.openxmlformats.org/spreadsheetml/2006/main" count="37" uniqueCount="37">
  <si>
    <t>Ejercicio Fiscal</t>
  </si>
  <si>
    <t>Ejercicio Vigente</t>
  </si>
  <si>
    <t>Regimen</t>
  </si>
  <si>
    <t>RFC</t>
  </si>
  <si>
    <t>Razon Social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</si>
  <si>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</si>
  <si>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</si>
  <si>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</si>
  <si>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</si>
  <si>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</si>
  <si>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</si>
  <si>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</si>
  <si>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</si>
  <si>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</si>
  <si>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</si>
  <si>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</si>
  <si>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</si>
  <si>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ISR Propio</t>
  </si>
  <si>
    <t>IETU Propio</t>
  </si>
  <si>
    <t>IVA Propio</t>
  </si>
  <si>
    <t>Retenciones IVA</t>
  </si>
  <si>
    <t>Imp S/ Nomina</t>
  </si>
  <si>
    <t>Imp S/ Hospedaje</t>
  </si>
  <si>
    <t>Total de Contrinuciones</t>
  </si>
  <si>
    <t>Meses</t>
  </si>
  <si>
    <t>Ret. Sueldos y Asimilados</t>
  </si>
  <si>
    <t>Ret.Serv. Prof. Y arrendamiento</t>
  </si>
  <si>
    <t>R</t>
  </si>
  <si>
    <t>S</t>
  </si>
  <si>
    <t>E</t>
  </si>
  <si>
    <t>N</t>
  </si>
  <si>
    <t>H</t>
  </si>
  <si>
    <t>Elaboro</t>
  </si>
  <si>
    <t>Revisó</t>
  </si>
  <si>
    <t>VoBo</t>
  </si>
  <si>
    <t>Fecha</t>
  </si>
  <si>
    <t>Apc Acccouting Services 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</si>
</sst>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Adobe Fan Heiti Std B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2" borderId="5" xfId="0" applyFill="1" applyBorder="1"/>
    <xf numFmtId="0" fontId="0" fillId="2" borderId="0" xfId="0" applyFill="1" applyBorder="1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44" fontId="3" fillId="0" borderId="1" xfId="1" applyFont="1" applyBorder="1"/>
    <xf numFmtId="44" fontId="3" fillId="0" borderId="10" xfId="1" applyFont="1" applyBorder="1"/>
    <xf numFmtId="44" fontId="3" fillId="0" borderId="11" xfId="1" applyFont="1" applyBorder="1"/>
    <xf numFmtId="44" fontId="3" fillId="0" borderId="2" xfId="1" applyFont="1" applyBorder="1"/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0</xdr:row>
      <xdr:rowOff>66675</xdr:rowOff>
    </xdr:from>
    <xdr:to>
      <xdr:col>1</xdr:col>
      <xdr:colOff>628649</xdr:colOff>
      <xdr:row>2</xdr:row>
      <xdr:rowOff>85728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1DE2E0-ED39-4649-8B2A-834290AB2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4" y="66675"/>
          <a:ext cx="542925" cy="9048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r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</sheetNames>
    <sheetDataSet>
      <sheetData sheetId="0">
        <row r="2">
          <cell r="B2" t="str">
            <v xml:space="preserve"> DGI1706192F6</v>
          </cell>
          <cell r="C2" t="str">
            <v>DCYP GRUPO INMOBILIARIO, SA DE CV</v>
          </cell>
          <cell r="H2" t="str">
            <v>Personas Morales Titulo II</v>
          </cell>
          <cell r="L2">
            <v>2022</v>
          </cell>
          <cell r="M2">
            <v>2022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s"/>
    </sheetNames>
    <sheetDataSet>
      <sheetData sheetId="0"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71"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204"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54"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66">
          <cell r="E266">
            <v>477.35770000000002</v>
          </cell>
          <cell r="F266">
            <v>467.95440000000002</v>
          </cell>
          <cell r="G266">
            <v>1393.104</v>
          </cell>
          <cell r="H266">
            <v>2327.5844000000002</v>
          </cell>
          <cell r="I266">
            <v>1728.2806</v>
          </cell>
          <cell r="J266">
            <v>1852.8807999999999</v>
          </cell>
          <cell r="K266">
            <v>2283.6359000000002</v>
          </cell>
          <cell r="L266">
            <v>1919.0445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912AE-011E-423C-9668-9AE78F11ECB4}" name="Tabla1" displayName="Tabla1" ref="B9:K21" totalsRowShown="0" headerRowDxfId="11" tableBorderDxfId="10">
  <tableColumns count="10">
    <tableColumn id="1" xr3:uid="{E771A5DE-A390-4669-8959-1624D0AD1659}" name="Meses" dataDxfId="9"/>
    <tableColumn id="2" xr3:uid="{B82D729C-0155-4DE7-A50D-39CCEFB72BC9}" name="ISR Propio" dataDxfId="8">
      <calculatedColumnFormula>+[2]calculos!$E$55</calculatedColumnFormula>
    </tableColumn>
    <tableColumn id="3" xr3:uid="{5DEF5FC0-9252-4B12-A4EA-4801BBA76D97}" name="IETU Propio" dataDxfId="7" dataCellStyle="Moneda">
      <calculatedColumnFormula>+[2]calculos!$F$119</calculatedColumnFormula>
    </tableColumn>
    <tableColumn id="4" xr3:uid="{A2A79F0E-9A90-4B10-9048-6F9EBB12B29A}" name="IVA Propio" dataDxfId="6" dataCellStyle="Moneda">
      <calculatedColumnFormula>+[2]calculos!$E$171</calculatedColumnFormula>
    </tableColumn>
    <tableColumn id="10" xr3:uid="{DC8949A3-6322-4E9B-904A-8266A7B5B3F9}" name="Ret. Sueldos y Asimilados" dataDxfId="5" dataCellStyle="Moneda">
      <calculatedColumnFormula>+[2]calculos!$E$204</calculatedColumnFormula>
    </tableColumn>
    <tableColumn id="5" xr3:uid="{ECE95D63-F257-49C9-96D5-D47CE02D3CB8}" name="Ret.Serv. Prof. Y arrendamiento" dataDxfId="4" dataCellStyle="Moneda">
      <calculatedColumnFormula>+[2]calculos!$E$238</calculatedColumnFormula>
    </tableColumn>
    <tableColumn id="6" xr3:uid="{FFEBDA6F-E82D-48FE-8485-291864632474}" name="Retenciones IVA" dataDxfId="3" dataCellStyle="Moneda">
      <calculatedColumnFormula>+[2]calculos!$E$254</calculatedColumnFormula>
    </tableColumn>
    <tableColumn id="7" xr3:uid="{FC73E677-3B73-45A3-929B-01EBE1027105}" name="Imp S/ Nomina" dataDxfId="2" dataCellStyle="Moneda"/>
    <tableColumn id="8" xr3:uid="{47822A07-2B8A-42FE-B9B0-FB2707E12FA4}" name="Imp S/ Hospedaje" dataDxfId="1" dataCellStyle="Moneda">
      <calculatedColumnFormula>+[2]calculos!$E$210</calculatedColumnFormula>
    </tableColumn>
    <tableColumn id="9" xr3:uid="{E18BE873-3F20-4F6C-AC34-FF85318AA6C0}" name="Total de Contrinuciones" dataDxfId="0" dataCellStyle="Moneda">
      <calculatedColumnFormula>SUM(Tabla1[[#This Row],[ISR Propio]:[Imp S/ Hospedaje]])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CA77-88C7-4198-879B-045D2B47DDC5}">
  <dimension ref="B1:K24"/>
  <sheetViews>
    <sheetView showGridLines="0" tabSelected="1" workbookViewId="0">
      <selection activeCell="C2" sqref="C2"/>
    </sheetView>
  </sheetViews>
  <sheetFormatPr baseColWidth="10" defaultRowHeight="15" x14ac:dyDescent="0.25"/>
  <cols>
    <col min="2" max="2" width="12" customWidth="1"/>
    <col min="3" max="6" width="15.85546875" customWidth="1"/>
    <col min="7" max="7" width="17.28515625" customWidth="1"/>
    <col min="8" max="8" width="17.7109375" customWidth="1"/>
    <col min="9" max="9" width="16.28515625" customWidth="1"/>
    <col min="10" max="10" width="18.7109375" customWidth="1"/>
    <col min="11" max="11" width="19" customWidth="1"/>
  </cols>
  <sheetData>
    <row r="1" spans="2:11" ht="54.75" customHeight="1" x14ac:dyDescent="0.25">
      <c r="C1" s="29" t="s">
        <v>36</v>
      </c>
      <c r="D1" s="29"/>
      <c r="E1" s="29"/>
      <c r="F1" s="29"/>
      <c r="G1" s="29"/>
      <c r="H1" s="4" t="s">
        <v>35</v>
      </c>
      <c r="I1" s="28">
        <f ca="1">TODAY()</f>
        <v>44873</v>
      </c>
      <c r="J1" s="28"/>
      <c r="K1" s="28"/>
    </row>
    <row r="3" spans="2:11" x14ac:dyDescent="0.25">
      <c r="B3" s="5"/>
      <c r="C3" s="6"/>
      <c r="D3" s="6"/>
      <c r="E3" s="6"/>
      <c r="F3" s="6"/>
      <c r="G3" s="6"/>
      <c r="H3" s="6"/>
      <c r="I3" s="6"/>
      <c r="J3" s="6"/>
      <c r="K3" s="7"/>
    </row>
    <row r="4" spans="2:11" x14ac:dyDescent="0.25">
      <c r="B4" s="18" t="s">
        <v>3</v>
      </c>
      <c r="C4" s="9" t="str">
        <f>+[1]empresa!$B$2</f>
        <v xml:space="preserve"> DGI1706192F6</v>
      </c>
      <c r="D4" s="9"/>
      <c r="E4" s="9"/>
      <c r="F4" s="9"/>
      <c r="G4" s="9"/>
      <c r="H4" s="10"/>
      <c r="I4" s="19" t="s">
        <v>2</v>
      </c>
      <c r="J4" s="22" t="str">
        <f>+[1]empresa!$H$2</f>
        <v>Personas Morales Titulo II</v>
      </c>
      <c r="K4" s="23"/>
    </row>
    <row r="5" spans="2:11" x14ac:dyDescent="0.25">
      <c r="B5" s="18" t="s">
        <v>4</v>
      </c>
      <c r="C5" s="22" t="str">
        <f>+[1]empresa!$C$2</f>
        <v>DCYP GRUPO INMOBILIARIO, SA DE CV</v>
      </c>
      <c r="D5" s="22"/>
      <c r="E5" s="22"/>
      <c r="F5" s="22"/>
      <c r="G5" s="22"/>
      <c r="H5" s="10"/>
      <c r="I5" s="19" t="s">
        <v>1</v>
      </c>
      <c r="J5" s="11">
        <f>+[1]empresa!$L$2</f>
        <v>2022</v>
      </c>
      <c r="K5" s="12"/>
    </row>
    <row r="6" spans="2:11" x14ac:dyDescent="0.25">
      <c r="B6" s="8"/>
      <c r="C6" s="10"/>
      <c r="D6" s="10"/>
      <c r="E6" s="10"/>
      <c r="F6" s="10"/>
      <c r="G6" s="10"/>
      <c r="H6" s="10"/>
      <c r="I6" s="19" t="s">
        <v>0</v>
      </c>
      <c r="J6" s="11">
        <f>+[1]empresa!$M$2</f>
        <v>2022</v>
      </c>
      <c r="K6" s="12"/>
    </row>
    <row r="7" spans="2:11" x14ac:dyDescent="0.25">
      <c r="B7" s="13"/>
      <c r="C7" s="14"/>
      <c r="D7" s="14"/>
      <c r="E7" s="14"/>
      <c r="F7" s="14"/>
      <c r="G7" s="14"/>
      <c r="H7" s="14"/>
      <c r="I7" s="14"/>
      <c r="J7" s="14"/>
      <c r="K7" s="15"/>
    </row>
    <row r="8" spans="2:11" x14ac:dyDescent="0.25">
      <c r="F8" s="4" t="s">
        <v>27</v>
      </c>
      <c r="G8" s="4" t="s">
        <v>28</v>
      </c>
      <c r="H8" s="4" t="s">
        <v>29</v>
      </c>
      <c r="I8" s="21" t="s">
        <v>30</v>
      </c>
      <c r="J8" s="4" t="s">
        <v>31</v>
      </c>
    </row>
    <row r="9" spans="2:11" ht="38.25" customHeight="1" x14ac:dyDescent="0.25">
      <c r="B9" s="20" t="s">
        <v>24</v>
      </c>
      <c r="C9" s="2" t="s">
        <v>17</v>
      </c>
      <c r="D9" s="2" t="s">
        <v>18</v>
      </c>
      <c r="E9" s="2" t="s">
        <v>19</v>
      </c>
      <c r="F9" s="3" t="s">
        <v>25</v>
      </c>
      <c r="G9" s="3" t="s">
        <v>26</v>
      </c>
      <c r="H9" s="3" t="s">
        <v>20</v>
      </c>
      <c r="I9" s="3" t="s">
        <v>21</v>
      </c>
      <c r="J9" s="3" t="s">
        <v>22</v>
      </c>
      <c r="K9" s="16" t="s">
        <v>23</v>
      </c>
    </row>
    <row r="10" spans="2:11" ht="21" customHeight="1" x14ac:dyDescent="0.25">
      <c r="B10" s="1" t="s">
        <v>5</v>
      </c>
      <c r="C10" s="24">
        <f>+[2]calculos!$E$55</f>
        <v>0</v>
      </c>
      <c r="D10" s="24">
        <f>+[2]calculos!$E$119</f>
        <v>0</v>
      </c>
      <c r="E10" s="24">
        <f>+[2]calculos!$E$171</f>
        <v>0</v>
      </c>
      <c r="F10" s="24">
        <f>+[2]calculos!$E$204</f>
        <v>0</v>
      </c>
      <c r="G10" s="24">
        <f>+[2]calculos!$E$238</f>
        <v>0</v>
      </c>
      <c r="H10" s="24">
        <f>+[2]calculos!$E$254</f>
        <v>0</v>
      </c>
      <c r="I10" s="24">
        <f>+[2]calculos!$E$266</f>
        <v>477.35770000000002</v>
      </c>
      <c r="J10" s="24">
        <f>+[2]calculos!$E$278</f>
        <v>0</v>
      </c>
      <c r="K10" s="25">
        <f>SUM(Tabla1[[#This Row],[ISR Propio]:[Imp S/ Hospedaje]])</f>
        <v>477.35770000000002</v>
      </c>
    </row>
    <row r="11" spans="2:11" ht="21" customHeight="1" x14ac:dyDescent="0.25">
      <c r="B11" s="1" t="s">
        <v>6</v>
      </c>
      <c r="C11" s="24">
        <f>+[2]calculos!$F$55</f>
        <v>0</v>
      </c>
      <c r="D11" s="24">
        <f>+[2]calculos!$F$119</f>
        <v>0</v>
      </c>
      <c r="E11" s="24">
        <f>+[2]calculos!$F$171</f>
        <v>0</v>
      </c>
      <c r="F11" s="24">
        <f>+[2]calculos!$F$204</f>
        <v>0</v>
      </c>
      <c r="G11" s="24">
        <f>+[2]calculos!$F$238</f>
        <v>0</v>
      </c>
      <c r="H11" s="24">
        <f>+[2]calculos!$F$254</f>
        <v>0</v>
      </c>
      <c r="I11" s="24">
        <f>+[2]calculos!$F$266</f>
        <v>467.95440000000002</v>
      </c>
      <c r="J11" s="24">
        <f>+[2]calculos!$F$278</f>
        <v>0</v>
      </c>
      <c r="K11" s="25">
        <f>SUM(Tabla1[[#This Row],[ISR Propio]:[Imp S/ Hospedaje]])</f>
        <v>467.95440000000002</v>
      </c>
    </row>
    <row r="12" spans="2:11" ht="21" customHeight="1" x14ac:dyDescent="0.25">
      <c r="B12" s="1" t="s">
        <v>7</v>
      </c>
      <c r="C12" s="24">
        <f>+[2]calculos!$G$55</f>
        <v>0</v>
      </c>
      <c r="D12" s="24">
        <f>+[2]calculos!$G$119</f>
        <v>0</v>
      </c>
      <c r="E12" s="24">
        <f>+[2]calculos!$G$171</f>
        <v>0</v>
      </c>
      <c r="F12" s="24">
        <f>+[2]calculos!$G$204</f>
        <v>0</v>
      </c>
      <c r="G12" s="24">
        <f>+[2]calculos!$G$238</f>
        <v>0</v>
      </c>
      <c r="H12" s="24">
        <f>+[2]calculos!$G$254</f>
        <v>0</v>
      </c>
      <c r="I12" s="24">
        <f>+[2]calculos!$G$266</f>
        <v>1393.104</v>
      </c>
      <c r="J12" s="24">
        <f>+[2]calculos!$G$278</f>
        <v>0</v>
      </c>
      <c r="K12" s="25">
        <f>SUM(Tabla1[[#This Row],[ISR Propio]:[Imp S/ Hospedaje]])</f>
        <v>1393.104</v>
      </c>
    </row>
    <row r="13" spans="2:11" ht="21" customHeight="1" x14ac:dyDescent="0.25">
      <c r="B13" s="1" t="s">
        <v>8</v>
      </c>
      <c r="C13" s="24">
        <f>+[2]calculos!$H$55</f>
        <v>0</v>
      </c>
      <c r="D13" s="24">
        <f>+[2]calculos!$H$119</f>
        <v>0</v>
      </c>
      <c r="E13" s="24">
        <f>+[2]calculos!$H$171</f>
        <v>0</v>
      </c>
      <c r="F13" s="24">
        <f>+[2]calculos!$H$204</f>
        <v>0</v>
      </c>
      <c r="G13" s="24">
        <f>+[2]calculos!$H$238</f>
        <v>0</v>
      </c>
      <c r="H13" s="24">
        <f>+[2]calculos!$H$254</f>
        <v>0</v>
      </c>
      <c r="I13" s="24">
        <f>+[2]calculos!$H$266</f>
        <v>2327.5844000000002</v>
      </c>
      <c r="J13" s="24">
        <f>+[2]calculos!$H$278</f>
        <v>0</v>
      </c>
      <c r="K13" s="25">
        <f>SUM(Tabla1[[#This Row],[ISR Propio]:[Imp S/ Hospedaje]])</f>
        <v>2327.5844000000002</v>
      </c>
    </row>
    <row r="14" spans="2:11" ht="21" customHeight="1" x14ac:dyDescent="0.25">
      <c r="B14" s="1" t="s">
        <v>9</v>
      </c>
      <c r="C14" s="24">
        <f>+[2]calculos!$I$55</f>
        <v>0</v>
      </c>
      <c r="D14" s="24">
        <f>+[2]calculos!$I$119</f>
        <v>0</v>
      </c>
      <c r="E14" s="24">
        <f>+[2]calculos!$I$171</f>
        <v>0</v>
      </c>
      <c r="F14" s="24">
        <f>+[2]calculos!$I$204</f>
        <v>0</v>
      </c>
      <c r="G14" s="24">
        <f>+[2]calculos!$I$238</f>
        <v>0</v>
      </c>
      <c r="H14" s="24">
        <f>+[2]calculos!$I$254</f>
        <v>0</v>
      </c>
      <c r="I14" s="24">
        <f>+[2]calculos!$I$266</f>
        <v>1728.2806</v>
      </c>
      <c r="J14" s="24">
        <f>+[2]calculos!$I$278</f>
        <v>0</v>
      </c>
      <c r="K14" s="25">
        <f>SUM(Tabla1[[#This Row],[ISR Propio]:[Imp S/ Hospedaje]])</f>
        <v>1728.2806</v>
      </c>
    </row>
    <row r="15" spans="2:11" ht="21" customHeight="1" x14ac:dyDescent="0.25">
      <c r="B15" s="1" t="s">
        <v>10</v>
      </c>
      <c r="C15" s="24">
        <f>+[2]calculos!$J$55</f>
        <v>0</v>
      </c>
      <c r="D15" s="24">
        <f>+[2]calculos!$J$119</f>
        <v>0</v>
      </c>
      <c r="E15" s="24">
        <f>+[2]calculos!$J$171</f>
        <v>0</v>
      </c>
      <c r="F15" s="24">
        <f>+[2]calculos!$J$204</f>
        <v>0</v>
      </c>
      <c r="G15" s="24">
        <f>+[2]calculos!$J$238</f>
        <v>0</v>
      </c>
      <c r="H15" s="24">
        <f>+[2]calculos!$J$254</f>
        <v>0</v>
      </c>
      <c r="I15" s="24">
        <f>+[2]calculos!$J$266</f>
        <v>1852.8807999999999</v>
      </c>
      <c r="J15" s="24">
        <f>+[2]calculos!$J$278</f>
        <v>0</v>
      </c>
      <c r="K15" s="25">
        <f>SUM(Tabla1[[#This Row],[ISR Propio]:[Imp S/ Hospedaje]])</f>
        <v>1852.8807999999999</v>
      </c>
    </row>
    <row r="16" spans="2:11" ht="21" customHeight="1" x14ac:dyDescent="0.25">
      <c r="B16" s="1" t="s">
        <v>11</v>
      </c>
      <c r="C16" s="24">
        <f>+[2]calculos!$K$55</f>
        <v>0</v>
      </c>
      <c r="D16" s="24">
        <f>+[2]calculos!$K$119</f>
        <v>0</v>
      </c>
      <c r="E16" s="24">
        <f>+[2]calculos!$K$171</f>
        <v>0</v>
      </c>
      <c r="F16" s="24">
        <f>+[2]calculos!$K$204</f>
        <v>0</v>
      </c>
      <c r="G16" s="24">
        <f>+[2]calculos!$K$238</f>
        <v>0</v>
      </c>
      <c r="H16" s="24">
        <f>+[2]calculos!$K$254</f>
        <v>0</v>
      </c>
      <c r="I16" s="24">
        <f>+[2]calculos!$K$266</f>
        <v>2283.6359000000002</v>
      </c>
      <c r="J16" s="24">
        <f>+[2]calculos!$K$278</f>
        <v>0</v>
      </c>
      <c r="K16" s="25">
        <f>SUM(Tabla1[[#This Row],[ISR Propio]:[Imp S/ Hospedaje]])</f>
        <v>2283.6359000000002</v>
      </c>
    </row>
    <row r="17" spans="2:11" ht="21" customHeight="1" x14ac:dyDescent="0.25">
      <c r="B17" s="1" t="s">
        <v>12</v>
      </c>
      <c r="C17" s="24">
        <f>+[2]calculos!$L$55</f>
        <v>0</v>
      </c>
      <c r="D17" s="24">
        <f>+[2]calculos!$L$119</f>
        <v>0</v>
      </c>
      <c r="E17" s="24">
        <f>+[2]calculos!$L$171</f>
        <v>0</v>
      </c>
      <c r="F17" s="24">
        <f>+[2]calculos!$L$204</f>
        <v>0</v>
      </c>
      <c r="G17" s="24">
        <f>+[2]calculos!$L$238</f>
        <v>0</v>
      </c>
      <c r="H17" s="24">
        <f>+[2]calculos!$L$254</f>
        <v>0</v>
      </c>
      <c r="I17" s="24">
        <f>+[2]calculos!$L$266</f>
        <v>1919.0445</v>
      </c>
      <c r="J17" s="24">
        <f>+[2]calculos!$L$278</f>
        <v>0</v>
      </c>
      <c r="K17" s="25">
        <f>SUM(Tabla1[[#This Row],[ISR Propio]:[Imp S/ Hospedaje]])</f>
        <v>1919.0445</v>
      </c>
    </row>
    <row r="18" spans="2:11" ht="21" customHeight="1" x14ac:dyDescent="0.25">
      <c r="B18" s="1" t="s">
        <v>13</v>
      </c>
      <c r="C18" s="24">
        <f>+[2]calculos!$M$55</f>
        <v>0</v>
      </c>
      <c r="D18" s="24">
        <f>+[2]calculos!$M$119</f>
        <v>0</v>
      </c>
      <c r="E18" s="24">
        <f>+[2]calculos!$M$171</f>
        <v>0</v>
      </c>
      <c r="F18" s="24">
        <f>+[2]calculos!$M$204</f>
        <v>0</v>
      </c>
      <c r="G18" s="24">
        <f>+[2]calculos!$M$238</f>
        <v>0</v>
      </c>
      <c r="H18" s="24">
        <f>+[2]calculos!$M$254</f>
        <v>0</v>
      </c>
      <c r="I18" s="24">
        <f>+[2]calculos!$M$266</f>
        <v>0</v>
      </c>
      <c r="J18" s="24">
        <f>+[2]calculos!$M$278</f>
        <v>0</v>
      </c>
      <c r="K18" s="25">
        <f>SUM(Tabla1[[#This Row],[ISR Propio]:[Imp S/ Hospedaje]])</f>
        <v>0</v>
      </c>
    </row>
    <row r="19" spans="2:11" ht="21" customHeight="1" x14ac:dyDescent="0.25">
      <c r="B19" s="1" t="s">
        <v>14</v>
      </c>
      <c r="C19" s="24">
        <f>+[2]calculos!$N$55</f>
        <v>0</v>
      </c>
      <c r="D19" s="24">
        <f>+[2]calculos!$N$119</f>
        <v>0</v>
      </c>
      <c r="E19" s="24">
        <f>+[2]calculos!$N$171</f>
        <v>0</v>
      </c>
      <c r="F19" s="24">
        <f>+[2]calculos!$N$204</f>
        <v>0</v>
      </c>
      <c r="G19" s="24">
        <f>+[2]calculos!$N$238</f>
        <v>0</v>
      </c>
      <c r="H19" s="24">
        <f>+[2]calculos!$N$254</f>
        <v>0</v>
      </c>
      <c r="I19" s="24">
        <f>+[2]calculos!$N$266</f>
        <v>0</v>
      </c>
      <c r="J19" s="24">
        <f>+[2]calculos!$N$278</f>
        <v>0</v>
      </c>
      <c r="K19" s="25">
        <f>SUM(Tabla1[[#This Row],[ISR Propio]:[Imp S/ Hospedaje]])</f>
        <v>0</v>
      </c>
    </row>
    <row r="20" spans="2:11" ht="21" customHeight="1" x14ac:dyDescent="0.25">
      <c r="B20" s="1" t="s">
        <v>15</v>
      </c>
      <c r="C20" s="24">
        <f>+[2]calculos!$O$55</f>
        <v>0</v>
      </c>
      <c r="D20" s="24">
        <f>+[2]calculos!$O$119</f>
        <v>0</v>
      </c>
      <c r="E20" s="24">
        <f>+[2]calculos!$O$171</f>
        <v>0</v>
      </c>
      <c r="F20" s="24">
        <f>+[2]calculos!$O$204</f>
        <v>0</v>
      </c>
      <c r="G20" s="24">
        <f>+[2]calculos!$O$238</f>
        <v>0</v>
      </c>
      <c r="H20" s="24">
        <f>+[2]calculos!$O$254</f>
        <v>0</v>
      </c>
      <c r="I20" s="24">
        <f>+[2]calculos!$O$266</f>
        <v>0</v>
      </c>
      <c r="J20" s="24">
        <f>+[2]calculos!$O$278</f>
        <v>0</v>
      </c>
      <c r="K20" s="25">
        <f>SUM(Tabla1[[#This Row],[ISR Propio]:[Imp S/ Hospedaje]])</f>
        <v>0</v>
      </c>
    </row>
    <row r="21" spans="2:11" ht="21" customHeight="1" x14ac:dyDescent="0.25">
      <c r="B21" s="17" t="s">
        <v>16</v>
      </c>
      <c r="C21" s="24">
        <f>+[2]calculos!$P$55</f>
        <v>0</v>
      </c>
      <c r="D21" s="24">
        <f>+[2]calculos!$P$119</f>
        <v>0</v>
      </c>
      <c r="E21" s="24">
        <f>+[2]calculos!$P$171</f>
        <v>0</v>
      </c>
      <c r="F21" s="24">
        <f>+[2]calculos!$P$204</f>
        <v>0</v>
      </c>
      <c r="G21" s="24">
        <f>+[2]calculos!$P$238</f>
        <v>0</v>
      </c>
      <c r="H21" s="24">
        <f>+[2]calculos!$P$254</f>
        <v>0</v>
      </c>
      <c r="I21" s="26">
        <f>+[2]calculos!$P$266</f>
        <v>0</v>
      </c>
      <c r="J21" s="24">
        <f>+[2]calculos!$P$278</f>
        <v>0</v>
      </c>
      <c r="K21" s="27">
        <f>SUM(Tabla1[[#This Row],[ISR Propio]:[Imp S/ Hospedaje]])</f>
        <v>0</v>
      </c>
    </row>
    <row r="23" spans="2:11" x14ac:dyDescent="0.25">
      <c r="B23" s="14"/>
      <c r="C23" s="14"/>
      <c r="D23" s="14"/>
      <c r="F23" s="14"/>
      <c r="G23" s="14"/>
      <c r="H23" s="14"/>
      <c r="J23" s="14"/>
      <c r="K23" s="14"/>
    </row>
    <row r="24" spans="2:11" x14ac:dyDescent="0.25">
      <c r="B24" t="s">
        <v>32</v>
      </c>
      <c r="F24" t="s">
        <v>33</v>
      </c>
      <c r="J24" t="s">
        <v>34</v>
      </c>
    </row>
  </sheetData>
  <mergeCells count="4">
    <mergeCell ref="J4:K4"/>
    <mergeCell ref="C5:G5"/>
    <mergeCell ref="I1:K1"/>
    <mergeCell ref="C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Dmakes</dc:creator>
  <cp:lastModifiedBy>Dmakes</cp:lastModifiedBy>
  <dcterms:created xsi:type="dcterms:W3CDTF">2022-11-07T19:20:02Z</dcterms:created>
  <dcterms:modified xsi:type="dcterms:W3CDTF">2022-11-08T19:02:43Z</dcterms:modified>
</cp:coreProperties>
</file>