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tax\"/>
    </mc:Choice>
  </mc:AlternateContent>
  <xr:revisionPtr revIDLastSave="0" documentId="13_ncr:1_{851F91C0-DB00-4A62-B201-EC0FE8067FAB}" xr6:coauthVersionLast="47" xr6:coauthVersionMax="47" xr10:uidLastSave="{00000000-0000-0000-0000-000000000000}"/>
  <bookViews>
    <workbookView xWindow="23880" yWindow="-120" windowWidth="24240" windowHeight="13140" activeTab="1" xr2:uid="{D021B31C-5EFD-4BFB-8E44-7D77FAE79C49}"/>
  </bookViews>
  <sheets>
    <sheet name="ISR" sheetId="1" r:id="rId1"/>
    <sheet name="IVA" sheetId="2" r:id="rId2"/>
    <sheet name="Retencion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2" l="1"/>
  <c r="B14" i="2"/>
  <c r="B8" i="2"/>
  <c r="B7" i="2"/>
  <c r="B33" i="1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E24" i="1" l="1"/>
  <c r="E29" i="1"/>
  <c r="E28" i="1"/>
  <c r="E27" i="1"/>
  <c r="E26" i="1"/>
  <c r="E25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D4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Rodolfo Hernandez</author>
  </authors>
  <commentList>
    <comment ref="I10" authorId="0" shapeId="0" xr:uid="{4B26E3D1-C113-449D-8953-D7EF7B7F18CD}">
      <text>
        <r>
          <rPr>
            <b/>
            <sz val="9"/>
            <color indexed="81"/>
            <rFont val="Tahoma"/>
            <charset val="1"/>
          </rPr>
          <t>Rodolfo Hernandez:</t>
        </r>
        <r>
          <rPr>
            <sz val="9"/>
            <color indexed="81"/>
            <rFont val="Tahoma"/>
            <charset val="1"/>
          </rPr>
          <t xml:space="preserve">
Según tabla que se muestra</t>
        </r>
      </text>
    </comment>
  </commentList>
</comments>
</file>

<file path=xl/sharedStrings.xml><?xml version="1.0" encoding="utf-8"?>
<sst xmlns="http://schemas.openxmlformats.org/spreadsheetml/2006/main" count="240" uniqueCount="125">
  <si>
    <t>clave</t>
  </si>
  <si>
    <t>Operation</t>
  </si>
  <si>
    <t>Old</t>
  </si>
  <si>
    <t>New</t>
  </si>
  <si>
    <t>Format</t>
  </si>
  <si>
    <t>concept</t>
  </si>
  <si>
    <t>Captura</t>
  </si>
  <si>
    <t>Base Gravable del Pago Provisional</t>
  </si>
  <si>
    <t>Mismo Dtax</t>
  </si>
  <si>
    <t>Impuesto a Cargo</t>
  </si>
  <si>
    <t>INPC Mes Anterior del  Ultimo Conocido</t>
  </si>
  <si>
    <t>INPC Mes Anterior  cuando Debio Pagarse</t>
  </si>
  <si>
    <t>factor de Actualización</t>
  </si>
  <si>
    <t>ISR Propio de la Actividad Actualizado</t>
  </si>
  <si>
    <t>Actualizacion</t>
  </si>
  <si>
    <t>Tasa de Recargos por Moratorio</t>
  </si>
  <si>
    <t>No. Meses Trascurridos</t>
  </si>
  <si>
    <t>Tasa de Recargos Acumulada</t>
  </si>
  <si>
    <t>Recargos</t>
  </si>
  <si>
    <t>Total de Contribuciones</t>
  </si>
  <si>
    <t>Subsidio al Empleo del Mes</t>
  </si>
  <si>
    <t>sub_emp. X mes</t>
  </si>
  <si>
    <t>Subsidio Acreditado</t>
  </si>
  <si>
    <t>Remanente de Subsidio al Empleo</t>
  </si>
  <si>
    <t>Tasa aplicable</t>
  </si>
  <si>
    <t>Monto de los ingresos amparados por comprobantes fiscales efectivamente cobrados, sin impuesto al valor agregado (pesos mensuales)</t>
  </si>
  <si>
    <t>Ingresos adicionales del mes</t>
  </si>
  <si>
    <t>Ingresos efectivamente cobrados del mes</t>
  </si>
  <si>
    <t>Total ingresos facturados del mes</t>
  </si>
  <si>
    <t>Tasa de ISR aplicable</t>
  </si>
  <si>
    <t>Impuesto mensual</t>
  </si>
  <si>
    <t>Retenciones de ISR del mes</t>
  </si>
  <si>
    <t>Compensaciones</t>
  </si>
  <si>
    <t>f6+f7</t>
  </si>
  <si>
    <t xml:space="preserve"> =f8</t>
  </si>
  <si>
    <t>f9*f10</t>
  </si>
  <si>
    <t>f11-f12</t>
  </si>
  <si>
    <t>IVA Retenido</t>
  </si>
  <si>
    <t>A Favor</t>
  </si>
  <si>
    <t>Acreditamiento de Saldos a Favor de Periodos Anteriores</t>
  </si>
  <si>
    <t>Cantidad a Cargo</t>
  </si>
  <si>
    <t>INPC Anterior al Ultimo Conocido</t>
  </si>
  <si>
    <t>INPC Anterior que Debio Pagarse</t>
  </si>
  <si>
    <t>Factor de Actualizacion</t>
  </si>
  <si>
    <t>IVA propio de la Actividad actualizado</t>
  </si>
  <si>
    <t>Actualización</t>
  </si>
  <si>
    <t>Tasa de Recargos Por Mora</t>
  </si>
  <si>
    <t>Por No. De Meses Transcurridos</t>
  </si>
  <si>
    <t>DETERMINACION IVA RESICO</t>
  </si>
  <si>
    <t>DETERMINACION ISR RESICO</t>
  </si>
  <si>
    <t>Actividades gravadas al 16%</t>
  </si>
  <si>
    <t>Acitividades gravadas al 0%</t>
  </si>
  <si>
    <t>Actividades exentas</t>
  </si>
  <si>
    <t>Actividades no objeto del impuesto</t>
  </si>
  <si>
    <t>IVA a cargo a la tasa del 16%</t>
  </si>
  <si>
    <t>Total IVA a cargo</t>
  </si>
  <si>
    <t>IVA Acreditable por actividades mixtas</t>
  </si>
  <si>
    <t>IVA Acreditable del periodo</t>
  </si>
  <si>
    <t>IVA no cobrado por devoluciones, descuentos y bonificaciones en Ventas</t>
  </si>
  <si>
    <t>Estimulos por aplicar</t>
  </si>
  <si>
    <t>Total aplicaciones</t>
  </si>
  <si>
    <t>e3*16%</t>
  </si>
  <si>
    <t xml:space="preserve"> =  e7</t>
  </si>
  <si>
    <t>IVA No Acreditable</t>
  </si>
  <si>
    <t>IVA Acreditable por actividades gravadas y tasa 0%</t>
  </si>
  <si>
    <t>e11+e12</t>
  </si>
  <si>
    <t>Informativo</t>
  </si>
  <si>
    <t>si(e8&lt;(e9+e10+e14-e15),0</t>
  </si>
  <si>
    <t>si(e8&gt;(e9+e10+e14-e15),0</t>
  </si>
  <si>
    <t>si(e16=0,0) / si(e16&gt;0 y&gt;e18,(e16-e18),0</t>
  </si>
  <si>
    <t>si(e17&gt;0,e17+e18) / si (e16&gt;0 y &lt;e18,(e18-e16),0</t>
  </si>
  <si>
    <t>e21+e22</t>
  </si>
  <si>
    <t>si(e20&gt;0,e20+e23),0 / si (e19&gt;0 y &lt;e23,(e23-e19),0</t>
  </si>
  <si>
    <t>si(e25&gt;0),(e25),0</t>
  </si>
  <si>
    <t>si(e24&gt;0),(e24+e30e+e34),0</t>
  </si>
  <si>
    <t>si(e19=0),0 / si(e19&gt;0 y&gt;e23,(e19-e23),0</t>
  </si>
  <si>
    <t>Igual que los demas contribuyentes</t>
  </si>
  <si>
    <t>Retenciones ISS</t>
  </si>
  <si>
    <t>Retenciones ISR Asimilados</t>
  </si>
  <si>
    <t>Retenciones Hospedaje</t>
  </si>
  <si>
    <t>I1+I2</t>
  </si>
  <si>
    <t>operaciones</t>
  </si>
  <si>
    <t>E7</t>
  </si>
  <si>
    <t>WE</t>
  </si>
  <si>
    <t xml:space="preserve">     =si(E16=0,0,SI(E16&gt;0 Y E16&gt;E18,E16-E18,0))</t>
  </si>
  <si>
    <t xml:space="preserve">     =si(E17&gt;0,E17+E18,SI(E16&gt;0 Y E16&lt;E18,E18-E16,0))</t>
  </si>
  <si>
    <t>cap_isr.k1</t>
  </si>
  <si>
    <t>cap_isr.k2</t>
  </si>
  <si>
    <t>Hasta 25,000.00        </t>
  </si>
  <si>
    <t>Hasta 50,000.00</t>
  </si>
  <si>
    <t>Hasta 83,333.33</t>
  </si>
  <si>
    <t>Hasta 208,333.33</t>
  </si>
  <si>
    <t>Hasta 3,500,000.00</t>
  </si>
  <si>
    <t>En base i9</t>
  </si>
  <si>
    <t>K1</t>
  </si>
  <si>
    <t>K2</t>
  </si>
  <si>
    <t>K3</t>
  </si>
  <si>
    <t>K4</t>
  </si>
  <si>
    <t>K5</t>
  </si>
  <si>
    <t>K6</t>
  </si>
  <si>
    <t>V1*.16</t>
  </si>
  <si>
    <t>IVA no cobrado por Dev., Desc.y Bon. en Gastos</t>
  </si>
  <si>
    <t>K13</t>
  </si>
  <si>
    <t>K12</t>
  </si>
  <si>
    <t>K10</t>
  </si>
  <si>
    <t>K7</t>
  </si>
  <si>
    <t>K8</t>
  </si>
  <si>
    <t>K9</t>
  </si>
  <si>
    <t>K11</t>
  </si>
  <si>
    <t>I</t>
  </si>
  <si>
    <t>I3</t>
  </si>
  <si>
    <t>I4*I5</t>
  </si>
  <si>
    <t>I6-I7</t>
  </si>
  <si>
    <t>V</t>
  </si>
  <si>
    <t>Clave</t>
  </si>
  <si>
    <t>V9+V10</t>
  </si>
  <si>
    <t>si(V6&lt;(V7+V8+V12-V13),0)</t>
  </si>
  <si>
    <t>si(V6&gt;(V7+V8+V12-V13),0)</t>
  </si>
  <si>
    <t xml:space="preserve">     =si(V14=0,0,SI(V14&gt;0 Y V14&gt;V16,V14-V16,0))</t>
  </si>
  <si>
    <t xml:space="preserve">     =si(V15&gt;0,V15+V16,SI(V14&gt;0 Y V14&lt;V16,V16-V14,0))</t>
  </si>
  <si>
    <t xml:space="preserve">  =SI(V17=0,0,Si(Y(V17&gt;0,V17&gt;V21,V17-V21,0))</t>
  </si>
  <si>
    <t xml:space="preserve">  =SI(V18&gt;0,V18+V21,Si(Y(V18&gt;0,V18&lt;V21,V21-V18,0))</t>
  </si>
  <si>
    <t>V19+V20</t>
  </si>
  <si>
    <t>I21-I22-I23</t>
  </si>
  <si>
    <t>f26--F27-f28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</si>
</sst>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2F6CE"/>
        <bgColor indexed="64"/>
      </patternFill>
    </fill>
    <fill>
      <patternFill patternType="solid">
        <fgColor rgb="FFE9E9E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BFFC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/>
      <diagonal/>
    </border>
    <border>
      <left style="medium">
        <color rgb="FFC0C0C0"/>
      </left>
      <right style="medium">
        <color rgb="FFC0C0C0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0C0C0"/>
      </left>
      <right style="medium">
        <color rgb="FFC0C0C0"/>
      </right>
      <top/>
      <bottom style="medium">
        <color rgb="FFC0C0C0"/>
      </bottom>
      <diagonal/>
    </border>
    <border>
      <left/>
      <right style="medium">
        <color rgb="FFC0C0C0"/>
      </right>
      <top/>
      <bottom style="medium">
        <color rgb="FFC0C0C0"/>
      </bottom>
      <diagonal/>
    </border>
  </borders>
  <cellStyleXfs count="2">
    <xf numFmtId="0" fontId="0" fillId="0" borderId="0"/>
    <xf numFmtId="44" fontId="13" fillId="0" borderId="0" applyFont="0" applyFill="0" applyBorder="0" applyAlignment="0" applyProtection="0"/>
  </cellStyleXfs>
  <cellXfs count="50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1" xfId="0" applyFont="1" applyBorder="1"/>
    <xf numFmtId="0" fontId="5" fillId="3" borderId="1" xfId="0" applyFont="1" applyFill="1" applyBorder="1" applyAlignment="1">
      <alignment horizontal="center"/>
    </xf>
    <xf numFmtId="0" fontId="0" fillId="3" borderId="1" xfId="0" applyFill="1" applyBorder="1"/>
    <xf numFmtId="0" fontId="0" fillId="0" borderId="1" xfId="0" applyBorder="1"/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0" fillId="4" borderId="1" xfId="0" applyFill="1" applyBorder="1"/>
    <xf numFmtId="0" fontId="7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3" borderId="5" xfId="0" applyFont="1" applyFill="1" applyBorder="1" applyAlignment="1">
      <alignment horizontal="center"/>
    </xf>
    <xf numFmtId="0" fontId="7" fillId="3" borderId="2" xfId="0" applyFont="1" applyFill="1" applyBorder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7" fillId="6" borderId="2" xfId="0" applyFont="1" applyFill="1" applyBorder="1"/>
    <xf numFmtId="0" fontId="0" fillId="6" borderId="1" xfId="0" applyFill="1" applyBorder="1"/>
    <xf numFmtId="0" fontId="3" fillId="7" borderId="5" xfId="0" applyFont="1" applyFill="1" applyBorder="1" applyAlignment="1">
      <alignment horizontal="center"/>
    </xf>
    <xf numFmtId="0" fontId="7" fillId="7" borderId="2" xfId="0" applyFont="1" applyFill="1" applyBorder="1"/>
    <xf numFmtId="0" fontId="0" fillId="7" borderId="1" xfId="0" applyFill="1" applyBorder="1"/>
    <xf numFmtId="0" fontId="1" fillId="0" borderId="0" xfId="0" applyFont="1"/>
    <xf numFmtId="0" fontId="3" fillId="0" borderId="1" xfId="0" applyFont="1" applyBorder="1"/>
    <xf numFmtId="0" fontId="6" fillId="0" borderId="0" xfId="0" applyFont="1" applyAlignment="1"/>
    <xf numFmtId="0" fontId="12" fillId="3" borderId="2" xfId="0" applyFont="1" applyFill="1" applyBorder="1" applyAlignment="1">
      <alignment horizontal="center"/>
    </xf>
    <xf numFmtId="0" fontId="12" fillId="6" borderId="2" xfId="0" applyFont="1" applyFill="1" applyBorder="1" applyAlignment="1">
      <alignment horizontal="center"/>
    </xf>
    <xf numFmtId="0" fontId="12" fillId="7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8" borderId="6" xfId="0" applyFill="1" applyBorder="1" applyAlignment="1">
      <alignment horizontal="center" vertical="center" wrapText="1"/>
    </xf>
    <xf numFmtId="10" fontId="0" fillId="8" borderId="7" xfId="0" applyNumberFormat="1" applyFill="1" applyBorder="1" applyAlignment="1">
      <alignment horizontal="center" vertical="center" wrapText="1"/>
    </xf>
    <xf numFmtId="0" fontId="0" fillId="9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11" fillId="10" borderId="0" xfId="0" applyFont="1" applyFill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11" borderId="0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left"/>
    </xf>
    <xf numFmtId="44" fontId="0" fillId="0" borderId="0" xfId="1" applyFont="1"/>
    <xf numFmtId="0" fontId="5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44" fontId="14" fillId="3" borderId="5" xfId="1" applyFont="1" applyFill="1" applyBorder="1" applyAlignment="1">
      <alignment horizontal="center"/>
    </xf>
    <xf numFmtId="44" fontId="3" fillId="6" borderId="5" xfId="1" applyFont="1" applyFill="1" applyBorder="1" applyAlignment="1">
      <alignment horizontal="center"/>
    </xf>
    <xf numFmtId="44" fontId="3" fillId="6" borderId="5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7E331-9773-4746-BEB0-64B639BA38E8}">
  <dimension ref="A2:M46"/>
  <sheetViews>
    <sheetView topLeftCell="A10" zoomScale="130" zoomScaleNormal="130" workbookViewId="0">
      <selection activeCell="B29" sqref="B29"/>
    </sheetView>
  </sheetViews>
  <sheetFormatPr baseColWidth="10" defaultRowHeight="15" x14ac:dyDescent="0.25"/>
  <cols>
    <col min="1" max="1" width="5.5703125" bestFit="1" customWidth="1"/>
    <col min="2" max="2" width="12.42578125" bestFit="1" customWidth="1"/>
    <col min="3" max="3" width="12.42578125" customWidth="1"/>
    <col min="4" max="4" width="4.140625" customWidth="1"/>
    <col min="5" max="5" width="5.140625" bestFit="1" customWidth="1"/>
    <col min="6" max="6" width="8.85546875" customWidth="1"/>
    <col min="7" max="7" width="61.28515625" bestFit="1" customWidth="1"/>
    <col min="8" max="8" width="13.28515625" customWidth="1"/>
    <col min="9" max="9" width="10.140625" customWidth="1"/>
    <col min="10" max="10" width="6.28515625" customWidth="1"/>
    <col min="12" max="12" width="38.5703125" customWidth="1"/>
  </cols>
  <sheetData>
    <row r="2" spans="1:13" x14ac:dyDescent="0.25">
      <c r="A2" s="44"/>
      <c r="B2" s="44"/>
      <c r="C2" s="44"/>
      <c r="D2" s="44"/>
      <c r="E2" s="44"/>
      <c r="F2" s="44"/>
      <c r="G2" s="44"/>
      <c r="H2" s="44"/>
      <c r="I2" s="44"/>
    </row>
    <row r="4" spans="1:13" x14ac:dyDescent="0.25">
      <c r="A4" s="1"/>
      <c r="B4" s="1"/>
      <c r="C4" s="1"/>
      <c r="D4" s="1"/>
      <c r="E4" s="1"/>
      <c r="F4" s="1" t="s">
        <v>49</v>
      </c>
      <c r="G4" s="1"/>
      <c r="H4" s="32"/>
      <c r="I4" s="1"/>
      <c r="J4" s="1"/>
    </row>
    <row r="5" spans="1:13" x14ac:dyDescent="0.25">
      <c r="A5" s="1" t="s">
        <v>0</v>
      </c>
      <c r="B5" s="2" t="s">
        <v>1</v>
      </c>
      <c r="C5" s="2"/>
      <c r="D5" s="3" t="s">
        <v>2</v>
      </c>
      <c r="E5" s="3" t="s">
        <v>3</v>
      </c>
      <c r="F5" s="3" t="s">
        <v>4</v>
      </c>
      <c r="G5" s="4" t="s">
        <v>5</v>
      </c>
      <c r="H5" s="4"/>
      <c r="I5" s="4"/>
      <c r="J5" s="1" t="s">
        <v>0</v>
      </c>
    </row>
    <row r="6" spans="1:13" x14ac:dyDescent="0.25">
      <c r="A6" s="3" t="s">
        <v>109</v>
      </c>
      <c r="B6" s="5"/>
      <c r="C6" s="27"/>
      <c r="D6" s="9"/>
      <c r="E6" s="10" t="str">
        <f>+A6&amp;F6</f>
        <v>I1</v>
      </c>
      <c r="F6" s="40">
        <v>1</v>
      </c>
      <c r="G6" s="7" t="s">
        <v>27</v>
      </c>
      <c r="H6" s="7" t="s">
        <v>86</v>
      </c>
      <c r="I6" s="8" t="s">
        <v>6</v>
      </c>
      <c r="J6" s="11" t="s">
        <v>94</v>
      </c>
    </row>
    <row r="7" spans="1:13" x14ac:dyDescent="0.25">
      <c r="A7" s="3" t="s">
        <v>109</v>
      </c>
      <c r="B7" s="5"/>
      <c r="C7" s="27"/>
      <c r="D7" s="9"/>
      <c r="E7" s="10" t="str">
        <f t="shared" ref="E7:E29" si="0">+A7&amp;F7</f>
        <v>I2</v>
      </c>
      <c r="F7" s="40">
        <v>2</v>
      </c>
      <c r="G7" s="7" t="s">
        <v>26</v>
      </c>
      <c r="H7" s="7" t="s">
        <v>87</v>
      </c>
      <c r="I7" s="8" t="s">
        <v>6</v>
      </c>
      <c r="J7" s="11" t="s">
        <v>95</v>
      </c>
    </row>
    <row r="8" spans="1:13" x14ac:dyDescent="0.25">
      <c r="A8" s="3" t="s">
        <v>109</v>
      </c>
      <c r="B8" s="5" t="s">
        <v>33</v>
      </c>
      <c r="C8" s="27" t="s">
        <v>80</v>
      </c>
      <c r="D8" s="9"/>
      <c r="E8" s="10" t="str">
        <f t="shared" si="0"/>
        <v>I3</v>
      </c>
      <c r="F8" s="40">
        <v>3</v>
      </c>
      <c r="G8" s="8" t="s">
        <v>28</v>
      </c>
      <c r="H8" s="8"/>
      <c r="I8" s="8"/>
      <c r="J8" s="11"/>
    </row>
    <row r="9" spans="1:13" ht="15.75" thickBot="1" x14ac:dyDescent="0.3">
      <c r="A9" s="3" t="s">
        <v>109</v>
      </c>
      <c r="B9" s="5" t="s">
        <v>34</v>
      </c>
      <c r="C9" s="27" t="s">
        <v>110</v>
      </c>
      <c r="D9" s="9"/>
      <c r="E9" s="10" t="str">
        <f t="shared" si="0"/>
        <v>I4</v>
      </c>
      <c r="F9" s="43">
        <v>4</v>
      </c>
      <c r="G9" s="8" t="s">
        <v>7</v>
      </c>
      <c r="H9" s="8"/>
      <c r="I9" s="8"/>
      <c r="J9" s="11"/>
    </row>
    <row r="10" spans="1:13" x14ac:dyDescent="0.25">
      <c r="A10" s="3" t="s">
        <v>109</v>
      </c>
      <c r="B10" s="5" t="s">
        <v>93</v>
      </c>
      <c r="C10" s="27"/>
      <c r="D10" s="10"/>
      <c r="E10" s="10" t="str">
        <f t="shared" si="0"/>
        <v>I5</v>
      </c>
      <c r="F10" s="40">
        <v>5</v>
      </c>
      <c r="G10" s="7" t="s">
        <v>29</v>
      </c>
      <c r="H10" s="7"/>
      <c r="I10" s="8" t="s">
        <v>6</v>
      </c>
      <c r="J10" s="11" t="s">
        <v>96</v>
      </c>
      <c r="L10" s="45" t="s">
        <v>25</v>
      </c>
      <c r="M10" s="45" t="s">
        <v>24</v>
      </c>
    </row>
    <row r="11" spans="1:13" x14ac:dyDescent="0.25">
      <c r="A11" s="3" t="s">
        <v>109</v>
      </c>
      <c r="B11" s="5" t="s">
        <v>35</v>
      </c>
      <c r="C11" s="27" t="s">
        <v>111</v>
      </c>
      <c r="D11" s="10"/>
      <c r="E11" s="10" t="str">
        <f t="shared" si="0"/>
        <v>I6</v>
      </c>
      <c r="F11" s="43">
        <v>6</v>
      </c>
      <c r="G11" s="8" t="s">
        <v>30</v>
      </c>
      <c r="H11" s="8"/>
      <c r="I11" s="8"/>
      <c r="J11" s="11"/>
      <c r="L11" s="46"/>
      <c r="M11" s="46"/>
    </row>
    <row r="12" spans="1:13" x14ac:dyDescent="0.25">
      <c r="A12" s="3" t="s">
        <v>109</v>
      </c>
      <c r="B12" s="5"/>
      <c r="C12" s="27"/>
      <c r="D12" s="10"/>
      <c r="E12" s="10" t="str">
        <f t="shared" si="0"/>
        <v>I7</v>
      </c>
      <c r="F12" s="40">
        <v>7</v>
      </c>
      <c r="G12" s="7" t="s">
        <v>31</v>
      </c>
      <c r="H12" s="7"/>
      <c r="I12" s="8" t="s">
        <v>6</v>
      </c>
      <c r="J12" s="11" t="s">
        <v>97</v>
      </c>
      <c r="L12" s="46"/>
      <c r="M12" s="46"/>
    </row>
    <row r="13" spans="1:13" x14ac:dyDescent="0.25">
      <c r="A13" s="3" t="s">
        <v>109</v>
      </c>
      <c r="B13" s="5" t="s">
        <v>36</v>
      </c>
      <c r="C13" s="27" t="s">
        <v>112</v>
      </c>
      <c r="D13" s="10">
        <v>33</v>
      </c>
      <c r="E13" s="10" t="str">
        <f t="shared" si="0"/>
        <v>I8</v>
      </c>
      <c r="F13" s="40">
        <v>8</v>
      </c>
      <c r="G13" s="8" t="s">
        <v>9</v>
      </c>
      <c r="H13" s="8"/>
      <c r="I13" s="8"/>
      <c r="J13" s="11"/>
      <c r="L13" s="46"/>
      <c r="M13" s="46"/>
    </row>
    <row r="14" spans="1:13" ht="15.75" thickBot="1" x14ac:dyDescent="0.3">
      <c r="A14" s="3" t="s">
        <v>109</v>
      </c>
      <c r="B14" s="5" t="s">
        <v>8</v>
      </c>
      <c r="C14" s="27"/>
      <c r="D14" s="10">
        <v>34</v>
      </c>
      <c r="E14" s="10" t="str">
        <f t="shared" si="0"/>
        <v>I9</v>
      </c>
      <c r="F14" s="6">
        <v>9</v>
      </c>
      <c r="G14" s="7" t="s">
        <v>10</v>
      </c>
      <c r="H14" s="7"/>
      <c r="I14" s="8"/>
      <c r="J14" s="11"/>
      <c r="L14" s="33" t="s">
        <v>88</v>
      </c>
      <c r="M14" s="34">
        <v>0.01</v>
      </c>
    </row>
    <row r="15" spans="1:13" ht="15.75" thickBot="1" x14ac:dyDescent="0.3">
      <c r="A15" s="3" t="s">
        <v>109</v>
      </c>
      <c r="B15" s="5" t="s">
        <v>8</v>
      </c>
      <c r="C15" s="27"/>
      <c r="D15" s="10">
        <v>35</v>
      </c>
      <c r="E15" s="10" t="str">
        <f t="shared" si="0"/>
        <v>I10</v>
      </c>
      <c r="F15" s="6">
        <v>10</v>
      </c>
      <c r="G15" s="7" t="s">
        <v>11</v>
      </c>
      <c r="H15" s="7"/>
      <c r="I15" s="8"/>
      <c r="J15" s="11"/>
      <c r="L15" s="33" t="s">
        <v>89</v>
      </c>
      <c r="M15" s="34">
        <v>1.0999999999999999E-2</v>
      </c>
    </row>
    <row r="16" spans="1:13" ht="15.75" thickBot="1" x14ac:dyDescent="0.3">
      <c r="A16" s="3" t="s">
        <v>109</v>
      </c>
      <c r="B16" s="5" t="s">
        <v>8</v>
      </c>
      <c r="C16" s="27"/>
      <c r="D16" s="10">
        <v>36</v>
      </c>
      <c r="E16" s="10" t="str">
        <f t="shared" si="0"/>
        <v>I11</v>
      </c>
      <c r="F16" s="6">
        <v>11</v>
      </c>
      <c r="G16" s="8" t="s">
        <v>12</v>
      </c>
      <c r="H16" s="8"/>
      <c r="I16" s="8"/>
      <c r="J16" s="11"/>
      <c r="L16" s="33" t="s">
        <v>90</v>
      </c>
      <c r="M16" s="34">
        <v>1.4999999999999999E-2</v>
      </c>
    </row>
    <row r="17" spans="1:13" ht="15.75" thickBot="1" x14ac:dyDescent="0.3">
      <c r="A17" s="3" t="s">
        <v>109</v>
      </c>
      <c r="B17" s="5" t="s">
        <v>8</v>
      </c>
      <c r="C17" s="27"/>
      <c r="D17" s="10">
        <v>37</v>
      </c>
      <c r="E17" s="10" t="str">
        <f t="shared" si="0"/>
        <v>I12</v>
      </c>
      <c r="F17" s="43">
        <v>12</v>
      </c>
      <c r="G17" s="8" t="s">
        <v>13</v>
      </c>
      <c r="H17" s="8"/>
      <c r="I17" s="8"/>
      <c r="J17" s="11"/>
      <c r="L17" s="33" t="s">
        <v>91</v>
      </c>
      <c r="M17" s="34">
        <v>0.02</v>
      </c>
    </row>
    <row r="18" spans="1:13" ht="15.75" thickBot="1" x14ac:dyDescent="0.3">
      <c r="A18" s="3" t="s">
        <v>109</v>
      </c>
      <c r="B18" s="5" t="s">
        <v>8</v>
      </c>
      <c r="C18" s="27"/>
      <c r="D18" s="10">
        <v>38</v>
      </c>
      <c r="E18" s="10" t="str">
        <f t="shared" si="0"/>
        <v>I13</v>
      </c>
      <c r="F18" s="6">
        <v>13</v>
      </c>
      <c r="G18" s="12" t="s">
        <v>14</v>
      </c>
      <c r="H18" s="12"/>
      <c r="I18" s="8"/>
      <c r="J18" s="11"/>
      <c r="L18" s="33" t="s">
        <v>92</v>
      </c>
      <c r="M18" s="34">
        <v>2.5000000000000001E-2</v>
      </c>
    </row>
    <row r="19" spans="1:13" x14ac:dyDescent="0.25">
      <c r="A19" s="3" t="s">
        <v>109</v>
      </c>
      <c r="B19" s="5" t="s">
        <v>8</v>
      </c>
      <c r="C19" s="27"/>
      <c r="D19" s="10">
        <v>39</v>
      </c>
      <c r="E19" s="10" t="str">
        <f t="shared" si="0"/>
        <v>I14</v>
      </c>
      <c r="F19" s="6">
        <v>14</v>
      </c>
      <c r="G19" s="7" t="s">
        <v>15</v>
      </c>
      <c r="H19" s="7"/>
      <c r="I19" s="8"/>
      <c r="J19" s="11"/>
    </row>
    <row r="20" spans="1:13" x14ac:dyDescent="0.25">
      <c r="A20" s="3" t="s">
        <v>109</v>
      </c>
      <c r="B20" s="5" t="s">
        <v>8</v>
      </c>
      <c r="C20" s="27"/>
      <c r="D20" s="10">
        <v>40</v>
      </c>
      <c r="E20" s="10" t="str">
        <f t="shared" si="0"/>
        <v>I15</v>
      </c>
      <c r="F20" s="6">
        <v>15</v>
      </c>
      <c r="G20" s="7" t="s">
        <v>16</v>
      </c>
      <c r="H20" s="7"/>
      <c r="I20" s="8"/>
      <c r="J20" s="11"/>
    </row>
    <row r="21" spans="1:13" x14ac:dyDescent="0.25">
      <c r="A21" s="3" t="s">
        <v>109</v>
      </c>
      <c r="B21" s="5" t="s">
        <v>8</v>
      </c>
      <c r="C21" s="27"/>
      <c r="D21" s="10">
        <v>41</v>
      </c>
      <c r="E21" s="10" t="str">
        <f t="shared" si="0"/>
        <v>I16</v>
      </c>
      <c r="F21" s="6">
        <v>16</v>
      </c>
      <c r="G21" s="7" t="s">
        <v>17</v>
      </c>
      <c r="H21" s="7"/>
      <c r="I21" s="8"/>
      <c r="J21" s="11"/>
    </row>
    <row r="22" spans="1:13" x14ac:dyDescent="0.25">
      <c r="A22" s="3" t="s">
        <v>109</v>
      </c>
      <c r="B22" s="5" t="s">
        <v>8</v>
      </c>
      <c r="C22" s="27"/>
      <c r="D22" s="10">
        <v>42</v>
      </c>
      <c r="E22" s="10" t="str">
        <f t="shared" si="0"/>
        <v>I17</v>
      </c>
      <c r="F22" s="6">
        <v>17</v>
      </c>
      <c r="G22" s="12" t="s">
        <v>18</v>
      </c>
      <c r="H22" s="12"/>
      <c r="I22" s="8"/>
      <c r="J22" s="11"/>
    </row>
    <row r="23" spans="1:13" x14ac:dyDescent="0.25">
      <c r="A23" s="3" t="s">
        <v>109</v>
      </c>
      <c r="B23" s="5" t="s">
        <v>8</v>
      </c>
      <c r="C23" s="27"/>
      <c r="D23" s="10">
        <v>43</v>
      </c>
      <c r="E23" s="10" t="str">
        <f t="shared" si="0"/>
        <v>I18</v>
      </c>
      <c r="F23" s="6">
        <v>18</v>
      </c>
      <c r="G23" s="12" t="s">
        <v>19</v>
      </c>
      <c r="H23" s="12"/>
      <c r="I23" s="8"/>
      <c r="J23" s="11"/>
    </row>
    <row r="24" spans="1:13" x14ac:dyDescent="0.25">
      <c r="A24" s="3" t="s">
        <v>109</v>
      </c>
      <c r="B24" s="5" t="s">
        <v>8</v>
      </c>
      <c r="C24" s="41" t="s">
        <v>21</v>
      </c>
      <c r="D24" s="10">
        <v>44</v>
      </c>
      <c r="E24" s="10" t="str">
        <f t="shared" si="0"/>
        <v>I19</v>
      </c>
      <c r="F24" s="6">
        <v>19</v>
      </c>
      <c r="G24" s="7" t="s">
        <v>20</v>
      </c>
      <c r="H24" s="7"/>
      <c r="I24" s="8" t="s">
        <v>6</v>
      </c>
      <c r="J24" s="11" t="s">
        <v>98</v>
      </c>
    </row>
    <row r="25" spans="1:13" x14ac:dyDescent="0.25">
      <c r="A25" s="3" t="s">
        <v>109</v>
      </c>
      <c r="B25" s="5" t="s">
        <v>8</v>
      </c>
      <c r="C25" s="27"/>
      <c r="D25" s="10">
        <v>45</v>
      </c>
      <c r="E25" s="10" t="str">
        <f t="shared" si="0"/>
        <v>I20</v>
      </c>
      <c r="F25" s="6">
        <v>20</v>
      </c>
      <c r="G25" s="12" t="s">
        <v>22</v>
      </c>
      <c r="H25" s="12"/>
      <c r="I25" s="8"/>
      <c r="J25" s="11"/>
    </row>
    <row r="26" spans="1:13" x14ac:dyDescent="0.25">
      <c r="A26" s="3" t="s">
        <v>109</v>
      </c>
      <c r="B26" s="5" t="s">
        <v>8</v>
      </c>
      <c r="C26" s="27"/>
      <c r="D26" s="10">
        <v>46</v>
      </c>
      <c r="E26" s="10" t="str">
        <f t="shared" si="0"/>
        <v>I21</v>
      </c>
      <c r="F26" s="43">
        <v>21</v>
      </c>
      <c r="G26" s="12" t="s">
        <v>19</v>
      </c>
      <c r="H26" s="12"/>
      <c r="I26" s="8"/>
      <c r="J26" s="11"/>
    </row>
    <row r="27" spans="1:13" x14ac:dyDescent="0.25">
      <c r="A27" s="3" t="s">
        <v>109</v>
      </c>
      <c r="B27" s="5" t="s">
        <v>8</v>
      </c>
      <c r="C27" s="27"/>
      <c r="D27" s="10">
        <v>47</v>
      </c>
      <c r="E27" s="10" t="str">
        <f t="shared" si="0"/>
        <v>I22</v>
      </c>
      <c r="F27" s="6">
        <v>22</v>
      </c>
      <c r="G27" s="7" t="s">
        <v>23</v>
      </c>
      <c r="H27" s="7"/>
      <c r="I27" s="8"/>
      <c r="J27" s="11"/>
    </row>
    <row r="28" spans="1:13" x14ac:dyDescent="0.25">
      <c r="A28" s="3" t="s">
        <v>109</v>
      </c>
      <c r="B28" s="5"/>
      <c r="C28" s="27"/>
      <c r="D28" s="10">
        <v>48</v>
      </c>
      <c r="E28" s="10" t="str">
        <f t="shared" si="0"/>
        <v>I23</v>
      </c>
      <c r="F28" s="6">
        <v>23</v>
      </c>
      <c r="G28" s="7" t="s">
        <v>32</v>
      </c>
      <c r="H28" s="7"/>
      <c r="I28" s="8" t="s">
        <v>6</v>
      </c>
      <c r="J28" s="11" t="s">
        <v>99</v>
      </c>
    </row>
    <row r="29" spans="1:13" x14ac:dyDescent="0.25">
      <c r="A29" s="3" t="s">
        <v>109</v>
      </c>
      <c r="B29" s="5" t="s">
        <v>124</v>
      </c>
      <c r="C29" s="27" t="s">
        <v>123</v>
      </c>
      <c r="D29" s="10">
        <v>49</v>
      </c>
      <c r="E29" s="10" t="str">
        <f t="shared" si="0"/>
        <v>I24</v>
      </c>
      <c r="F29" s="6">
        <v>24</v>
      </c>
      <c r="G29" s="8" t="s">
        <v>9</v>
      </c>
      <c r="H29" s="8"/>
      <c r="I29" s="8"/>
      <c r="J29" s="11"/>
    </row>
    <row r="32" spans="1:13" x14ac:dyDescent="0.25">
      <c r="B32">
        <v>400</v>
      </c>
    </row>
    <row r="33" spans="2:6" x14ac:dyDescent="0.25">
      <c r="B33">
        <f>+B32/1.16</f>
        <v>344.82758620689657</v>
      </c>
    </row>
    <row r="44" spans="2:6" x14ac:dyDescent="0.25">
      <c r="F44" s="14"/>
    </row>
    <row r="45" spans="2:6" x14ac:dyDescent="0.25">
      <c r="F45" s="14"/>
    </row>
    <row r="46" spans="2:6" x14ac:dyDescent="0.25">
      <c r="F46" s="14"/>
    </row>
  </sheetData>
  <mergeCells count="3">
    <mergeCell ref="A2:I2"/>
    <mergeCell ref="M10:M13"/>
    <mergeCell ref="L10:L13"/>
  </mergeCells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9EDA5-B832-4FA3-B5B2-45F0AE37E8B3}">
  <dimension ref="A1:L95"/>
  <sheetViews>
    <sheetView tabSelected="1" zoomScale="120" zoomScaleNormal="120" workbookViewId="0">
      <selection activeCell="B17" sqref="B17"/>
    </sheetView>
  </sheetViews>
  <sheetFormatPr baseColWidth="10" defaultRowHeight="15" x14ac:dyDescent="0.25"/>
  <cols>
    <col min="1" max="1" width="9.7109375" style="15" customWidth="1"/>
    <col min="2" max="2" width="12.28515625" style="18" bestFit="1" customWidth="1"/>
    <col min="3" max="3" width="41.140625" style="13" bestFit="1" customWidth="1"/>
    <col min="4" max="4" width="44.28515625" style="19" customWidth="1"/>
    <col min="5" max="5" width="8.28515625" style="19" customWidth="1"/>
    <col min="6" max="6" width="8.140625" style="19" customWidth="1"/>
    <col min="7" max="7" width="66.7109375" bestFit="1" customWidth="1"/>
    <col min="8" max="8" width="7.85546875" bestFit="1" customWidth="1"/>
    <col min="9" max="9" width="10.85546875" customWidth="1"/>
    <col min="10" max="10" width="28.140625" customWidth="1"/>
    <col min="11" max="12" width="4.85546875" customWidth="1"/>
    <col min="13" max="13" width="10" customWidth="1"/>
    <col min="14" max="14" width="9.42578125" customWidth="1"/>
  </cols>
  <sheetData>
    <row r="1" spans="2:12" x14ac:dyDescent="0.25">
      <c r="I1" s="42"/>
    </row>
    <row r="2" spans="2:12" x14ac:dyDescent="0.25">
      <c r="D2" s="19" t="s">
        <v>81</v>
      </c>
      <c r="F2" s="19" t="s">
        <v>114</v>
      </c>
      <c r="G2" s="28" t="s">
        <v>48</v>
      </c>
      <c r="H2" s="28"/>
      <c r="I2" s="36"/>
    </row>
    <row r="3" spans="2:12" x14ac:dyDescent="0.25">
      <c r="B3" s="47">
        <v>80447.13</v>
      </c>
      <c r="C3" s="17"/>
      <c r="D3" s="29"/>
      <c r="E3" s="29"/>
      <c r="F3" s="29" t="str">
        <f>+L3&amp;K3</f>
        <v>V1</v>
      </c>
      <c r="G3" s="7" t="s">
        <v>50</v>
      </c>
      <c r="H3" s="7" t="s">
        <v>6</v>
      </c>
      <c r="I3" s="37" t="s">
        <v>94</v>
      </c>
      <c r="J3" s="15">
        <v>2</v>
      </c>
      <c r="K3">
        <v>1</v>
      </c>
      <c r="L3" t="s">
        <v>113</v>
      </c>
    </row>
    <row r="4" spans="2:12" x14ac:dyDescent="0.25">
      <c r="B4" s="16"/>
      <c r="C4" s="17"/>
      <c r="D4" s="29"/>
      <c r="E4" s="29"/>
      <c r="F4" s="29" t="str">
        <f t="shared" ref="F4:F36" si="0">+L4&amp;K4</f>
        <v>V2</v>
      </c>
      <c r="G4" s="7" t="s">
        <v>51</v>
      </c>
      <c r="H4" s="7" t="s">
        <v>6</v>
      </c>
      <c r="I4" s="37" t="s">
        <v>95</v>
      </c>
      <c r="J4" s="15">
        <v>2</v>
      </c>
      <c r="K4">
        <v>2</v>
      </c>
      <c r="L4" t="s">
        <v>113</v>
      </c>
    </row>
    <row r="5" spans="2:12" x14ac:dyDescent="0.25">
      <c r="B5" s="16"/>
      <c r="C5" s="17"/>
      <c r="D5" s="29"/>
      <c r="E5" s="29"/>
      <c r="F5" s="29" t="str">
        <f t="shared" si="0"/>
        <v>V3</v>
      </c>
      <c r="G5" s="7" t="s">
        <v>52</v>
      </c>
      <c r="H5" s="7" t="s">
        <v>6</v>
      </c>
      <c r="I5" s="37" t="s">
        <v>96</v>
      </c>
      <c r="J5" s="15">
        <v>2</v>
      </c>
      <c r="K5">
        <v>3</v>
      </c>
      <c r="L5" t="s">
        <v>113</v>
      </c>
    </row>
    <row r="6" spans="2:12" x14ac:dyDescent="0.25">
      <c r="B6" s="16"/>
      <c r="C6" s="17"/>
      <c r="D6" s="29"/>
      <c r="E6" s="29"/>
      <c r="F6" s="29" t="str">
        <f t="shared" si="0"/>
        <v>V4</v>
      </c>
      <c r="G6" s="7" t="s">
        <v>53</v>
      </c>
      <c r="H6" s="7" t="s">
        <v>6</v>
      </c>
      <c r="I6" s="37" t="s">
        <v>97</v>
      </c>
      <c r="J6" s="15">
        <v>2</v>
      </c>
      <c r="K6">
        <v>4</v>
      </c>
      <c r="L6" t="s">
        <v>113</v>
      </c>
    </row>
    <row r="7" spans="2:12" x14ac:dyDescent="0.25">
      <c r="B7" s="48">
        <f>+B3*0.16</f>
        <v>12871.540800000001</v>
      </c>
      <c r="C7" s="21" t="s">
        <v>61</v>
      </c>
      <c r="D7" s="30" t="s">
        <v>100</v>
      </c>
      <c r="E7" s="30"/>
      <c r="F7" s="29" t="str">
        <f t="shared" si="0"/>
        <v>V5</v>
      </c>
      <c r="G7" s="22" t="s">
        <v>54</v>
      </c>
      <c r="H7" s="22"/>
      <c r="I7" s="38"/>
      <c r="K7">
        <v>5</v>
      </c>
      <c r="L7" t="s">
        <v>113</v>
      </c>
    </row>
    <row r="8" spans="2:12" x14ac:dyDescent="0.25">
      <c r="B8" s="49">
        <f>+B7</f>
        <v>12871.540800000001</v>
      </c>
      <c r="C8" s="21" t="s">
        <v>62</v>
      </c>
      <c r="D8" s="30" t="s">
        <v>82</v>
      </c>
      <c r="E8" s="30"/>
      <c r="F8" s="29" t="str">
        <f t="shared" si="0"/>
        <v>V6</v>
      </c>
      <c r="G8" s="22" t="s">
        <v>55</v>
      </c>
      <c r="H8" s="22"/>
      <c r="I8" s="38"/>
      <c r="K8">
        <v>6</v>
      </c>
      <c r="L8" t="s">
        <v>113</v>
      </c>
    </row>
    <row r="9" spans="2:12" x14ac:dyDescent="0.25">
      <c r="B9" s="16"/>
      <c r="C9" s="17"/>
      <c r="D9" s="29"/>
      <c r="E9" s="29"/>
      <c r="F9" s="29" t="str">
        <f t="shared" si="0"/>
        <v>V7</v>
      </c>
      <c r="G9" s="7" t="s">
        <v>58</v>
      </c>
      <c r="H9" s="7" t="s">
        <v>6</v>
      </c>
      <c r="I9" s="39" t="s">
        <v>98</v>
      </c>
      <c r="J9" s="15">
        <v>3</v>
      </c>
      <c r="K9">
        <v>7</v>
      </c>
      <c r="L9" t="s">
        <v>113</v>
      </c>
    </row>
    <row r="10" spans="2:12" x14ac:dyDescent="0.25">
      <c r="B10" s="16"/>
      <c r="C10" s="17"/>
      <c r="D10" s="29"/>
      <c r="E10" s="29"/>
      <c r="F10" s="29" t="str">
        <f t="shared" si="0"/>
        <v>V8</v>
      </c>
      <c r="G10" s="7" t="s">
        <v>37</v>
      </c>
      <c r="H10" s="7" t="s">
        <v>6</v>
      </c>
      <c r="I10" s="39" t="s">
        <v>99</v>
      </c>
      <c r="J10" s="15">
        <v>3</v>
      </c>
      <c r="K10">
        <v>8</v>
      </c>
      <c r="L10" t="s">
        <v>113</v>
      </c>
    </row>
    <row r="11" spans="2:12" x14ac:dyDescent="0.25">
      <c r="B11" s="16"/>
      <c r="C11" s="17"/>
      <c r="D11" s="29"/>
      <c r="E11" s="29"/>
      <c r="F11" s="29" t="str">
        <f t="shared" si="0"/>
        <v>V9</v>
      </c>
      <c r="G11" s="7" t="s">
        <v>64</v>
      </c>
      <c r="H11" s="7" t="s">
        <v>6</v>
      </c>
      <c r="I11" s="38" t="s">
        <v>105</v>
      </c>
      <c r="J11" s="15">
        <v>1</v>
      </c>
      <c r="K11">
        <v>9</v>
      </c>
      <c r="L11" t="s">
        <v>113</v>
      </c>
    </row>
    <row r="12" spans="2:12" x14ac:dyDescent="0.25">
      <c r="B12" s="16"/>
      <c r="C12" s="17"/>
      <c r="D12" s="29"/>
      <c r="E12" s="29"/>
      <c r="F12" s="29" t="str">
        <f t="shared" si="0"/>
        <v>V10</v>
      </c>
      <c r="G12" s="7" t="s">
        <v>56</v>
      </c>
      <c r="H12" s="7" t="s">
        <v>6</v>
      </c>
      <c r="I12" s="38" t="s">
        <v>106</v>
      </c>
      <c r="J12" s="15">
        <v>1</v>
      </c>
      <c r="K12">
        <v>10</v>
      </c>
      <c r="L12" t="s">
        <v>113</v>
      </c>
    </row>
    <row r="13" spans="2:12" x14ac:dyDescent="0.25">
      <c r="B13" s="16"/>
      <c r="C13" s="17" t="s">
        <v>66</v>
      </c>
      <c r="D13" s="29"/>
      <c r="E13" s="29"/>
      <c r="F13" s="29" t="str">
        <f t="shared" si="0"/>
        <v>V11</v>
      </c>
      <c r="G13" s="7" t="s">
        <v>63</v>
      </c>
      <c r="H13" s="7" t="s">
        <v>6</v>
      </c>
      <c r="I13" s="38" t="s">
        <v>107</v>
      </c>
      <c r="J13" s="15">
        <v>1</v>
      </c>
      <c r="K13">
        <v>11</v>
      </c>
      <c r="L13" t="s">
        <v>113</v>
      </c>
    </row>
    <row r="14" spans="2:12" x14ac:dyDescent="0.25">
      <c r="B14" s="48">
        <f>+B11+B12</f>
        <v>0</v>
      </c>
      <c r="C14" s="21" t="s">
        <v>65</v>
      </c>
      <c r="D14" s="30" t="s">
        <v>115</v>
      </c>
      <c r="E14" s="30"/>
      <c r="F14" s="29" t="str">
        <f t="shared" si="0"/>
        <v>V12</v>
      </c>
      <c r="G14" s="22" t="s">
        <v>57</v>
      </c>
      <c r="H14" s="22"/>
      <c r="I14" s="38"/>
      <c r="J14" s="15"/>
      <c r="K14">
        <v>12</v>
      </c>
      <c r="L14" t="s">
        <v>113</v>
      </c>
    </row>
    <row r="15" spans="2:12" x14ac:dyDescent="0.25">
      <c r="B15" s="16"/>
      <c r="C15" s="17"/>
      <c r="D15" s="29"/>
      <c r="E15" s="29"/>
      <c r="F15" s="29" t="str">
        <f t="shared" si="0"/>
        <v>V13</v>
      </c>
      <c r="G15" s="7" t="s">
        <v>101</v>
      </c>
      <c r="H15" s="7" t="s">
        <v>6</v>
      </c>
      <c r="I15" s="39" t="s">
        <v>104</v>
      </c>
      <c r="J15" s="15">
        <v>3</v>
      </c>
      <c r="K15">
        <v>13</v>
      </c>
      <c r="L15" t="s">
        <v>113</v>
      </c>
    </row>
    <row r="16" spans="2:12" x14ac:dyDescent="0.25">
      <c r="B16" s="48">
        <f>IF(B8&lt;(B9+B10+B14-B15),0,B8)</f>
        <v>12871.540800000001</v>
      </c>
      <c r="C16" s="21" t="s">
        <v>67</v>
      </c>
      <c r="D16" s="30" t="s">
        <v>116</v>
      </c>
      <c r="E16" s="30"/>
      <c r="F16" s="29" t="str">
        <f t="shared" si="0"/>
        <v>V14</v>
      </c>
      <c r="G16" s="22" t="s">
        <v>40</v>
      </c>
      <c r="H16" s="22"/>
      <c r="I16" s="38"/>
      <c r="J16" s="15"/>
      <c r="K16">
        <v>14</v>
      </c>
      <c r="L16" t="s">
        <v>113</v>
      </c>
    </row>
    <row r="17" spans="2:12" x14ac:dyDescent="0.25">
      <c r="B17" s="23"/>
      <c r="C17" s="24" t="s">
        <v>68</v>
      </c>
      <c r="D17" s="29" t="s">
        <v>117</v>
      </c>
      <c r="E17" s="29"/>
      <c r="F17" s="29" t="str">
        <f t="shared" si="0"/>
        <v>V15</v>
      </c>
      <c r="G17" s="25" t="s">
        <v>38</v>
      </c>
      <c r="H17" s="25"/>
      <c r="I17" s="38"/>
      <c r="J17" s="15"/>
      <c r="K17">
        <v>15</v>
      </c>
      <c r="L17" t="s">
        <v>113</v>
      </c>
    </row>
    <row r="18" spans="2:12" x14ac:dyDescent="0.25">
      <c r="B18" s="16"/>
      <c r="C18" s="17"/>
      <c r="D18" s="29"/>
      <c r="E18" s="29"/>
      <c r="F18" s="29" t="str">
        <f t="shared" si="0"/>
        <v>V16</v>
      </c>
      <c r="G18" s="7" t="s">
        <v>39</v>
      </c>
      <c r="H18" s="7" t="s">
        <v>6</v>
      </c>
      <c r="I18" s="38" t="s">
        <v>108</v>
      </c>
      <c r="J18" s="35">
        <v>1</v>
      </c>
      <c r="K18">
        <v>16</v>
      </c>
      <c r="L18" t="s">
        <v>113</v>
      </c>
    </row>
    <row r="19" spans="2:12" x14ac:dyDescent="0.25">
      <c r="B19" s="20"/>
      <c r="C19" s="21" t="s">
        <v>69</v>
      </c>
      <c r="D19" s="30" t="s">
        <v>118</v>
      </c>
      <c r="E19" s="30"/>
      <c r="F19" s="29" t="str">
        <f t="shared" si="0"/>
        <v>V17</v>
      </c>
      <c r="G19" s="22" t="s">
        <v>40</v>
      </c>
      <c r="H19" s="22"/>
      <c r="I19" s="38"/>
      <c r="J19" s="15"/>
      <c r="K19">
        <v>17</v>
      </c>
      <c r="L19" t="s">
        <v>113</v>
      </c>
    </row>
    <row r="20" spans="2:12" x14ac:dyDescent="0.25">
      <c r="B20" s="23"/>
      <c r="C20" s="24" t="s">
        <v>70</v>
      </c>
      <c r="D20" s="31" t="s">
        <v>119</v>
      </c>
      <c r="E20" s="31"/>
      <c r="F20" s="29" t="str">
        <f t="shared" si="0"/>
        <v>V18</v>
      </c>
      <c r="G20" s="25" t="s">
        <v>38</v>
      </c>
      <c r="H20" s="25"/>
      <c r="I20" s="38"/>
      <c r="J20" s="15"/>
      <c r="K20">
        <v>18</v>
      </c>
      <c r="L20" t="s">
        <v>113</v>
      </c>
    </row>
    <row r="21" spans="2:12" x14ac:dyDescent="0.25">
      <c r="B21" s="16"/>
      <c r="C21" s="17"/>
      <c r="D21" s="29"/>
      <c r="E21" s="29"/>
      <c r="F21" s="29" t="str">
        <f t="shared" si="0"/>
        <v>V19</v>
      </c>
      <c r="G21" s="7" t="s">
        <v>32</v>
      </c>
      <c r="H21" s="7" t="s">
        <v>6</v>
      </c>
      <c r="I21" s="39" t="s">
        <v>103</v>
      </c>
      <c r="J21" s="15">
        <v>3</v>
      </c>
      <c r="K21">
        <v>19</v>
      </c>
      <c r="L21" t="s">
        <v>113</v>
      </c>
    </row>
    <row r="22" spans="2:12" x14ac:dyDescent="0.25">
      <c r="B22" s="16"/>
      <c r="C22" s="17"/>
      <c r="D22" s="29"/>
      <c r="E22" s="29"/>
      <c r="F22" s="29" t="str">
        <f t="shared" si="0"/>
        <v>V20</v>
      </c>
      <c r="G22" s="7" t="s">
        <v>59</v>
      </c>
      <c r="H22" s="7" t="s">
        <v>6</v>
      </c>
      <c r="I22" s="39" t="s">
        <v>102</v>
      </c>
      <c r="J22" s="15">
        <v>3</v>
      </c>
      <c r="K22">
        <v>20</v>
      </c>
      <c r="L22" t="s">
        <v>113</v>
      </c>
    </row>
    <row r="23" spans="2:12" x14ac:dyDescent="0.25">
      <c r="B23" s="20"/>
      <c r="C23" s="21" t="s">
        <v>71</v>
      </c>
      <c r="D23" s="30" t="s">
        <v>122</v>
      </c>
      <c r="E23" s="30"/>
      <c r="F23" s="29" t="str">
        <f t="shared" si="0"/>
        <v>V21</v>
      </c>
      <c r="G23" s="22" t="s">
        <v>60</v>
      </c>
      <c r="H23" s="22"/>
      <c r="I23" s="36"/>
      <c r="K23">
        <v>21</v>
      </c>
      <c r="L23" t="s">
        <v>113</v>
      </c>
    </row>
    <row r="24" spans="2:12" x14ac:dyDescent="0.25">
      <c r="B24" s="20"/>
      <c r="C24" s="21" t="s">
        <v>75</v>
      </c>
      <c r="D24" s="30" t="s">
        <v>120</v>
      </c>
      <c r="E24" s="30">
        <v>42</v>
      </c>
      <c r="F24" s="29" t="str">
        <f t="shared" si="0"/>
        <v>V22</v>
      </c>
      <c r="G24" s="22" t="s">
        <v>40</v>
      </c>
      <c r="H24" s="22"/>
      <c r="I24" s="36"/>
      <c r="K24">
        <v>22</v>
      </c>
      <c r="L24" t="s">
        <v>113</v>
      </c>
    </row>
    <row r="25" spans="2:12" x14ac:dyDescent="0.25">
      <c r="B25" s="23"/>
      <c r="C25" s="24" t="s">
        <v>72</v>
      </c>
      <c r="D25" s="31" t="s">
        <v>121</v>
      </c>
      <c r="E25" s="31"/>
      <c r="F25" s="29" t="str">
        <f t="shared" si="0"/>
        <v>V23</v>
      </c>
      <c r="G25" s="25" t="s">
        <v>38</v>
      </c>
      <c r="H25" s="25"/>
      <c r="I25" s="36"/>
      <c r="K25">
        <v>23</v>
      </c>
      <c r="L25" t="s">
        <v>113</v>
      </c>
    </row>
    <row r="26" spans="2:12" x14ac:dyDescent="0.25">
      <c r="B26" s="16"/>
      <c r="C26" s="17" t="s">
        <v>8</v>
      </c>
      <c r="D26" s="29"/>
      <c r="E26" s="29">
        <v>43</v>
      </c>
      <c r="F26" s="29" t="str">
        <f t="shared" si="0"/>
        <v>V24</v>
      </c>
      <c r="G26" s="7" t="s">
        <v>41</v>
      </c>
      <c r="H26" s="7"/>
      <c r="I26" s="36"/>
      <c r="K26">
        <v>24</v>
      </c>
      <c r="L26" t="s">
        <v>113</v>
      </c>
    </row>
    <row r="27" spans="2:12" x14ac:dyDescent="0.25">
      <c r="B27" s="16"/>
      <c r="C27" s="17" t="s">
        <v>8</v>
      </c>
      <c r="D27" s="29"/>
      <c r="E27" s="29">
        <v>44</v>
      </c>
      <c r="F27" s="29" t="str">
        <f t="shared" si="0"/>
        <v>V25</v>
      </c>
      <c r="G27" s="7" t="s">
        <v>42</v>
      </c>
      <c r="H27" s="7"/>
      <c r="I27" s="36"/>
      <c r="K27">
        <v>25</v>
      </c>
      <c r="L27" t="s">
        <v>113</v>
      </c>
    </row>
    <row r="28" spans="2:12" x14ac:dyDescent="0.25">
      <c r="B28" s="16"/>
      <c r="C28" s="17" t="s">
        <v>8</v>
      </c>
      <c r="D28" s="29"/>
      <c r="E28" s="29">
        <v>45</v>
      </c>
      <c r="F28" s="29" t="str">
        <f t="shared" si="0"/>
        <v>V26</v>
      </c>
      <c r="G28" s="7" t="s">
        <v>43</v>
      </c>
      <c r="H28" s="7"/>
      <c r="I28" s="36"/>
      <c r="K28">
        <v>26</v>
      </c>
      <c r="L28" t="s">
        <v>113</v>
      </c>
    </row>
    <row r="29" spans="2:12" x14ac:dyDescent="0.25">
      <c r="B29" s="16"/>
      <c r="C29" s="17" t="s">
        <v>8</v>
      </c>
      <c r="D29" s="29"/>
      <c r="E29" s="29">
        <v>46</v>
      </c>
      <c r="F29" s="29" t="str">
        <f t="shared" si="0"/>
        <v>V27</v>
      </c>
      <c r="G29" s="7" t="s">
        <v>44</v>
      </c>
      <c r="H29" s="7"/>
      <c r="I29" s="36"/>
      <c r="K29">
        <v>27</v>
      </c>
      <c r="L29" t="s">
        <v>113</v>
      </c>
    </row>
    <row r="30" spans="2:12" x14ac:dyDescent="0.25">
      <c r="B30" s="16"/>
      <c r="C30" s="17" t="s">
        <v>8</v>
      </c>
      <c r="D30" s="29"/>
      <c r="E30" s="29">
        <v>47</v>
      </c>
      <c r="F30" s="29" t="str">
        <f t="shared" si="0"/>
        <v>V28</v>
      </c>
      <c r="G30" s="7" t="s">
        <v>45</v>
      </c>
      <c r="H30" s="7"/>
      <c r="I30" s="36"/>
      <c r="K30">
        <v>28</v>
      </c>
      <c r="L30" t="s">
        <v>113</v>
      </c>
    </row>
    <row r="31" spans="2:12" x14ac:dyDescent="0.25">
      <c r="B31" s="16"/>
      <c r="C31" s="17" t="s">
        <v>8</v>
      </c>
      <c r="D31" s="29"/>
      <c r="E31" s="29">
        <v>48</v>
      </c>
      <c r="F31" s="29" t="str">
        <f t="shared" si="0"/>
        <v>V29</v>
      </c>
      <c r="G31" s="7" t="s">
        <v>46</v>
      </c>
      <c r="H31" s="7"/>
      <c r="I31" s="36"/>
      <c r="K31">
        <v>29</v>
      </c>
      <c r="L31" t="s">
        <v>113</v>
      </c>
    </row>
    <row r="32" spans="2:12" x14ac:dyDescent="0.25">
      <c r="B32" s="16"/>
      <c r="C32" s="17" t="s">
        <v>8</v>
      </c>
      <c r="D32" s="29"/>
      <c r="E32" s="29">
        <v>49</v>
      </c>
      <c r="F32" s="29" t="str">
        <f t="shared" si="0"/>
        <v>V30</v>
      </c>
      <c r="G32" s="7" t="s">
        <v>47</v>
      </c>
      <c r="H32" s="7"/>
      <c r="I32" s="36"/>
      <c r="K32">
        <v>30</v>
      </c>
      <c r="L32" t="s">
        <v>113</v>
      </c>
    </row>
    <row r="33" spans="2:12" x14ac:dyDescent="0.25">
      <c r="B33" s="16"/>
      <c r="C33" s="17" t="s">
        <v>8</v>
      </c>
      <c r="D33" s="29"/>
      <c r="E33" s="29">
        <v>50</v>
      </c>
      <c r="F33" s="29" t="str">
        <f t="shared" si="0"/>
        <v>V31</v>
      </c>
      <c r="G33" s="7" t="s">
        <v>17</v>
      </c>
      <c r="H33" s="7"/>
      <c r="I33" s="36"/>
      <c r="K33">
        <v>31</v>
      </c>
      <c r="L33" t="s">
        <v>113</v>
      </c>
    </row>
    <row r="34" spans="2:12" x14ac:dyDescent="0.25">
      <c r="B34" s="16"/>
      <c r="C34" s="17" t="s">
        <v>8</v>
      </c>
      <c r="D34" s="29"/>
      <c r="E34" s="29">
        <v>51</v>
      </c>
      <c r="F34" s="29" t="str">
        <f t="shared" si="0"/>
        <v>V32</v>
      </c>
      <c r="G34" s="7" t="s">
        <v>18</v>
      </c>
      <c r="H34" s="7"/>
      <c r="I34" s="36"/>
      <c r="K34">
        <v>32</v>
      </c>
      <c r="L34" t="s">
        <v>113</v>
      </c>
    </row>
    <row r="35" spans="2:12" x14ac:dyDescent="0.25">
      <c r="B35" s="20"/>
      <c r="C35" s="21" t="s">
        <v>74</v>
      </c>
      <c r="D35" s="30"/>
      <c r="E35" s="30">
        <v>52</v>
      </c>
      <c r="F35" s="29" t="str">
        <f t="shared" si="0"/>
        <v>V33</v>
      </c>
      <c r="G35" s="22" t="s">
        <v>19</v>
      </c>
      <c r="H35" s="22"/>
      <c r="I35" s="36"/>
      <c r="K35">
        <v>33</v>
      </c>
      <c r="L35" t="s">
        <v>113</v>
      </c>
    </row>
    <row r="36" spans="2:12" x14ac:dyDescent="0.25">
      <c r="B36" s="23"/>
      <c r="C36" s="24" t="s">
        <v>73</v>
      </c>
      <c r="D36" s="31"/>
      <c r="E36" s="31">
        <v>53</v>
      </c>
      <c r="F36" s="29" t="str">
        <f t="shared" si="0"/>
        <v>V34</v>
      </c>
      <c r="G36" s="25" t="s">
        <v>38</v>
      </c>
      <c r="H36" s="25"/>
      <c r="I36" s="36"/>
      <c r="K36">
        <v>34</v>
      </c>
      <c r="L36" t="s">
        <v>113</v>
      </c>
    </row>
    <row r="37" spans="2:12" x14ac:dyDescent="0.25">
      <c r="B37"/>
      <c r="C37"/>
      <c r="D37"/>
      <c r="E37"/>
      <c r="F37"/>
    </row>
    <row r="38" spans="2:12" x14ac:dyDescent="0.25">
      <c r="B38"/>
      <c r="C38"/>
      <c r="D38"/>
      <c r="E38"/>
      <c r="F38"/>
    </row>
    <row r="39" spans="2:12" x14ac:dyDescent="0.25">
      <c r="B39"/>
      <c r="C39"/>
      <c r="D39" t="s">
        <v>84</v>
      </c>
      <c r="E39"/>
      <c r="F39"/>
    </row>
    <row r="40" spans="2:12" x14ac:dyDescent="0.25">
      <c r="B40"/>
      <c r="C40"/>
      <c r="D40" t="s">
        <v>85</v>
      </c>
      <c r="E40"/>
      <c r="F40"/>
    </row>
    <row r="41" spans="2:12" x14ac:dyDescent="0.25">
      <c r="B41"/>
      <c r="C41"/>
      <c r="D41"/>
      <c r="E41"/>
      <c r="F41"/>
    </row>
    <row r="42" spans="2:12" x14ac:dyDescent="0.25">
      <c r="B42"/>
      <c r="C42" s="21" t="s">
        <v>69</v>
      </c>
      <c r="D42">
        <v>8</v>
      </c>
      <c r="E42"/>
      <c r="F42"/>
    </row>
    <row r="43" spans="2:12" x14ac:dyDescent="0.25">
      <c r="B43"/>
      <c r="C43"/>
      <c r="D43">
        <v>9</v>
      </c>
      <c r="E43"/>
      <c r="F43"/>
    </row>
    <row r="44" spans="2:12" x14ac:dyDescent="0.25">
      <c r="B44"/>
      <c r="C44" t="s">
        <v>83</v>
      </c>
      <c r="D44">
        <v>10</v>
      </c>
      <c r="E44"/>
      <c r="F44"/>
    </row>
    <row r="45" spans="2:12" x14ac:dyDescent="0.25">
      <c r="B45"/>
      <c r="C45"/>
      <c r="D45">
        <f>IF(AND(D42&gt;0,D42&lt;D43),5,6)</f>
        <v>5</v>
      </c>
      <c r="E45"/>
      <c r="F45"/>
    </row>
    <row r="46" spans="2:12" x14ac:dyDescent="0.25">
      <c r="B46"/>
      <c r="C46"/>
      <c r="D46"/>
      <c r="E46"/>
      <c r="F46"/>
    </row>
    <row r="47" spans="2:12" x14ac:dyDescent="0.25">
      <c r="B47"/>
      <c r="C47"/>
      <c r="D47"/>
      <c r="E47"/>
      <c r="F47"/>
    </row>
    <row r="48" spans="2:12" x14ac:dyDescent="0.25">
      <c r="B48"/>
      <c r="C48"/>
      <c r="D48"/>
      <c r="E48"/>
      <c r="F48"/>
    </row>
    <row r="49" spans="2:6" x14ac:dyDescent="0.25">
      <c r="B49"/>
      <c r="C49"/>
      <c r="D49"/>
      <c r="E49"/>
      <c r="F49"/>
    </row>
    <row r="50" spans="2:6" x14ac:dyDescent="0.25">
      <c r="B50"/>
      <c r="C50"/>
      <c r="D50"/>
      <c r="E50"/>
      <c r="F50"/>
    </row>
    <row r="51" spans="2:6" x14ac:dyDescent="0.25">
      <c r="B51"/>
      <c r="C51"/>
      <c r="D51"/>
      <c r="E51"/>
      <c r="F51"/>
    </row>
    <row r="52" spans="2:6" x14ac:dyDescent="0.25">
      <c r="B52"/>
      <c r="C52"/>
      <c r="D52"/>
      <c r="E52"/>
      <c r="F52"/>
    </row>
    <row r="53" spans="2:6" x14ac:dyDescent="0.25">
      <c r="B53"/>
      <c r="C53"/>
      <c r="D53"/>
      <c r="E53"/>
      <c r="F53"/>
    </row>
    <row r="54" spans="2:6" x14ac:dyDescent="0.25">
      <c r="B54"/>
      <c r="C54"/>
      <c r="D54"/>
      <c r="E54"/>
      <c r="F54"/>
    </row>
    <row r="55" spans="2:6" x14ac:dyDescent="0.25">
      <c r="B55"/>
      <c r="C55"/>
      <c r="D55"/>
      <c r="E55"/>
      <c r="F55"/>
    </row>
    <row r="56" spans="2:6" x14ac:dyDescent="0.25">
      <c r="B56"/>
      <c r="C56"/>
      <c r="D56"/>
      <c r="E56"/>
      <c r="F56"/>
    </row>
    <row r="57" spans="2:6" x14ac:dyDescent="0.25">
      <c r="B57"/>
      <c r="C57"/>
      <c r="D57"/>
      <c r="E57"/>
      <c r="F57"/>
    </row>
    <row r="58" spans="2:6" x14ac:dyDescent="0.25">
      <c r="B58"/>
      <c r="C58"/>
      <c r="D58"/>
      <c r="E58"/>
      <c r="F58"/>
    </row>
    <row r="59" spans="2:6" x14ac:dyDescent="0.25">
      <c r="B59"/>
      <c r="C59"/>
      <c r="D59"/>
      <c r="E59"/>
      <c r="F59"/>
    </row>
    <row r="60" spans="2:6" x14ac:dyDescent="0.25">
      <c r="B60"/>
      <c r="C60"/>
      <c r="D60"/>
      <c r="E60"/>
      <c r="F60"/>
    </row>
    <row r="61" spans="2:6" x14ac:dyDescent="0.25">
      <c r="B61"/>
      <c r="C61"/>
      <c r="D61"/>
      <c r="E61"/>
      <c r="F61"/>
    </row>
    <row r="62" spans="2:6" x14ac:dyDescent="0.25">
      <c r="B62"/>
      <c r="C62"/>
      <c r="D62"/>
      <c r="E62"/>
      <c r="F62"/>
    </row>
    <row r="63" spans="2:6" x14ac:dyDescent="0.25">
      <c r="B63"/>
      <c r="C63"/>
      <c r="D63"/>
      <c r="E63"/>
      <c r="F63"/>
    </row>
    <row r="64" spans="2:6" x14ac:dyDescent="0.25">
      <c r="B64"/>
      <c r="C64"/>
      <c r="D64"/>
      <c r="E64"/>
      <c r="F64"/>
    </row>
    <row r="65" spans="2:6" x14ac:dyDescent="0.25">
      <c r="B65"/>
      <c r="C65"/>
      <c r="D65"/>
      <c r="E65"/>
      <c r="F65"/>
    </row>
    <row r="66" spans="2:6" x14ac:dyDescent="0.25">
      <c r="B66"/>
      <c r="C66"/>
      <c r="D66"/>
      <c r="E66"/>
      <c r="F66"/>
    </row>
    <row r="67" spans="2:6" x14ac:dyDescent="0.25">
      <c r="B67"/>
      <c r="C67"/>
      <c r="D67"/>
      <c r="E67"/>
      <c r="F67"/>
    </row>
    <row r="68" spans="2:6" x14ac:dyDescent="0.25">
      <c r="B68"/>
      <c r="C68"/>
      <c r="D68"/>
      <c r="E68"/>
      <c r="F68"/>
    </row>
    <row r="69" spans="2:6" x14ac:dyDescent="0.25">
      <c r="B69"/>
      <c r="C69"/>
      <c r="D69"/>
      <c r="E69"/>
      <c r="F69"/>
    </row>
    <row r="70" spans="2:6" x14ac:dyDescent="0.25">
      <c r="B70"/>
      <c r="C70"/>
      <c r="D70"/>
      <c r="E70"/>
      <c r="F70"/>
    </row>
    <row r="71" spans="2:6" x14ac:dyDescent="0.25">
      <c r="B71"/>
      <c r="C71"/>
      <c r="D71"/>
      <c r="E71"/>
      <c r="F71"/>
    </row>
    <row r="72" spans="2:6" x14ac:dyDescent="0.25">
      <c r="B72"/>
      <c r="C72"/>
      <c r="D72"/>
      <c r="E72"/>
      <c r="F72"/>
    </row>
    <row r="73" spans="2:6" x14ac:dyDescent="0.25">
      <c r="B73"/>
      <c r="C73"/>
      <c r="D73"/>
      <c r="E73"/>
      <c r="F73"/>
    </row>
    <row r="74" spans="2:6" x14ac:dyDescent="0.25">
      <c r="B74"/>
      <c r="C74"/>
      <c r="D74"/>
      <c r="E74"/>
      <c r="F74"/>
    </row>
    <row r="75" spans="2:6" x14ac:dyDescent="0.25">
      <c r="B75"/>
      <c r="C75"/>
      <c r="D75"/>
      <c r="E75"/>
      <c r="F75"/>
    </row>
    <row r="76" spans="2:6" x14ac:dyDescent="0.25">
      <c r="B76"/>
      <c r="C76"/>
      <c r="D76"/>
      <c r="E76"/>
      <c r="F76"/>
    </row>
    <row r="77" spans="2:6" x14ac:dyDescent="0.25">
      <c r="B77"/>
      <c r="C77"/>
      <c r="D77"/>
      <c r="E77"/>
      <c r="F77"/>
    </row>
    <row r="78" spans="2:6" x14ac:dyDescent="0.25">
      <c r="B78"/>
      <c r="C78"/>
      <c r="D78"/>
      <c r="E78"/>
      <c r="F78"/>
    </row>
    <row r="79" spans="2:6" x14ac:dyDescent="0.25">
      <c r="B79"/>
      <c r="C79"/>
      <c r="D79"/>
      <c r="E79"/>
      <c r="F79"/>
    </row>
    <row r="80" spans="2:6" x14ac:dyDescent="0.25">
      <c r="B80"/>
      <c r="C80"/>
      <c r="D80"/>
      <c r="E80"/>
      <c r="F80"/>
    </row>
    <row r="81" spans="2:6" x14ac:dyDescent="0.25">
      <c r="B81"/>
      <c r="C81"/>
      <c r="D81"/>
      <c r="E81"/>
      <c r="F81"/>
    </row>
    <row r="82" spans="2:6" x14ac:dyDescent="0.25">
      <c r="B82"/>
      <c r="C82"/>
      <c r="D82"/>
      <c r="E82"/>
      <c r="F82"/>
    </row>
    <row r="83" spans="2:6" x14ac:dyDescent="0.25">
      <c r="B83"/>
      <c r="C83"/>
      <c r="D83"/>
      <c r="E83"/>
      <c r="F83"/>
    </row>
    <row r="84" spans="2:6" x14ac:dyDescent="0.25">
      <c r="B84"/>
      <c r="C84"/>
      <c r="D84"/>
      <c r="E84"/>
      <c r="F84"/>
    </row>
    <row r="85" spans="2:6" x14ac:dyDescent="0.25">
      <c r="B85"/>
      <c r="C85"/>
      <c r="D85"/>
      <c r="E85"/>
      <c r="F85"/>
    </row>
    <row r="86" spans="2:6" x14ac:dyDescent="0.25">
      <c r="B86"/>
      <c r="C86"/>
      <c r="D86"/>
      <c r="E86"/>
      <c r="F86"/>
    </row>
    <row r="87" spans="2:6" x14ac:dyDescent="0.25">
      <c r="B87"/>
      <c r="C87"/>
      <c r="D87"/>
      <c r="E87"/>
      <c r="F87"/>
    </row>
    <row r="88" spans="2:6" x14ac:dyDescent="0.25">
      <c r="B88"/>
      <c r="C88"/>
      <c r="D88"/>
      <c r="E88"/>
      <c r="F88"/>
    </row>
    <row r="89" spans="2:6" x14ac:dyDescent="0.25">
      <c r="B89"/>
      <c r="C89"/>
      <c r="D89"/>
      <c r="E89"/>
      <c r="F89"/>
    </row>
    <row r="90" spans="2:6" x14ac:dyDescent="0.25">
      <c r="B90"/>
      <c r="C90"/>
      <c r="D90"/>
      <c r="E90"/>
      <c r="F90"/>
    </row>
    <row r="91" spans="2:6" x14ac:dyDescent="0.25">
      <c r="B91"/>
      <c r="C91"/>
      <c r="D91"/>
      <c r="E91"/>
      <c r="F91"/>
    </row>
    <row r="92" spans="2:6" x14ac:dyDescent="0.25">
      <c r="B92"/>
      <c r="C92"/>
      <c r="D92"/>
      <c r="E92"/>
      <c r="F92"/>
    </row>
    <row r="93" spans="2:6" x14ac:dyDescent="0.25">
      <c r="B93"/>
      <c r="C93"/>
      <c r="D93"/>
      <c r="E93"/>
      <c r="F93"/>
    </row>
    <row r="94" spans="2:6" x14ac:dyDescent="0.25">
      <c r="B94"/>
      <c r="C94"/>
      <c r="D94"/>
      <c r="E94"/>
      <c r="F94"/>
    </row>
    <row r="95" spans="2:6" x14ac:dyDescent="0.25">
      <c r="B95"/>
      <c r="C95"/>
      <c r="D95"/>
      <c r="E95"/>
      <c r="F9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F92EF-8CDB-409A-8993-CCFDC12CBAD1}">
  <dimension ref="B3:C6"/>
  <sheetViews>
    <sheetView workbookViewId="0">
      <selection activeCell="C16" sqref="C16"/>
    </sheetView>
  </sheetViews>
  <sheetFormatPr baseColWidth="10" defaultRowHeight="15" x14ac:dyDescent="0.25"/>
  <cols>
    <col min="2" max="2" width="2.42578125" customWidth="1"/>
    <col min="3" max="3" width="25.5703125" bestFit="1" customWidth="1"/>
  </cols>
  <sheetData>
    <row r="3" spans="2:3" x14ac:dyDescent="0.25">
      <c r="B3" s="26" t="s">
        <v>76</v>
      </c>
    </row>
    <row r="4" spans="2:3" x14ac:dyDescent="0.25">
      <c r="C4" t="s">
        <v>77</v>
      </c>
    </row>
    <row r="5" spans="2:3" x14ac:dyDescent="0.25">
      <c r="C5" t="s">
        <v>78</v>
      </c>
    </row>
    <row r="6" spans="2:3" x14ac:dyDescent="0.25">
      <c r="C6" t="s">
        <v>79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ISR</vt:lpstr>
      <vt:lpstr>IVA</vt:lpstr>
      <vt:lpstr>Retenciones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Hernandez</dc:creator>
  <cp:lastModifiedBy>Dmakes</cp:lastModifiedBy>
  <dcterms:created xsi:type="dcterms:W3CDTF">2022-02-05T16:47:54Z</dcterms:created>
  <dcterms:modified xsi:type="dcterms:W3CDTF">2022-12-13T17:49:07Z</dcterms:modified>
</cp:coreProperties>
</file>