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2910" windowWidth="20055" windowHeight="4680"/>
  </bookViews>
  <sheets>
    <sheet name="Hoja1" sheetId="1" r:id="rId1"/>
    <sheet name="Hoja2" sheetId="2" r:id="rId2"/>
    <sheet name="Hoja3" sheetId="3" r:id="rId3"/>
  </sheets>
  <externalReferences>
    <externalReference r:id="rId4"/>
    <externalReference r:id="rId5"/>
  </externalReferences>
  <calcPr calcId="124519"/>
</workbook>
</file>

<file path=xl/calcChain.xml><?xml version="1.0" encoding="utf-8"?>
<calcChain xmlns="http://schemas.openxmlformats.org/spreadsheetml/2006/main">
  <c r="F53" i="1"/>
  <c r="F54"/>
  <c r="F55"/>
  <c r="F52"/>
  <c r="F47"/>
  <c r="F48"/>
  <c r="F41"/>
  <c r="F42"/>
  <c r="F43"/>
  <c r="F44"/>
  <c r="F45"/>
  <c r="F46"/>
  <c r="F40"/>
  <c r="F39"/>
  <c r="F38"/>
  <c r="AX34"/>
  <c r="AT34"/>
  <c r="AP34"/>
  <c r="AL34"/>
  <c r="AH34"/>
  <c r="AD34"/>
  <c r="Z34"/>
  <c r="V34"/>
  <c r="R34"/>
  <c r="N34"/>
  <c r="J34"/>
  <c r="F34"/>
  <c r="D33"/>
  <c r="AX17"/>
  <c r="AX18"/>
  <c r="AX19"/>
  <c r="AX20"/>
  <c r="AW20" s="1"/>
  <c r="AX21"/>
  <c r="AX22"/>
  <c r="AX23"/>
  <c r="AX24"/>
  <c r="AX25"/>
  <c r="AX26"/>
  <c r="AX27"/>
  <c r="AX28"/>
  <c r="AX29"/>
  <c r="AX16"/>
  <c r="AV30"/>
  <c r="AW30" s="1"/>
  <c r="AV27"/>
  <c r="AV22"/>
  <c r="AV20"/>
  <c r="AT17"/>
  <c r="AS17" s="1"/>
  <c r="AT18"/>
  <c r="AT19"/>
  <c r="AV19" s="1"/>
  <c r="AT20"/>
  <c r="AT21"/>
  <c r="AV21" s="1"/>
  <c r="AW21" s="1"/>
  <c r="AT22"/>
  <c r="AT23"/>
  <c r="AT24"/>
  <c r="AV24" s="1"/>
  <c r="AT25"/>
  <c r="AT26"/>
  <c r="AV26" s="1"/>
  <c r="AW26" s="1"/>
  <c r="AT27"/>
  <c r="AT28"/>
  <c r="AV28" s="1"/>
  <c r="AT29"/>
  <c r="AS29" s="1"/>
  <c r="AT16"/>
  <c r="AV16" s="1"/>
  <c r="AW16" s="1"/>
  <c r="AR30"/>
  <c r="AS30" s="1"/>
  <c r="AR29"/>
  <c r="AR19"/>
  <c r="AR17"/>
  <c r="AP17"/>
  <c r="AP18"/>
  <c r="AR18" s="1"/>
  <c r="AP19"/>
  <c r="AP20"/>
  <c r="AR20" s="1"/>
  <c r="AS20" s="1"/>
  <c r="AP21"/>
  <c r="AR21" s="1"/>
  <c r="AS21" s="1"/>
  <c r="AP22"/>
  <c r="AR22" s="1"/>
  <c r="AP23"/>
  <c r="AP24"/>
  <c r="AR24" s="1"/>
  <c r="AS24" s="1"/>
  <c r="AP25"/>
  <c r="AR25" s="1"/>
  <c r="AP26"/>
  <c r="AP27"/>
  <c r="AP28"/>
  <c r="AR28" s="1"/>
  <c r="AS28" s="1"/>
  <c r="AP29"/>
  <c r="AP16"/>
  <c r="AR16" s="1"/>
  <c r="AS16" s="1"/>
  <c r="AN30"/>
  <c r="AO30" s="1"/>
  <c r="AN24"/>
  <c r="AO24" s="1"/>
  <c r="AO21"/>
  <c r="AN21"/>
  <c r="AN19"/>
  <c r="AN17"/>
  <c r="AO17" s="1"/>
  <c r="AL17"/>
  <c r="AL18"/>
  <c r="AN18" s="1"/>
  <c r="AL19"/>
  <c r="AL20"/>
  <c r="AN20" s="1"/>
  <c r="AO20" s="1"/>
  <c r="AL21"/>
  <c r="AL22"/>
  <c r="AN22" s="1"/>
  <c r="AL23"/>
  <c r="AL24"/>
  <c r="AL25"/>
  <c r="AN25" s="1"/>
  <c r="AO25" s="1"/>
  <c r="AL26"/>
  <c r="AL27"/>
  <c r="AL28"/>
  <c r="AN28" s="1"/>
  <c r="AO28" s="1"/>
  <c r="AL29"/>
  <c r="AN29" s="1"/>
  <c r="AL16"/>
  <c r="AN16" s="1"/>
  <c r="AJ30"/>
  <c r="AK30" s="1"/>
  <c r="AJ24"/>
  <c r="AK24" s="1"/>
  <c r="AK21"/>
  <c r="AJ21"/>
  <c r="AJ19"/>
  <c r="AJ17"/>
  <c r="AK17" s="1"/>
  <c r="AH17"/>
  <c r="AH18"/>
  <c r="AJ18" s="1"/>
  <c r="AH19"/>
  <c r="AH20"/>
  <c r="AJ20" s="1"/>
  <c r="AK20" s="1"/>
  <c r="AH21"/>
  <c r="AH22"/>
  <c r="AJ22" s="1"/>
  <c r="AH23"/>
  <c r="AH24"/>
  <c r="AH25"/>
  <c r="AJ25" s="1"/>
  <c r="AK25" s="1"/>
  <c r="AH26"/>
  <c r="AH27"/>
  <c r="AH28"/>
  <c r="AJ28" s="1"/>
  <c r="AK28" s="1"/>
  <c r="AH29"/>
  <c r="AJ29" s="1"/>
  <c r="AK29" s="1"/>
  <c r="AH16"/>
  <c r="AJ16" s="1"/>
  <c r="AF30"/>
  <c r="AG30" s="1"/>
  <c r="AF24"/>
  <c r="AG24" s="1"/>
  <c r="AG21"/>
  <c r="AF21"/>
  <c r="AF19"/>
  <c r="AF17"/>
  <c r="AG17" s="1"/>
  <c r="AD17"/>
  <c r="AD18"/>
  <c r="AF18" s="1"/>
  <c r="AD19"/>
  <c r="AD20"/>
  <c r="AF20" s="1"/>
  <c r="AG20" s="1"/>
  <c r="AD21"/>
  <c r="AD22"/>
  <c r="AF22" s="1"/>
  <c r="AD23"/>
  <c r="AD24"/>
  <c r="AD25"/>
  <c r="AF25" s="1"/>
  <c r="AG25" s="1"/>
  <c r="AD26"/>
  <c r="AD27"/>
  <c r="AD28"/>
  <c r="AF28" s="1"/>
  <c r="AG28" s="1"/>
  <c r="AD29"/>
  <c r="AF29" s="1"/>
  <c r="AG29" s="1"/>
  <c r="AD16"/>
  <c r="AD31" s="1"/>
  <c r="AB30"/>
  <c r="AC30" s="1"/>
  <c r="AB24"/>
  <c r="AC24" s="1"/>
  <c r="AC21"/>
  <c r="AB21"/>
  <c r="AB19"/>
  <c r="AB17"/>
  <c r="AC17" s="1"/>
  <c r="Z17"/>
  <c r="Z18"/>
  <c r="Z31" s="1"/>
  <c r="Z19"/>
  <c r="Z20"/>
  <c r="AB20" s="1"/>
  <c r="AC20" s="1"/>
  <c r="Z21"/>
  <c r="Z22"/>
  <c r="Z23"/>
  <c r="Z24"/>
  <c r="Z25"/>
  <c r="AB25" s="1"/>
  <c r="AC25" s="1"/>
  <c r="Z26"/>
  <c r="AB26" s="1"/>
  <c r="Z27"/>
  <c r="Z28"/>
  <c r="AB28" s="1"/>
  <c r="AC28" s="1"/>
  <c r="Z29"/>
  <c r="AB29" s="1"/>
  <c r="Z16"/>
  <c r="AB16" s="1"/>
  <c r="X30"/>
  <c r="Y30" s="1"/>
  <c r="X23"/>
  <c r="Y20"/>
  <c r="X20"/>
  <c r="V16"/>
  <c r="X16" s="1"/>
  <c r="V17"/>
  <c r="U17" s="1"/>
  <c r="V18"/>
  <c r="X18" s="1"/>
  <c r="V19"/>
  <c r="V20"/>
  <c r="V21"/>
  <c r="X21" s="1"/>
  <c r="Y21" s="1"/>
  <c r="V22"/>
  <c r="V23"/>
  <c r="V24"/>
  <c r="X24" s="1"/>
  <c r="Y24" s="1"/>
  <c r="V25"/>
  <c r="X25" s="1"/>
  <c r="Y25" s="1"/>
  <c r="V26"/>
  <c r="X26" s="1"/>
  <c r="V27"/>
  <c r="V28"/>
  <c r="X28" s="1"/>
  <c r="Y28" s="1"/>
  <c r="V29"/>
  <c r="X29" s="1"/>
  <c r="Y29" s="1"/>
  <c r="T30"/>
  <c r="U30" s="1"/>
  <c r="T24"/>
  <c r="U24" s="1"/>
  <c r="U21"/>
  <c r="T21"/>
  <c r="T19"/>
  <c r="T17"/>
  <c r="R17"/>
  <c r="R18"/>
  <c r="R19"/>
  <c r="R20"/>
  <c r="T20" s="1"/>
  <c r="U20" s="1"/>
  <c r="R21"/>
  <c r="R22"/>
  <c r="R23"/>
  <c r="R24"/>
  <c r="R25"/>
  <c r="T25" s="1"/>
  <c r="R26"/>
  <c r="T26" s="1"/>
  <c r="R27"/>
  <c r="R28"/>
  <c r="T28" s="1"/>
  <c r="U28" s="1"/>
  <c r="R29"/>
  <c r="T29" s="1"/>
  <c r="R16"/>
  <c r="Q16" s="1"/>
  <c r="Q30"/>
  <c r="P30"/>
  <c r="P29"/>
  <c r="Q29" s="1"/>
  <c r="P26"/>
  <c r="P24"/>
  <c r="Q24" s="1"/>
  <c r="P21"/>
  <c r="Q21" s="1"/>
  <c r="P18"/>
  <c r="P16"/>
  <c r="N17"/>
  <c r="P17" s="1"/>
  <c r="N18"/>
  <c r="N19"/>
  <c r="P19" s="1"/>
  <c r="N20"/>
  <c r="P20" s="1"/>
  <c r="Q20" s="1"/>
  <c r="N21"/>
  <c r="N22"/>
  <c r="P22" s="1"/>
  <c r="N23"/>
  <c r="P23" s="1"/>
  <c r="N24"/>
  <c r="N25"/>
  <c r="P25" s="1"/>
  <c r="Q25" s="1"/>
  <c r="N26"/>
  <c r="N27"/>
  <c r="P27" s="1"/>
  <c r="N28"/>
  <c r="M28" s="1"/>
  <c r="N29"/>
  <c r="N16"/>
  <c r="L30"/>
  <c r="L28"/>
  <c r="L25"/>
  <c r="M25" s="1"/>
  <c r="L17"/>
  <c r="H30"/>
  <c r="I30" s="1"/>
  <c r="J17"/>
  <c r="J18"/>
  <c r="L18" s="1"/>
  <c r="J19"/>
  <c r="L19" s="1"/>
  <c r="J20"/>
  <c r="L20" s="1"/>
  <c r="M20" s="1"/>
  <c r="J21"/>
  <c r="L21" s="1"/>
  <c r="M21" s="1"/>
  <c r="J22"/>
  <c r="L22" s="1"/>
  <c r="M22" s="1"/>
  <c r="J23"/>
  <c r="L23" s="1"/>
  <c r="J24"/>
  <c r="L24" s="1"/>
  <c r="M24" s="1"/>
  <c r="J25"/>
  <c r="J26"/>
  <c r="I26" s="1"/>
  <c r="J27"/>
  <c r="L27" s="1"/>
  <c r="M27" s="1"/>
  <c r="J28"/>
  <c r="J29"/>
  <c r="L29" s="1"/>
  <c r="M29" s="1"/>
  <c r="J16"/>
  <c r="L16" s="1"/>
  <c r="M16" s="1"/>
  <c r="F17"/>
  <c r="H17" s="1"/>
  <c r="I17" s="1"/>
  <c r="F21"/>
  <c r="H21" s="1"/>
  <c r="I21" s="1"/>
  <c r="F25"/>
  <c r="H25" s="1"/>
  <c r="I25" s="1"/>
  <c r="F29"/>
  <c r="H29" s="1"/>
  <c r="I29" s="1"/>
  <c r="F30"/>
  <c r="D31"/>
  <c r="E29"/>
  <c r="E28"/>
  <c r="F28" s="1"/>
  <c r="H28" s="1"/>
  <c r="I28" s="1"/>
  <c r="E27"/>
  <c r="F27" s="1"/>
  <c r="H27" s="1"/>
  <c r="I27" s="1"/>
  <c r="E26"/>
  <c r="F26" s="1"/>
  <c r="H26" s="1"/>
  <c r="E25"/>
  <c r="E24"/>
  <c r="F24" s="1"/>
  <c r="H24" s="1"/>
  <c r="I24" s="1"/>
  <c r="E23"/>
  <c r="F23" s="1"/>
  <c r="H23" s="1"/>
  <c r="I23" s="1"/>
  <c r="E22"/>
  <c r="F22" s="1"/>
  <c r="H22" s="1"/>
  <c r="I22" s="1"/>
  <c r="E21"/>
  <c r="E20"/>
  <c r="F20" s="1"/>
  <c r="H20" s="1"/>
  <c r="I20" s="1"/>
  <c r="E19"/>
  <c r="F19" s="1"/>
  <c r="H19" s="1"/>
  <c r="I19" s="1"/>
  <c r="E18"/>
  <c r="F18" s="1"/>
  <c r="H18" s="1"/>
  <c r="I18" s="1"/>
  <c r="E17"/>
  <c r="E16"/>
  <c r="E31" s="1"/>
  <c r="AX8"/>
  <c r="AV13"/>
  <c r="AW13" s="1"/>
  <c r="AW12"/>
  <c r="AV12"/>
  <c r="AV11"/>
  <c r="AW11" s="1"/>
  <c r="AW10"/>
  <c r="AV10"/>
  <c r="AV9"/>
  <c r="AW9" s="1"/>
  <c r="AV8"/>
  <c r="AW8" s="1"/>
  <c r="AT8"/>
  <c r="AT14" s="1"/>
  <c r="AR13"/>
  <c r="AS13" s="1"/>
  <c r="AS12"/>
  <c r="AR12"/>
  <c r="AR11"/>
  <c r="AS11" s="1"/>
  <c r="AS10"/>
  <c r="AR10"/>
  <c r="AR9"/>
  <c r="AP8"/>
  <c r="AR8" s="1"/>
  <c r="AS8" s="1"/>
  <c r="AN13"/>
  <c r="AO13" s="1"/>
  <c r="AO12"/>
  <c r="AN12"/>
  <c r="AN11"/>
  <c r="AO11" s="1"/>
  <c r="AO10"/>
  <c r="AN10"/>
  <c r="AN9"/>
  <c r="AO9" s="1"/>
  <c r="AL8"/>
  <c r="AN8" s="1"/>
  <c r="AN14" s="1"/>
  <c r="AJ13"/>
  <c r="AK13" s="1"/>
  <c r="AK12"/>
  <c r="AJ12"/>
  <c r="AJ11"/>
  <c r="AK11" s="1"/>
  <c r="AK10"/>
  <c r="AJ10"/>
  <c r="AJ9"/>
  <c r="AJ8"/>
  <c r="AH8"/>
  <c r="AF13"/>
  <c r="AG13" s="1"/>
  <c r="AG12"/>
  <c r="AF12"/>
  <c r="AF11"/>
  <c r="AG11" s="1"/>
  <c r="AG10"/>
  <c r="AF10"/>
  <c r="AF9"/>
  <c r="AD8"/>
  <c r="AF8" s="1"/>
  <c r="AG8" s="1"/>
  <c r="AC13"/>
  <c r="AB13"/>
  <c r="AB12"/>
  <c r="AC12" s="1"/>
  <c r="AC11"/>
  <c r="AB11"/>
  <c r="AB10"/>
  <c r="AC10" s="1"/>
  <c r="AC9"/>
  <c r="AB9"/>
  <c r="Z8"/>
  <c r="AB8" s="1"/>
  <c r="X13"/>
  <c r="Y13" s="1"/>
  <c r="Y12"/>
  <c r="X12"/>
  <c r="X11"/>
  <c r="Y11" s="1"/>
  <c r="Y10"/>
  <c r="X10"/>
  <c r="X9"/>
  <c r="Y9" s="1"/>
  <c r="V8"/>
  <c r="X8" s="1"/>
  <c r="U13"/>
  <c r="T13"/>
  <c r="T12"/>
  <c r="U12" s="1"/>
  <c r="U11"/>
  <c r="T11"/>
  <c r="T10"/>
  <c r="U10" s="1"/>
  <c r="U9"/>
  <c r="T9"/>
  <c r="R8"/>
  <c r="T8" s="1"/>
  <c r="U8" s="1"/>
  <c r="U14" s="1"/>
  <c r="P13"/>
  <c r="Q13" s="1"/>
  <c r="Q12"/>
  <c r="P12"/>
  <c r="P11"/>
  <c r="Q11" s="1"/>
  <c r="Q10"/>
  <c r="P10"/>
  <c r="P9"/>
  <c r="AH14"/>
  <c r="R14"/>
  <c r="N8"/>
  <c r="P8" s="1"/>
  <c r="Q8" s="1"/>
  <c r="L13"/>
  <c r="M13" s="1"/>
  <c r="M12"/>
  <c r="L12"/>
  <c r="L11"/>
  <c r="M11" s="1"/>
  <c r="L10"/>
  <c r="M10" s="1"/>
  <c r="L9"/>
  <c r="M9" s="1"/>
  <c r="L8"/>
  <c r="L14" s="1"/>
  <c r="I11"/>
  <c r="J8"/>
  <c r="F9"/>
  <c r="F10"/>
  <c r="H10" s="1"/>
  <c r="I10" s="1"/>
  <c r="F11"/>
  <c r="H11" s="1"/>
  <c r="F12"/>
  <c r="F13"/>
  <c r="E8"/>
  <c r="F8" s="1"/>
  <c r="H8" s="1"/>
  <c r="I8" s="1"/>
  <c r="H9"/>
  <c r="I9" s="1"/>
  <c r="H12"/>
  <c r="I12" s="1"/>
  <c r="H13"/>
  <c r="I13" s="1"/>
  <c r="B2"/>
  <c r="AC8" l="1"/>
  <c r="AC14" s="1"/>
  <c r="AB14"/>
  <c r="AS18"/>
  <c r="AC26"/>
  <c r="AG26"/>
  <c r="Y8"/>
  <c r="Y14" s="1"/>
  <c r="X14"/>
  <c r="Q17"/>
  <c r="AO29"/>
  <c r="AS25"/>
  <c r="AW28"/>
  <c r="AW24"/>
  <c r="E14"/>
  <c r="E33" s="1"/>
  <c r="AK8"/>
  <c r="R31"/>
  <c r="R33" s="1"/>
  <c r="R36" s="1"/>
  <c r="AV25"/>
  <c r="AW25" s="1"/>
  <c r="M8"/>
  <c r="M14" s="1"/>
  <c r="V14"/>
  <c r="P14"/>
  <c r="AF14"/>
  <c r="J31"/>
  <c r="N31"/>
  <c r="Q27"/>
  <c r="Q23"/>
  <c r="Q19"/>
  <c r="V31"/>
  <c r="T23"/>
  <c r="U25"/>
  <c r="X17"/>
  <c r="Y17" s="1"/>
  <c r="X22"/>
  <c r="Y22" s="1"/>
  <c r="Y23"/>
  <c r="AC16"/>
  <c r="AB23"/>
  <c r="AC23"/>
  <c r="AC19"/>
  <c r="AG18"/>
  <c r="AF23"/>
  <c r="AG23" s="1"/>
  <c r="AG19"/>
  <c r="AL31"/>
  <c r="AK18"/>
  <c r="AJ23"/>
  <c r="AJ31" s="1"/>
  <c r="AK23"/>
  <c r="AK19"/>
  <c r="AP31"/>
  <c r="AO18"/>
  <c r="AN23"/>
  <c r="AO23" s="1"/>
  <c r="AO19"/>
  <c r="AR26"/>
  <c r="AS26" s="1"/>
  <c r="AS22"/>
  <c r="AT31"/>
  <c r="AT33" s="1"/>
  <c r="AT36" s="1"/>
  <c r="AV17"/>
  <c r="AW17" s="1"/>
  <c r="AV29"/>
  <c r="AW29" s="1"/>
  <c r="Q22"/>
  <c r="AF26"/>
  <c r="AJ26"/>
  <c r="AK26" s="1"/>
  <c r="AN26"/>
  <c r="AO26" s="1"/>
  <c r="AD14"/>
  <c r="AD33" s="1"/>
  <c r="AD36" s="1"/>
  <c r="F16"/>
  <c r="H16" s="1"/>
  <c r="I16" s="1"/>
  <c r="L26"/>
  <c r="P28"/>
  <c r="Q28" s="1"/>
  <c r="T16"/>
  <c r="T18"/>
  <c r="U18" s="1"/>
  <c r="T27"/>
  <c r="U29"/>
  <c r="U27"/>
  <c r="U23"/>
  <c r="U19"/>
  <c r="X19"/>
  <c r="Y19" s="1"/>
  <c r="X27"/>
  <c r="Y27" s="1"/>
  <c r="AB18"/>
  <c r="AC18" s="1"/>
  <c r="AB27"/>
  <c r="AC27" s="1"/>
  <c r="AC29"/>
  <c r="AF16"/>
  <c r="AF31" s="1"/>
  <c r="AG22"/>
  <c r="AF27"/>
  <c r="AG27" s="1"/>
  <c r="AK22"/>
  <c r="AJ27"/>
  <c r="AK27" s="1"/>
  <c r="AO22"/>
  <c r="AN27"/>
  <c r="AO27" s="1"/>
  <c r="AR23"/>
  <c r="AS23" s="1"/>
  <c r="AS19"/>
  <c r="AW22"/>
  <c r="AX31"/>
  <c r="AR14"/>
  <c r="Q26"/>
  <c r="Q31" s="1"/>
  <c r="Y26"/>
  <c r="N14"/>
  <c r="AJ14"/>
  <c r="AO8"/>
  <c r="AO14" s="1"/>
  <c r="M26"/>
  <c r="M18"/>
  <c r="T22"/>
  <c r="U22" s="1"/>
  <c r="U26"/>
  <c r="AB22"/>
  <c r="AC22" s="1"/>
  <c r="AR27"/>
  <c r="AS27" s="1"/>
  <c r="AV18"/>
  <c r="AV23"/>
  <c r="AW23" s="1"/>
  <c r="AW27"/>
  <c r="AW19"/>
  <c r="H14"/>
  <c r="H33" s="1"/>
  <c r="F31"/>
  <c r="H31"/>
  <c r="AO16"/>
  <c r="AK16"/>
  <c r="AH31"/>
  <c r="AH33" s="1"/>
  <c r="AH36" s="1"/>
  <c r="Y18"/>
  <c r="Y16"/>
  <c r="U16"/>
  <c r="Q18"/>
  <c r="M23"/>
  <c r="M30"/>
  <c r="M19"/>
  <c r="L31"/>
  <c r="L33" s="1"/>
  <c r="M17"/>
  <c r="I31"/>
  <c r="AW14"/>
  <c r="AV14"/>
  <c r="AX14"/>
  <c r="AS9"/>
  <c r="AS14" s="1"/>
  <c r="AP14"/>
  <c r="AP33" s="1"/>
  <c r="AP36" s="1"/>
  <c r="AL14"/>
  <c r="AK9"/>
  <c r="AK14" s="1"/>
  <c r="AG14"/>
  <c r="AG9"/>
  <c r="Z14"/>
  <c r="Z33" s="1"/>
  <c r="Z36" s="1"/>
  <c r="T14"/>
  <c r="Q9"/>
  <c r="Q14" s="1"/>
  <c r="F14"/>
  <c r="F33" s="1"/>
  <c r="F36" s="1"/>
  <c r="F50" s="1"/>
  <c r="I14"/>
  <c r="J14"/>
  <c r="J33" s="1"/>
  <c r="J36" s="1"/>
  <c r="AS31" l="1"/>
  <c r="AC31"/>
  <c r="U31"/>
  <c r="U33" s="1"/>
  <c r="V33"/>
  <c r="V36" s="1"/>
  <c r="X31"/>
  <c r="AW33"/>
  <c r="AO31"/>
  <c r="AO33" s="1"/>
  <c r="T31"/>
  <c r="X33"/>
  <c r="AC33"/>
  <c r="Q33"/>
  <c r="AL33"/>
  <c r="AL36" s="1"/>
  <c r="AK31"/>
  <c r="AK33" s="1"/>
  <c r="N33"/>
  <c r="N36" s="1"/>
  <c r="AG16"/>
  <c r="AG31" s="1"/>
  <c r="AG33" s="1"/>
  <c r="AF33"/>
  <c r="P31"/>
  <c r="P33" s="1"/>
  <c r="AN31"/>
  <c r="AN33" s="1"/>
  <c r="AR31"/>
  <c r="AV31"/>
  <c r="AV33" s="1"/>
  <c r="AW18"/>
  <c r="AW31" s="1"/>
  <c r="T33"/>
  <c r="AS33"/>
  <c r="AB31"/>
  <c r="AB33" s="1"/>
  <c r="I33"/>
  <c r="AX33"/>
  <c r="AX36" s="1"/>
  <c r="Y31"/>
  <c r="Y33" s="1"/>
  <c r="AJ33"/>
  <c r="AR33"/>
  <c r="M33"/>
  <c r="M31"/>
</calcChain>
</file>

<file path=xl/sharedStrings.xml><?xml version="1.0" encoding="utf-8"?>
<sst xmlns="http://schemas.openxmlformats.org/spreadsheetml/2006/main" count="109" uniqueCount="76">
  <si>
    <t>Deduccion por Adquisiciones de Bienes</t>
  </si>
  <si>
    <t>Deduccion por Servicios Independientes</t>
  </si>
  <si>
    <t>Deduccion por el Uso o Goce Temporal de Bienes</t>
  </si>
  <si>
    <t>Deduccion por Contribuciones a Cargo (Exepto ISR,</t>
  </si>
  <si>
    <t>Deduccion por Erogaciones de Aprovechamientos</t>
  </si>
  <si>
    <t>Deduccion de Indemnizaciones por Daños y Perjuicio</t>
  </si>
  <si>
    <t>Deduccion por Premios Pagados en Efectivo</t>
  </si>
  <si>
    <t>Deduccion por Donativos</t>
  </si>
  <si>
    <t>Deduccion de Perdidas por Creditos incobrables y c</t>
  </si>
  <si>
    <t>Deduccion de Inversiones (Activo Fijo)</t>
  </si>
  <si>
    <t>Deduccion de Reservas Vinculadas o Preventivas Glo</t>
  </si>
  <si>
    <t>Deduccion por Perdida por Creditos Incobrables (Si</t>
  </si>
  <si>
    <t>Deduccion Adicional por Inversiones (Sep-Dic-07)</t>
  </si>
  <si>
    <t>Otras Deducciones Autorizadas</t>
  </si>
  <si>
    <t>Tasa de IETU</t>
  </si>
  <si>
    <t>Impuesto a Cargo</t>
  </si>
  <si>
    <t>Credito Fiscal por Deducciones Mayores a los Ingre</t>
  </si>
  <si>
    <t>Credito Fiscal de Sueldos y Salarios Gravados</t>
  </si>
  <si>
    <t>Credito Fiscal de Seguridad Social Patronal</t>
  </si>
  <si>
    <t>Credito Fiscal por Inversiones (1998 a 2007)</t>
  </si>
  <si>
    <t>Credito Fiscal de Inventarios</t>
  </si>
  <si>
    <t>Credito Fiscal de Deduccion Inmediata / Perdidas F</t>
  </si>
  <si>
    <t>Credito Fiscal sobre Perdidas Fiscales (Regimen Si</t>
  </si>
  <si>
    <t>Credito Fiscal por Enajenaciones a Plazos</t>
  </si>
  <si>
    <t>Acreditamiento de PP de ISR Efectivamente Pagados</t>
  </si>
  <si>
    <t>Acreditamiento de ISR Retenido</t>
  </si>
  <si>
    <t>Acrediitamiento para Emp. Maq. del Periodo que Dec</t>
  </si>
  <si>
    <t>Acreditamiento  de PP de IETU Efectivamente Pagado</t>
  </si>
  <si>
    <t>Otras Cantidades a Cargo del Contribuyente</t>
  </si>
  <si>
    <t>Otras Cantidades a Favor del Contribuyente</t>
  </si>
  <si>
    <t>IETU a Cargo</t>
  </si>
  <si>
    <t>Hoja de Ayuda para Pagos Provisionales 2011</t>
  </si>
  <si>
    <t>Ingresos Percibidos</t>
  </si>
  <si>
    <t>Ingresos Exentos Agropecuarios</t>
  </si>
  <si>
    <t>Ingresos Exentos del Inciso a) Fraccion VI, articulo 4, IETU</t>
  </si>
  <si>
    <t>Ingresos Exentos de Fondos de Pensiones y Jubilaciones</t>
  </si>
  <si>
    <t>Ingresos Exentos de Caja de Ahorro</t>
  </si>
  <si>
    <t>Otros Ingresos Exentos</t>
  </si>
  <si>
    <t>Ingresos Gravados</t>
  </si>
  <si>
    <t>Estimulo Fiscal en Operaciones con Publico en General (Por cuentas y documentos por pagar)</t>
  </si>
  <si>
    <t>Base para Pago Provisional IETU</t>
  </si>
  <si>
    <t>Acumulados(as) de Periodos Anteriores</t>
  </si>
  <si>
    <t>Del Periodo</t>
  </si>
  <si>
    <t>Total Acumulado</t>
  </si>
  <si>
    <t>Acreditamiento de PP de ISR Efec. Pag. a la Controladora</t>
  </si>
  <si>
    <t>Impuesto a Cargo (1a Diferencia)</t>
  </si>
  <si>
    <t>DATOS INFORMATIVOS</t>
  </si>
  <si>
    <t>Total de Saldos Pendientes por Deducir Actualizado de las Inversiones de 1998 al 2007</t>
  </si>
  <si>
    <t>Total de Deducciones</t>
  </si>
  <si>
    <t>Monto total de Deduccion Adicional por Inversiones Adquiridas de Sep a Dic 07</t>
  </si>
  <si>
    <t>Base Determinada para Identificar el Credito Fiscal de Inventarios</t>
  </si>
  <si>
    <t>Base para Identificar el Credito Fiscal de Perdidas Fiscales por Deduccion Inmediata o deduccion de Terrenos</t>
  </si>
  <si>
    <t>Base para Identificar el Credito Fiscal de Perdidas Fiscales (Regimen Simplificado)</t>
  </si>
  <si>
    <t>Parte Proporcional De IETU por las Actividades de Maquila</t>
  </si>
  <si>
    <t>Parte Proporcional De ISR Propio por las Actividades de Maquila</t>
  </si>
  <si>
    <t>Contraprestaciones que efectivamente se cobren en el periodo que Declara por las Enajenaciones a Plazo</t>
  </si>
  <si>
    <t>Parte Proporcional del ISR Acreditable contra IETU del Periodo que Declara</t>
  </si>
  <si>
    <t>Utilidad Fiscal para Pagos Provisionales en las Actividades de Maquila</t>
  </si>
  <si>
    <t>Monto total de Pagos Correspondientes a Sueldo y Salarios Gravados del Periodo que Declara</t>
  </si>
  <si>
    <t>Monto total deAportaciones de Seguridad Social Patronales pagadas en el Periodo que Declara</t>
  </si>
  <si>
    <t>Monto Total de los Pagos Provisionales de ISR Enterados ante las Oficinas Autorizadas del Periodo que Declara</t>
  </si>
  <si>
    <t>Monto Total de los Pagos Provisionales del ISR Entregados a la Controladora del Periodo que Declara</t>
  </si>
  <si>
    <t>Monto Total del ISR Retenido del Periodo que Declara</t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</si>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</sst>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/>
      <top style="double">
        <color theme="0" tint="-0.14996795556505021"/>
      </top>
      <bottom/>
      <diagonal/>
    </border>
    <border>
      <left/>
      <right/>
      <top style="double">
        <color theme="0" tint="-0.14996795556505021"/>
      </top>
      <bottom/>
      <diagonal/>
    </border>
    <border>
      <left/>
      <right style="double">
        <color theme="0" tint="-0.14996795556505021"/>
      </right>
      <top style="double">
        <color theme="0" tint="-0.14996795556505021"/>
      </top>
      <bottom/>
      <diagonal/>
    </border>
    <border>
      <left/>
      <right style="double">
        <color theme="0" tint="-0.14996795556505021"/>
      </right>
      <top/>
      <bottom style="double">
        <color theme="1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43" fontId="0" fillId="0" borderId="1" xfId="1" applyFont="1" applyBorder="1" applyAlignment="1">
      <alignment horizontal="left"/>
    </xf>
    <xf numFmtId="43" fontId="0" fillId="0" borderId="1" xfId="1" applyFont="1" applyBorder="1" applyAlignment="1">
      <alignment horizontal="center"/>
    </xf>
    <xf numFmtId="43" fontId="0" fillId="0" borderId="11" xfId="1" applyFont="1" applyBorder="1" applyAlignment="1">
      <alignment horizontal="left"/>
    </xf>
    <xf numFmtId="10" fontId="0" fillId="0" borderId="0" xfId="2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Millares" xfId="1" builtinId="3"/>
    <cellStyle name="Normal" xfId="0" builtinId="0"/>
    <cellStyle name="Porcentual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pres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o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mpresa"/>
    </sheetNames>
    <sheetDataSet>
      <sheetData sheetId="0">
        <row r="2">
          <cell r="C2" t="str">
            <v>HERNANDEZ GRIJALVA RAMON ANTONIO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lculos"/>
    </sheetNames>
    <sheetDataSet>
      <sheetData sheetId="0">
        <row r="46">
          <cell r="E46">
            <v>118072.12</v>
          </cell>
          <cell r="F46">
            <v>174002.23</v>
          </cell>
          <cell r="G46">
            <v>219451.72</v>
          </cell>
          <cell r="H46">
            <v>283641.31</v>
          </cell>
          <cell r="I46">
            <v>351387.9</v>
          </cell>
          <cell r="J46">
            <v>389691.93</v>
          </cell>
          <cell r="K46">
            <v>424419.62</v>
          </cell>
          <cell r="L46">
            <v>530255.76</v>
          </cell>
          <cell r="M46">
            <v>592392.92000000004</v>
          </cell>
          <cell r="N46">
            <v>771407.8</v>
          </cell>
          <cell r="O46">
            <v>940433.93</v>
          </cell>
          <cell r="P46">
            <v>1086408.56</v>
          </cell>
        </row>
        <row r="48"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</row>
        <row r="50"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4">
          <cell r="E54">
            <v>35188</v>
          </cell>
          <cell r="F54">
            <v>98699.12</v>
          </cell>
          <cell r="G54">
            <v>148807.85</v>
          </cell>
          <cell r="H54">
            <v>190463.09</v>
          </cell>
          <cell r="I54">
            <v>236824.79</v>
          </cell>
          <cell r="J54">
            <v>276381.65000000002</v>
          </cell>
          <cell r="K54">
            <v>289412.39</v>
          </cell>
          <cell r="L54">
            <v>355324.22</v>
          </cell>
          <cell r="M54">
            <v>462807.27</v>
          </cell>
          <cell r="N54">
            <v>574017.47</v>
          </cell>
          <cell r="O54">
            <v>705175.16</v>
          </cell>
          <cell r="P54">
            <v>824038.47</v>
          </cell>
        </row>
        <row r="55">
          <cell r="E55">
            <v>720.72</v>
          </cell>
          <cell r="F55">
            <v>1441.44</v>
          </cell>
          <cell r="G55">
            <v>1441.44</v>
          </cell>
          <cell r="H55">
            <v>1441.44</v>
          </cell>
          <cell r="I55">
            <v>1441.44</v>
          </cell>
          <cell r="J55">
            <v>1441.44</v>
          </cell>
          <cell r="K55">
            <v>1441.44</v>
          </cell>
          <cell r="L55">
            <v>1441.44</v>
          </cell>
          <cell r="M55">
            <v>2162.16</v>
          </cell>
          <cell r="N55">
            <v>2162.16</v>
          </cell>
          <cell r="O55">
            <v>2162.16</v>
          </cell>
          <cell r="P55">
            <v>2882.88</v>
          </cell>
        </row>
        <row r="56"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268.52</v>
          </cell>
          <cell r="K57">
            <v>268.52</v>
          </cell>
          <cell r="L57">
            <v>268.52</v>
          </cell>
          <cell r="M57">
            <v>268.52</v>
          </cell>
          <cell r="N57">
            <v>268.52</v>
          </cell>
          <cell r="O57">
            <v>268.52</v>
          </cell>
          <cell r="P57">
            <v>268.52</v>
          </cell>
        </row>
        <row r="58"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</row>
        <row r="60"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1"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</row>
        <row r="63"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</row>
        <row r="64"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</row>
        <row r="65"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E67">
            <v>4220.58</v>
          </cell>
          <cell r="F67">
            <v>9222.86</v>
          </cell>
          <cell r="G67">
            <v>12727.17</v>
          </cell>
          <cell r="H67">
            <v>17000.16</v>
          </cell>
          <cell r="I67">
            <v>18740.57</v>
          </cell>
          <cell r="J67">
            <v>18785.57</v>
          </cell>
          <cell r="K67">
            <v>22298.81</v>
          </cell>
          <cell r="L67">
            <v>25516.01</v>
          </cell>
          <cell r="M67">
            <v>28900.38</v>
          </cell>
          <cell r="N67">
            <v>30166.1</v>
          </cell>
          <cell r="O67">
            <v>33108.800000000003</v>
          </cell>
          <cell r="P67">
            <v>39073.480000000003</v>
          </cell>
        </row>
        <row r="70">
          <cell r="E70">
            <v>17.5</v>
          </cell>
        </row>
        <row r="71">
          <cell r="E71">
            <v>13639.9935</v>
          </cell>
        </row>
        <row r="72">
          <cell r="E72">
            <v>0</v>
          </cell>
        </row>
        <row r="73">
          <cell r="E73">
            <v>3140.0443</v>
          </cell>
        </row>
        <row r="74">
          <cell r="E74">
            <v>744.49900000000002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M74"/>
  <sheetViews>
    <sheetView showGridLines="0" tabSelected="1" topLeftCell="A52" zoomScale="69" zoomScaleNormal="69" workbookViewId="0">
      <selection activeCell="I52" sqref="I52"/>
    </sheetView>
  </sheetViews>
  <sheetFormatPr baseColWidth="10" defaultRowHeight="15"/>
  <cols>
    <col min="2" max="2" width="57.7109375" style="3" customWidth="1"/>
    <col min="3" max="3" width="1.7109375" style="3" customWidth="1"/>
    <col min="4" max="6" width="15.7109375" customWidth="1"/>
    <col min="7" max="7" width="1.5703125" customWidth="1"/>
    <col min="8" max="10" width="15.7109375" customWidth="1"/>
    <col min="11" max="11" width="1.5703125" customWidth="1"/>
    <col min="12" max="14" width="15.7109375" customWidth="1"/>
    <col min="15" max="15" width="1.5703125" customWidth="1"/>
    <col min="16" max="18" width="15.7109375" customWidth="1"/>
    <col min="19" max="19" width="1.5703125" customWidth="1"/>
    <col min="20" max="22" width="15.7109375" customWidth="1"/>
    <col min="23" max="23" width="1.5703125" customWidth="1"/>
    <col min="24" max="26" width="15.7109375" customWidth="1"/>
    <col min="27" max="27" width="1.5703125" customWidth="1"/>
    <col min="28" max="30" width="15.7109375" customWidth="1"/>
    <col min="31" max="31" width="1.5703125" customWidth="1"/>
    <col min="32" max="34" width="15.7109375" customWidth="1"/>
    <col min="35" max="35" width="1.5703125" customWidth="1"/>
    <col min="36" max="38" width="15.7109375" customWidth="1"/>
    <col min="39" max="39" width="1.5703125" customWidth="1"/>
    <col min="40" max="42" width="15.7109375" customWidth="1"/>
    <col min="43" max="43" width="1.5703125" customWidth="1"/>
    <col min="44" max="46" width="15.7109375" customWidth="1"/>
    <col min="47" max="47" width="1.5703125" customWidth="1"/>
    <col min="48" max="50" width="15.7109375" customWidth="1"/>
  </cols>
  <sheetData>
    <row r="1" spans="2:65" ht="15.75" thickBot="1"/>
    <row r="2" spans="2:65" ht="15.75" thickTop="1">
      <c r="B2" s="18" t="str">
        <f>+[1]empresa!$C$2</f>
        <v>HERNANDEZ GRIJALVA RAMON ANTONIO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20"/>
    </row>
    <row r="3" spans="2:65" ht="15.75" thickBot="1">
      <c r="B3" s="21" t="s">
        <v>31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3"/>
      <c r="BC3" s="1"/>
      <c r="BF3" s="1"/>
    </row>
    <row r="4" spans="2:65" ht="15.75" thickTop="1"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2:65" s="8" customFormat="1">
      <c r="B5" s="17" t="s">
        <v>63</v>
      </c>
      <c r="C5" s="6"/>
      <c r="D5" s="27" t="s">
        <v>64</v>
      </c>
      <c r="E5" s="27"/>
      <c r="F5" s="27"/>
      <c r="G5" s="7"/>
      <c r="H5" s="27" t="s">
        <v>65</v>
      </c>
      <c r="I5" s="27"/>
      <c r="J5" s="27"/>
      <c r="K5" s="7"/>
      <c r="L5" s="27" t="s">
        <v>66</v>
      </c>
      <c r="M5" s="27"/>
      <c r="N5" s="27"/>
      <c r="O5" s="7"/>
      <c r="P5" s="27" t="s">
        <v>67</v>
      </c>
      <c r="Q5" s="27"/>
      <c r="R5" s="27"/>
      <c r="S5" s="7"/>
      <c r="T5" s="27" t="s">
        <v>68</v>
      </c>
      <c r="U5" s="27"/>
      <c r="V5" s="27"/>
      <c r="W5" s="7"/>
      <c r="X5" s="27" t="s">
        <v>69</v>
      </c>
      <c r="Y5" s="27"/>
      <c r="Z5" s="27"/>
      <c r="AA5" s="7"/>
      <c r="AB5" s="27" t="s">
        <v>70</v>
      </c>
      <c r="AC5" s="27"/>
      <c r="AD5" s="27"/>
      <c r="AE5" s="7"/>
      <c r="AF5" s="27" t="s">
        <v>71</v>
      </c>
      <c r="AG5" s="27"/>
      <c r="AH5" s="27"/>
      <c r="AI5" s="7"/>
      <c r="AJ5" s="27" t="s">
        <v>72</v>
      </c>
      <c r="AK5" s="27"/>
      <c r="AL5" s="27"/>
      <c r="AM5" s="7"/>
      <c r="AN5" s="27" t="s">
        <v>73</v>
      </c>
      <c r="AO5" s="27"/>
      <c r="AP5" s="27"/>
      <c r="AQ5" s="7"/>
      <c r="AR5" s="24" t="s">
        <v>74</v>
      </c>
      <c r="AS5" s="25"/>
      <c r="AT5" s="26"/>
      <c r="AU5" s="7"/>
      <c r="AV5" s="27" t="s">
        <v>75</v>
      </c>
      <c r="AW5" s="27"/>
      <c r="AX5" s="2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</row>
    <row r="6" spans="2:65" s="9" customFormat="1" ht="45">
      <c r="B6" s="17"/>
      <c r="D6" s="10" t="s">
        <v>41</v>
      </c>
      <c r="E6" s="10" t="s">
        <v>42</v>
      </c>
      <c r="F6" s="10" t="s">
        <v>43</v>
      </c>
      <c r="G6" s="7"/>
      <c r="H6" s="10" t="s">
        <v>41</v>
      </c>
      <c r="I6" s="10" t="s">
        <v>42</v>
      </c>
      <c r="J6" s="10" t="s">
        <v>43</v>
      </c>
      <c r="K6" s="7"/>
      <c r="L6" s="10" t="s">
        <v>41</v>
      </c>
      <c r="M6" s="10" t="s">
        <v>42</v>
      </c>
      <c r="N6" s="10" t="s">
        <v>43</v>
      </c>
      <c r="O6" s="7"/>
      <c r="P6" s="10" t="s">
        <v>41</v>
      </c>
      <c r="Q6" s="10" t="s">
        <v>42</v>
      </c>
      <c r="R6" s="10" t="s">
        <v>43</v>
      </c>
      <c r="S6" s="7"/>
      <c r="T6" s="10" t="s">
        <v>41</v>
      </c>
      <c r="U6" s="10" t="s">
        <v>42</v>
      </c>
      <c r="V6" s="10" t="s">
        <v>43</v>
      </c>
      <c r="W6" s="7"/>
      <c r="X6" s="10" t="s">
        <v>41</v>
      </c>
      <c r="Y6" s="10" t="s">
        <v>42</v>
      </c>
      <c r="Z6" s="10" t="s">
        <v>43</v>
      </c>
      <c r="AA6" s="7"/>
      <c r="AB6" s="10" t="s">
        <v>41</v>
      </c>
      <c r="AC6" s="10" t="s">
        <v>42</v>
      </c>
      <c r="AD6" s="10" t="s">
        <v>43</v>
      </c>
      <c r="AE6" s="7"/>
      <c r="AF6" s="10" t="s">
        <v>41</v>
      </c>
      <c r="AG6" s="10" t="s">
        <v>42</v>
      </c>
      <c r="AH6" s="10" t="s">
        <v>43</v>
      </c>
      <c r="AI6" s="7"/>
      <c r="AJ6" s="10" t="s">
        <v>41</v>
      </c>
      <c r="AK6" s="10" t="s">
        <v>42</v>
      </c>
      <c r="AL6" s="10" t="s">
        <v>43</v>
      </c>
      <c r="AM6" s="7"/>
      <c r="AN6" s="10" t="s">
        <v>41</v>
      </c>
      <c r="AO6" s="10" t="s">
        <v>42</v>
      </c>
      <c r="AP6" s="10" t="s">
        <v>43</v>
      </c>
      <c r="AQ6" s="7"/>
      <c r="AR6" s="10" t="s">
        <v>41</v>
      </c>
      <c r="AS6" s="10" t="s">
        <v>42</v>
      </c>
      <c r="AT6" s="10" t="s">
        <v>43</v>
      </c>
      <c r="AU6" s="7"/>
      <c r="AV6" s="10" t="s">
        <v>41</v>
      </c>
      <c r="AW6" s="10" t="s">
        <v>42</v>
      </c>
      <c r="AX6" s="10" t="s">
        <v>43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</row>
    <row r="7" spans="2:65" s="1" customFormat="1">
      <c r="B7" s="4"/>
      <c r="C7" s="4"/>
    </row>
    <row r="8" spans="2:65" s="1" customFormat="1">
      <c r="B8" s="5" t="s">
        <v>32</v>
      </c>
      <c r="C8" s="5"/>
      <c r="D8" s="13">
        <v>0</v>
      </c>
      <c r="E8" s="14">
        <f>+[2]calculos!$E$46+[2]calculos!$E$48+[2]calculos!$E$50+[2]calculos!$E$52</f>
        <v>118072.12</v>
      </c>
      <c r="F8" s="14">
        <f>+D8+E8</f>
        <v>118072.12</v>
      </c>
      <c r="H8" s="13">
        <f>+F8</f>
        <v>118072.12</v>
      </c>
      <c r="I8" s="13">
        <f>+J8-H8</f>
        <v>55930.110000000015</v>
      </c>
      <c r="J8" s="14">
        <f>+[2]calculos!$F$46+[2]calculos!$F$48+[2]calculos!$F$50+[2]calculos!$F$52</f>
        <v>174002.23</v>
      </c>
      <c r="L8" s="13">
        <f>+J8</f>
        <v>174002.23</v>
      </c>
      <c r="M8" s="13">
        <f>+N8-L8</f>
        <v>45449.489999999991</v>
      </c>
      <c r="N8" s="14">
        <f>+[2]calculos!$G$46+[2]calculos!$G$48+[2]calculos!$G$50+[2]calculos!$G$52</f>
        <v>219451.72</v>
      </c>
      <c r="P8" s="13">
        <f>+N8</f>
        <v>219451.72</v>
      </c>
      <c r="Q8" s="13">
        <f>+R8-P8</f>
        <v>64189.59</v>
      </c>
      <c r="R8" s="14">
        <f>+[2]calculos!$H$46+[2]calculos!$H$48+[2]calculos!$H$50+[2]calculos!$H$52</f>
        <v>283641.31</v>
      </c>
      <c r="T8" s="13">
        <f>+R8</f>
        <v>283641.31</v>
      </c>
      <c r="U8" s="13">
        <f>+V8-T8</f>
        <v>67746.590000000026</v>
      </c>
      <c r="V8" s="14">
        <f>+[2]calculos!$I$46+[2]calculos!$I$48+[2]calculos!$I$50+[2]calculos!$I$52</f>
        <v>351387.9</v>
      </c>
      <c r="X8" s="13">
        <f>+V8</f>
        <v>351387.9</v>
      </c>
      <c r="Y8" s="13">
        <f>+Z8-X8</f>
        <v>38304.02999999997</v>
      </c>
      <c r="Z8" s="14">
        <f>+[2]calculos!$J$46+[2]calculos!$J$48+[2]calculos!$J$50+[2]calculos!$J$52</f>
        <v>389691.93</v>
      </c>
      <c r="AB8" s="13">
        <f>+Z8</f>
        <v>389691.93</v>
      </c>
      <c r="AC8" s="13">
        <f>+AD8-AB8</f>
        <v>34727.69</v>
      </c>
      <c r="AD8" s="14">
        <f>+[2]calculos!$K$46+[2]calculos!$K$48+[2]calculos!$K$50+[2]calculos!$K$52</f>
        <v>424419.62</v>
      </c>
      <c r="AF8" s="13">
        <f>+AD8</f>
        <v>424419.62</v>
      </c>
      <c r="AG8" s="13">
        <f>+AH8-AF8</f>
        <v>105836.14000000001</v>
      </c>
      <c r="AH8" s="14">
        <f>+[2]calculos!$L$46+[2]calculos!$L$48+[2]calculos!$L$50+[2]calculos!$L$52</f>
        <v>530255.76</v>
      </c>
      <c r="AJ8" s="13">
        <f>+AH8</f>
        <v>530255.76</v>
      </c>
      <c r="AK8" s="13">
        <f>+AL8-AJ8</f>
        <v>62137.160000000033</v>
      </c>
      <c r="AL8" s="14">
        <f>+[2]calculos!$M$46+[2]calculos!$M$48+[2]calculos!$M$50+[2]calculos!$M$52</f>
        <v>592392.92000000004</v>
      </c>
      <c r="AN8" s="13">
        <f>+AL8</f>
        <v>592392.92000000004</v>
      </c>
      <c r="AO8" s="13">
        <f>+AP8-AN8</f>
        <v>179014.88</v>
      </c>
      <c r="AP8" s="14">
        <f>+[2]calculos!$N$46+[2]calculos!$N$48+[2]calculos!$N$50+[2]calculos!$N$52</f>
        <v>771407.8</v>
      </c>
      <c r="AR8" s="13">
        <f>+AP8</f>
        <v>771407.8</v>
      </c>
      <c r="AS8" s="13">
        <f>+AT8-AR8</f>
        <v>169026.13</v>
      </c>
      <c r="AT8" s="14">
        <f>+[2]calculos!$O$46+[2]calculos!$O$48+[2]calculos!$O$50+[2]calculos!$O$52</f>
        <v>940433.93</v>
      </c>
      <c r="AV8" s="13">
        <f>+AT8</f>
        <v>940433.93</v>
      </c>
      <c r="AW8" s="13">
        <f>+AX8-AV8</f>
        <v>145974.63</v>
      </c>
      <c r="AX8" s="14">
        <f>+[2]calculos!$P$46+[2]calculos!$P$48+[2]calculos!$P$50+[2]calculos!$P$52</f>
        <v>1086408.56</v>
      </c>
    </row>
    <row r="9" spans="2:65" s="1" customFormat="1">
      <c r="B9" s="5" t="s">
        <v>33</v>
      </c>
      <c r="C9" s="5"/>
      <c r="D9" s="13">
        <v>0</v>
      </c>
      <c r="E9" s="14">
        <v>0</v>
      </c>
      <c r="F9" s="14">
        <f t="shared" ref="F9:F13" si="0">+D9+E9</f>
        <v>0</v>
      </c>
      <c r="H9" s="13">
        <f t="shared" ref="H9:H13" si="1">+F9</f>
        <v>0</v>
      </c>
      <c r="I9" s="13">
        <f t="shared" ref="I9:I13" si="2">+J9-H9</f>
        <v>0</v>
      </c>
      <c r="J9" s="14">
        <v>0</v>
      </c>
      <c r="L9" s="13">
        <f t="shared" ref="L9:L13" si="3">+J9</f>
        <v>0</v>
      </c>
      <c r="M9" s="13">
        <f t="shared" ref="M9:M13" si="4">+N9-L9</f>
        <v>0</v>
      </c>
      <c r="N9" s="14">
        <v>0</v>
      </c>
      <c r="P9" s="13">
        <f t="shared" ref="P9:P13" si="5">+N9</f>
        <v>0</v>
      </c>
      <c r="Q9" s="13">
        <f t="shared" ref="Q9:Q13" si="6">+R9-P9</f>
        <v>0</v>
      </c>
      <c r="R9" s="14">
        <v>0</v>
      </c>
      <c r="T9" s="13">
        <f t="shared" ref="T9:T13" si="7">+R9</f>
        <v>0</v>
      </c>
      <c r="U9" s="13">
        <f t="shared" ref="U9:U13" si="8">+V9-T9</f>
        <v>0</v>
      </c>
      <c r="V9" s="14">
        <v>0</v>
      </c>
      <c r="X9" s="13">
        <f t="shared" ref="X9:X13" si="9">+V9</f>
        <v>0</v>
      </c>
      <c r="Y9" s="13">
        <f t="shared" ref="Y9:Y13" si="10">+Z9-X9</f>
        <v>0</v>
      </c>
      <c r="Z9" s="14">
        <v>0</v>
      </c>
      <c r="AB9" s="13">
        <f t="shared" ref="AB9:AB13" si="11">+Z9</f>
        <v>0</v>
      </c>
      <c r="AC9" s="13">
        <f t="shared" ref="AC9:AC13" si="12">+AD9-AB9</f>
        <v>0</v>
      </c>
      <c r="AD9" s="14">
        <v>0</v>
      </c>
      <c r="AF9" s="13">
        <f t="shared" ref="AF9:AF13" si="13">+AD9</f>
        <v>0</v>
      </c>
      <c r="AG9" s="13">
        <f t="shared" ref="AG9:AG13" si="14">+AH9-AF9</f>
        <v>0</v>
      </c>
      <c r="AH9" s="14">
        <v>0</v>
      </c>
      <c r="AJ9" s="13">
        <f t="shared" ref="AJ9:AJ13" si="15">+AH9</f>
        <v>0</v>
      </c>
      <c r="AK9" s="13">
        <f t="shared" ref="AK9:AK13" si="16">+AL9-AJ9</f>
        <v>0</v>
      </c>
      <c r="AL9" s="14">
        <v>0</v>
      </c>
      <c r="AN9" s="13">
        <f t="shared" ref="AN9:AN13" si="17">+AL9</f>
        <v>0</v>
      </c>
      <c r="AO9" s="13">
        <f t="shared" ref="AO9:AO13" si="18">+AP9-AN9</f>
        <v>0</v>
      </c>
      <c r="AP9" s="14">
        <v>0</v>
      </c>
      <c r="AR9" s="13">
        <f t="shared" ref="AR9:AR13" si="19">+AP9</f>
        <v>0</v>
      </c>
      <c r="AS9" s="13">
        <f t="shared" ref="AS9:AS13" si="20">+AT9-AR9</f>
        <v>0</v>
      </c>
      <c r="AT9" s="14">
        <v>0</v>
      </c>
      <c r="AV9" s="13">
        <f t="shared" ref="AV9:AV13" si="21">+AT9</f>
        <v>0</v>
      </c>
      <c r="AW9" s="13">
        <f t="shared" ref="AW9:AW13" si="22">+AX9-AV9</f>
        <v>0</v>
      </c>
      <c r="AX9" s="14">
        <v>0</v>
      </c>
    </row>
    <row r="10" spans="2:65" s="1" customFormat="1">
      <c r="B10" s="5" t="s">
        <v>34</v>
      </c>
      <c r="C10" s="5"/>
      <c r="D10" s="13">
        <v>0</v>
      </c>
      <c r="E10" s="14">
        <v>0</v>
      </c>
      <c r="F10" s="14">
        <f t="shared" si="0"/>
        <v>0</v>
      </c>
      <c r="H10" s="13">
        <f t="shared" si="1"/>
        <v>0</v>
      </c>
      <c r="I10" s="13">
        <f t="shared" si="2"/>
        <v>0</v>
      </c>
      <c r="J10" s="14">
        <v>0</v>
      </c>
      <c r="L10" s="13">
        <f t="shared" si="3"/>
        <v>0</v>
      </c>
      <c r="M10" s="13">
        <f t="shared" si="4"/>
        <v>0</v>
      </c>
      <c r="N10" s="14">
        <v>0</v>
      </c>
      <c r="P10" s="13">
        <f t="shared" si="5"/>
        <v>0</v>
      </c>
      <c r="Q10" s="13">
        <f t="shared" si="6"/>
        <v>0</v>
      </c>
      <c r="R10" s="14">
        <v>0</v>
      </c>
      <c r="T10" s="13">
        <f t="shared" si="7"/>
        <v>0</v>
      </c>
      <c r="U10" s="13">
        <f t="shared" si="8"/>
        <v>0</v>
      </c>
      <c r="V10" s="14">
        <v>0</v>
      </c>
      <c r="X10" s="13">
        <f t="shared" si="9"/>
        <v>0</v>
      </c>
      <c r="Y10" s="13">
        <f t="shared" si="10"/>
        <v>0</v>
      </c>
      <c r="Z10" s="14">
        <v>0</v>
      </c>
      <c r="AB10" s="13">
        <f t="shared" si="11"/>
        <v>0</v>
      </c>
      <c r="AC10" s="13">
        <f t="shared" si="12"/>
        <v>0</v>
      </c>
      <c r="AD10" s="14">
        <v>0</v>
      </c>
      <c r="AF10" s="13">
        <f t="shared" si="13"/>
        <v>0</v>
      </c>
      <c r="AG10" s="13">
        <f t="shared" si="14"/>
        <v>0</v>
      </c>
      <c r="AH10" s="14">
        <v>0</v>
      </c>
      <c r="AJ10" s="13">
        <f t="shared" si="15"/>
        <v>0</v>
      </c>
      <c r="AK10" s="13">
        <f t="shared" si="16"/>
        <v>0</v>
      </c>
      <c r="AL10" s="14">
        <v>0</v>
      </c>
      <c r="AN10" s="13">
        <f t="shared" si="17"/>
        <v>0</v>
      </c>
      <c r="AO10" s="13">
        <f t="shared" si="18"/>
        <v>0</v>
      </c>
      <c r="AP10" s="14">
        <v>0</v>
      </c>
      <c r="AR10" s="13">
        <f t="shared" si="19"/>
        <v>0</v>
      </c>
      <c r="AS10" s="13">
        <f t="shared" si="20"/>
        <v>0</v>
      </c>
      <c r="AT10" s="14">
        <v>0</v>
      </c>
      <c r="AV10" s="13">
        <f t="shared" si="21"/>
        <v>0</v>
      </c>
      <c r="AW10" s="13">
        <f t="shared" si="22"/>
        <v>0</v>
      </c>
      <c r="AX10" s="14">
        <v>0</v>
      </c>
    </row>
    <row r="11" spans="2:65" s="1" customFormat="1">
      <c r="B11" s="5" t="s">
        <v>35</v>
      </c>
      <c r="C11" s="5"/>
      <c r="D11" s="13">
        <v>0</v>
      </c>
      <c r="E11" s="14">
        <v>0</v>
      </c>
      <c r="F11" s="14">
        <f t="shared" si="0"/>
        <v>0</v>
      </c>
      <c r="H11" s="13">
        <f t="shared" si="1"/>
        <v>0</v>
      </c>
      <c r="I11" s="13">
        <f t="shared" si="2"/>
        <v>0</v>
      </c>
      <c r="J11" s="14">
        <v>0</v>
      </c>
      <c r="L11" s="13">
        <f t="shared" si="3"/>
        <v>0</v>
      </c>
      <c r="M11" s="13">
        <f t="shared" si="4"/>
        <v>0</v>
      </c>
      <c r="N11" s="14">
        <v>0</v>
      </c>
      <c r="P11" s="13">
        <f t="shared" si="5"/>
        <v>0</v>
      </c>
      <c r="Q11" s="13">
        <f t="shared" si="6"/>
        <v>0</v>
      </c>
      <c r="R11" s="14">
        <v>0</v>
      </c>
      <c r="T11" s="13">
        <f t="shared" si="7"/>
        <v>0</v>
      </c>
      <c r="U11" s="13">
        <f t="shared" si="8"/>
        <v>0</v>
      </c>
      <c r="V11" s="14">
        <v>0</v>
      </c>
      <c r="X11" s="13">
        <f t="shared" si="9"/>
        <v>0</v>
      </c>
      <c r="Y11" s="13">
        <f t="shared" si="10"/>
        <v>0</v>
      </c>
      <c r="Z11" s="14">
        <v>0</v>
      </c>
      <c r="AB11" s="13">
        <f t="shared" si="11"/>
        <v>0</v>
      </c>
      <c r="AC11" s="13">
        <f t="shared" si="12"/>
        <v>0</v>
      </c>
      <c r="AD11" s="14">
        <v>0</v>
      </c>
      <c r="AF11" s="13">
        <f t="shared" si="13"/>
        <v>0</v>
      </c>
      <c r="AG11" s="13">
        <f t="shared" si="14"/>
        <v>0</v>
      </c>
      <c r="AH11" s="14">
        <v>0</v>
      </c>
      <c r="AJ11" s="13">
        <f t="shared" si="15"/>
        <v>0</v>
      </c>
      <c r="AK11" s="13">
        <f t="shared" si="16"/>
        <v>0</v>
      </c>
      <c r="AL11" s="14">
        <v>0</v>
      </c>
      <c r="AN11" s="13">
        <f t="shared" si="17"/>
        <v>0</v>
      </c>
      <c r="AO11" s="13">
        <f t="shared" si="18"/>
        <v>0</v>
      </c>
      <c r="AP11" s="14">
        <v>0</v>
      </c>
      <c r="AR11" s="13">
        <f t="shared" si="19"/>
        <v>0</v>
      </c>
      <c r="AS11" s="13">
        <f t="shared" si="20"/>
        <v>0</v>
      </c>
      <c r="AT11" s="14">
        <v>0</v>
      </c>
      <c r="AV11" s="13">
        <f t="shared" si="21"/>
        <v>0</v>
      </c>
      <c r="AW11" s="13">
        <f t="shared" si="22"/>
        <v>0</v>
      </c>
      <c r="AX11" s="14">
        <v>0</v>
      </c>
    </row>
    <row r="12" spans="2:65" s="1" customFormat="1">
      <c r="B12" s="5" t="s">
        <v>36</v>
      </c>
      <c r="C12" s="5"/>
      <c r="D12" s="13">
        <v>0</v>
      </c>
      <c r="E12" s="14">
        <v>0</v>
      </c>
      <c r="F12" s="14">
        <f t="shared" si="0"/>
        <v>0</v>
      </c>
      <c r="H12" s="13">
        <f t="shared" si="1"/>
        <v>0</v>
      </c>
      <c r="I12" s="13">
        <f t="shared" si="2"/>
        <v>0</v>
      </c>
      <c r="J12" s="14">
        <v>0</v>
      </c>
      <c r="L12" s="13">
        <f t="shared" si="3"/>
        <v>0</v>
      </c>
      <c r="M12" s="13">
        <f t="shared" si="4"/>
        <v>0</v>
      </c>
      <c r="N12" s="14">
        <v>0</v>
      </c>
      <c r="P12" s="13">
        <f t="shared" si="5"/>
        <v>0</v>
      </c>
      <c r="Q12" s="13">
        <f t="shared" si="6"/>
        <v>0</v>
      </c>
      <c r="R12" s="14">
        <v>0</v>
      </c>
      <c r="T12" s="13">
        <f t="shared" si="7"/>
        <v>0</v>
      </c>
      <c r="U12" s="13">
        <f t="shared" si="8"/>
        <v>0</v>
      </c>
      <c r="V12" s="14">
        <v>0</v>
      </c>
      <c r="X12" s="13">
        <f t="shared" si="9"/>
        <v>0</v>
      </c>
      <c r="Y12" s="13">
        <f t="shared" si="10"/>
        <v>0</v>
      </c>
      <c r="Z12" s="14">
        <v>0</v>
      </c>
      <c r="AB12" s="13">
        <f t="shared" si="11"/>
        <v>0</v>
      </c>
      <c r="AC12" s="13">
        <f t="shared" si="12"/>
        <v>0</v>
      </c>
      <c r="AD12" s="14">
        <v>0</v>
      </c>
      <c r="AF12" s="13">
        <f t="shared" si="13"/>
        <v>0</v>
      </c>
      <c r="AG12" s="13">
        <f t="shared" si="14"/>
        <v>0</v>
      </c>
      <c r="AH12" s="14">
        <v>0</v>
      </c>
      <c r="AJ12" s="13">
        <f t="shared" si="15"/>
        <v>0</v>
      </c>
      <c r="AK12" s="13">
        <f t="shared" si="16"/>
        <v>0</v>
      </c>
      <c r="AL12" s="14">
        <v>0</v>
      </c>
      <c r="AN12" s="13">
        <f t="shared" si="17"/>
        <v>0</v>
      </c>
      <c r="AO12" s="13">
        <f t="shared" si="18"/>
        <v>0</v>
      </c>
      <c r="AP12" s="14">
        <v>0</v>
      </c>
      <c r="AR12" s="13">
        <f t="shared" si="19"/>
        <v>0</v>
      </c>
      <c r="AS12" s="13">
        <f t="shared" si="20"/>
        <v>0</v>
      </c>
      <c r="AT12" s="14">
        <v>0</v>
      </c>
      <c r="AV12" s="13">
        <f t="shared" si="21"/>
        <v>0</v>
      </c>
      <c r="AW12" s="13">
        <f t="shared" si="22"/>
        <v>0</v>
      </c>
      <c r="AX12" s="14">
        <v>0</v>
      </c>
    </row>
    <row r="13" spans="2:65" s="1" customFormat="1">
      <c r="B13" s="5" t="s">
        <v>37</v>
      </c>
      <c r="C13" s="5"/>
      <c r="D13" s="13">
        <v>0</v>
      </c>
      <c r="E13" s="14">
        <v>0</v>
      </c>
      <c r="F13" s="14">
        <f t="shared" si="0"/>
        <v>0</v>
      </c>
      <c r="H13" s="13">
        <f t="shared" si="1"/>
        <v>0</v>
      </c>
      <c r="I13" s="13">
        <f t="shared" si="2"/>
        <v>0</v>
      </c>
      <c r="J13" s="14">
        <v>0</v>
      </c>
      <c r="L13" s="13">
        <f t="shared" si="3"/>
        <v>0</v>
      </c>
      <c r="M13" s="13">
        <f t="shared" si="4"/>
        <v>0</v>
      </c>
      <c r="N13" s="14">
        <v>0</v>
      </c>
      <c r="P13" s="13">
        <f t="shared" si="5"/>
        <v>0</v>
      </c>
      <c r="Q13" s="13">
        <f t="shared" si="6"/>
        <v>0</v>
      </c>
      <c r="R13" s="14">
        <v>0</v>
      </c>
      <c r="T13" s="13">
        <f t="shared" si="7"/>
        <v>0</v>
      </c>
      <c r="U13" s="13">
        <f t="shared" si="8"/>
        <v>0</v>
      </c>
      <c r="V13" s="14">
        <v>0</v>
      </c>
      <c r="X13" s="13">
        <f t="shared" si="9"/>
        <v>0</v>
      </c>
      <c r="Y13" s="13">
        <f t="shared" si="10"/>
        <v>0</v>
      </c>
      <c r="Z13" s="14">
        <v>0</v>
      </c>
      <c r="AB13" s="13">
        <f t="shared" si="11"/>
        <v>0</v>
      </c>
      <c r="AC13" s="13">
        <f t="shared" si="12"/>
        <v>0</v>
      </c>
      <c r="AD13" s="14">
        <v>0</v>
      </c>
      <c r="AF13" s="13">
        <f t="shared" si="13"/>
        <v>0</v>
      </c>
      <c r="AG13" s="13">
        <f t="shared" si="14"/>
        <v>0</v>
      </c>
      <c r="AH13" s="14">
        <v>0</v>
      </c>
      <c r="AJ13" s="13">
        <f t="shared" si="15"/>
        <v>0</v>
      </c>
      <c r="AK13" s="13">
        <f t="shared" si="16"/>
        <v>0</v>
      </c>
      <c r="AL13" s="14">
        <v>0</v>
      </c>
      <c r="AN13" s="13">
        <f t="shared" si="17"/>
        <v>0</v>
      </c>
      <c r="AO13" s="13">
        <f t="shared" si="18"/>
        <v>0</v>
      </c>
      <c r="AP13" s="14">
        <v>0</v>
      </c>
      <c r="AR13" s="13">
        <f t="shared" si="19"/>
        <v>0</v>
      </c>
      <c r="AS13" s="13">
        <f t="shared" si="20"/>
        <v>0</v>
      </c>
      <c r="AT13" s="14">
        <v>0</v>
      </c>
      <c r="AV13" s="13">
        <f t="shared" si="21"/>
        <v>0</v>
      </c>
      <c r="AW13" s="13">
        <f t="shared" si="22"/>
        <v>0</v>
      </c>
      <c r="AX13" s="14">
        <v>0</v>
      </c>
    </row>
    <row r="14" spans="2:65" s="1" customFormat="1" ht="15.75" thickBot="1">
      <c r="B14" s="5" t="s">
        <v>38</v>
      </c>
      <c r="C14" s="5"/>
      <c r="D14" s="15"/>
      <c r="E14" s="15">
        <f>SUM(E8:E13)</f>
        <v>118072.12</v>
      </c>
      <c r="F14" s="15">
        <f>SUM(F8:F13)</f>
        <v>118072.12</v>
      </c>
      <c r="H14" s="15">
        <f t="shared" ref="H14:J14" si="23">SUM(H8:H13)</f>
        <v>118072.12</v>
      </c>
      <c r="I14" s="15">
        <f t="shared" si="23"/>
        <v>55930.110000000015</v>
      </c>
      <c r="J14" s="15">
        <f t="shared" si="23"/>
        <v>174002.23</v>
      </c>
      <c r="L14" s="15">
        <f t="shared" ref="L14" si="24">SUM(L8:L13)</f>
        <v>174002.23</v>
      </c>
      <c r="M14" s="15">
        <f t="shared" ref="M14" si="25">SUM(M8:M13)</f>
        <v>45449.489999999991</v>
      </c>
      <c r="N14" s="15">
        <f t="shared" ref="N14" si="26">SUM(N8:N13)</f>
        <v>219451.72</v>
      </c>
      <c r="P14" s="15">
        <f t="shared" ref="P14" si="27">SUM(P8:P13)</f>
        <v>219451.72</v>
      </c>
      <c r="Q14" s="15">
        <f t="shared" ref="Q14" si="28">SUM(Q8:Q13)</f>
        <v>64189.59</v>
      </c>
      <c r="R14" s="15">
        <f t="shared" ref="R14" si="29">SUM(R8:R13)</f>
        <v>283641.31</v>
      </c>
      <c r="T14" s="15">
        <f t="shared" ref="T14" si="30">SUM(T8:T13)</f>
        <v>283641.31</v>
      </c>
      <c r="U14" s="15">
        <f t="shared" ref="U14" si="31">SUM(U8:U13)</f>
        <v>67746.590000000026</v>
      </c>
      <c r="V14" s="15">
        <f t="shared" ref="V14" si="32">SUM(V8:V13)</f>
        <v>351387.9</v>
      </c>
      <c r="X14" s="15">
        <f t="shared" ref="X14" si="33">SUM(X8:X13)</f>
        <v>351387.9</v>
      </c>
      <c r="Y14" s="15">
        <f t="shared" ref="Y14" si="34">SUM(Y8:Y13)</f>
        <v>38304.02999999997</v>
      </c>
      <c r="Z14" s="15">
        <f t="shared" ref="Z14" si="35">SUM(Z8:Z13)</f>
        <v>389691.93</v>
      </c>
      <c r="AB14" s="15">
        <f t="shared" ref="AB14" si="36">SUM(AB8:AB13)</f>
        <v>389691.93</v>
      </c>
      <c r="AC14" s="15">
        <f t="shared" ref="AC14" si="37">SUM(AC8:AC13)</f>
        <v>34727.69</v>
      </c>
      <c r="AD14" s="15">
        <f t="shared" ref="AD14" si="38">SUM(AD8:AD13)</f>
        <v>424419.62</v>
      </c>
      <c r="AF14" s="15">
        <f t="shared" ref="AF14" si="39">SUM(AF8:AF13)</f>
        <v>424419.62</v>
      </c>
      <c r="AG14" s="15">
        <f t="shared" ref="AG14" si="40">SUM(AG8:AG13)</f>
        <v>105836.14000000001</v>
      </c>
      <c r="AH14" s="15">
        <f t="shared" ref="AH14" si="41">SUM(AH8:AH13)</f>
        <v>530255.76</v>
      </c>
      <c r="AJ14" s="15">
        <f t="shared" ref="AJ14" si="42">SUM(AJ8:AJ13)</f>
        <v>530255.76</v>
      </c>
      <c r="AK14" s="15">
        <f t="shared" ref="AK14" si="43">SUM(AK8:AK13)</f>
        <v>62137.160000000033</v>
      </c>
      <c r="AL14" s="15">
        <f t="shared" ref="AL14" si="44">SUM(AL8:AL13)</f>
        <v>592392.92000000004</v>
      </c>
      <c r="AN14" s="15">
        <f t="shared" ref="AN14" si="45">SUM(AN8:AN13)</f>
        <v>592392.92000000004</v>
      </c>
      <c r="AO14" s="15">
        <f t="shared" ref="AO14" si="46">SUM(AO8:AO13)</f>
        <v>179014.88</v>
      </c>
      <c r="AP14" s="15">
        <f t="shared" ref="AP14" si="47">SUM(AP8:AP13)</f>
        <v>771407.8</v>
      </c>
      <c r="AR14" s="15">
        <f t="shared" ref="AR14" si="48">SUM(AR8:AR13)</f>
        <v>771407.8</v>
      </c>
      <c r="AS14" s="15">
        <f t="shared" ref="AS14" si="49">SUM(AS8:AS13)</f>
        <v>169026.13</v>
      </c>
      <c r="AT14" s="15">
        <f t="shared" ref="AT14" si="50">SUM(AT8:AT13)</f>
        <v>940433.93</v>
      </c>
      <c r="AV14" s="15">
        <f t="shared" ref="AV14" si="51">SUM(AV8:AV13)</f>
        <v>940433.93</v>
      </c>
      <c r="AW14" s="15">
        <f t="shared" ref="AW14" si="52">SUM(AW8:AW13)</f>
        <v>145974.63</v>
      </c>
      <c r="AX14" s="15">
        <f t="shared" ref="AX14" si="53">SUM(AX8:AX13)</f>
        <v>1086408.56</v>
      </c>
    </row>
    <row r="15" spans="2:65" s="1" customFormat="1" ht="15.75" thickTop="1">
      <c r="B15" s="5"/>
      <c r="C15" s="5"/>
      <c r="D15" s="2"/>
      <c r="H15" s="2"/>
      <c r="L15" s="2"/>
      <c r="P15" s="2"/>
      <c r="T15" s="2"/>
      <c r="X15" s="2"/>
      <c r="AB15" s="2"/>
      <c r="AF15" s="2"/>
      <c r="AJ15" s="2"/>
      <c r="AN15" s="2"/>
      <c r="AR15" s="2"/>
      <c r="AV15" s="2"/>
    </row>
    <row r="16" spans="2:65" s="1" customFormat="1">
      <c r="B16" s="3" t="s">
        <v>0</v>
      </c>
      <c r="C16" s="3"/>
      <c r="D16" s="13">
        <v>0</v>
      </c>
      <c r="E16" s="13">
        <f>+[2]calculos!$E$54</f>
        <v>35188</v>
      </c>
      <c r="F16" s="13">
        <f>+D16+E16</f>
        <v>35188</v>
      </c>
      <c r="H16" s="13">
        <f t="shared" ref="H16:H30" si="54">+F16</f>
        <v>35188</v>
      </c>
      <c r="I16" s="13">
        <f>+J16-H16</f>
        <v>63511.119999999995</v>
      </c>
      <c r="J16" s="13">
        <f>+[2]calculos!$F54</f>
        <v>98699.12</v>
      </c>
      <c r="L16" s="13">
        <f t="shared" ref="L16:L30" si="55">+J16</f>
        <v>98699.12</v>
      </c>
      <c r="M16" s="13">
        <f>+N16-L16</f>
        <v>50108.73000000001</v>
      </c>
      <c r="N16" s="13">
        <f>+[2]calculos!$G54</f>
        <v>148807.85</v>
      </c>
      <c r="P16" s="13">
        <f t="shared" ref="P16:P30" si="56">+N16</f>
        <v>148807.85</v>
      </c>
      <c r="Q16" s="13">
        <f>+R16-P16</f>
        <v>41655.239999999991</v>
      </c>
      <c r="R16" s="13">
        <f>+[2]calculos!$H54</f>
        <v>190463.09</v>
      </c>
      <c r="T16" s="13">
        <f t="shared" ref="T16:T30" si="57">+R16</f>
        <v>190463.09</v>
      </c>
      <c r="U16" s="13">
        <f>+V16-T16</f>
        <v>46361.700000000012</v>
      </c>
      <c r="V16" s="13">
        <f>+[2]calculos!I54</f>
        <v>236824.79</v>
      </c>
      <c r="X16" s="13">
        <f t="shared" ref="X16:X30" si="58">+V16</f>
        <v>236824.79</v>
      </c>
      <c r="Y16" s="13">
        <f>+Z16-X16</f>
        <v>39556.860000000015</v>
      </c>
      <c r="Z16" s="13">
        <f>+[2]calculos!$J54</f>
        <v>276381.65000000002</v>
      </c>
      <c r="AB16" s="13">
        <f t="shared" ref="AB16:AB30" si="59">+Z16</f>
        <v>276381.65000000002</v>
      </c>
      <c r="AC16" s="13">
        <f>+AD16-AB16</f>
        <v>13030.739999999991</v>
      </c>
      <c r="AD16" s="13">
        <f>+[2]calculos!$K54</f>
        <v>289412.39</v>
      </c>
      <c r="AF16" s="13">
        <f t="shared" ref="AF16:AF30" si="60">+AD16</f>
        <v>289412.39</v>
      </c>
      <c r="AG16" s="13">
        <f>+AH16-AF16</f>
        <v>65911.829999999958</v>
      </c>
      <c r="AH16" s="13">
        <f>+[2]calculos!$L54</f>
        <v>355324.22</v>
      </c>
      <c r="AJ16" s="13">
        <f t="shared" ref="AJ16:AJ30" si="61">+AH16</f>
        <v>355324.22</v>
      </c>
      <c r="AK16" s="13">
        <f>+AL16-AJ16</f>
        <v>107483.05000000005</v>
      </c>
      <c r="AL16" s="13">
        <f>+[2]calculos!$M54</f>
        <v>462807.27</v>
      </c>
      <c r="AN16" s="13">
        <f t="shared" ref="AN16:AN30" si="62">+AL16</f>
        <v>462807.27</v>
      </c>
      <c r="AO16" s="13">
        <f>+AP16-AN16</f>
        <v>111210.19999999995</v>
      </c>
      <c r="AP16" s="13">
        <f>+[2]calculos!$N54</f>
        <v>574017.47</v>
      </c>
      <c r="AR16" s="13">
        <f t="shared" ref="AR16:AR30" si="63">+AP16</f>
        <v>574017.47</v>
      </c>
      <c r="AS16" s="13">
        <f>+AT16-AR16</f>
        <v>131157.69000000006</v>
      </c>
      <c r="AT16" s="13">
        <f>+[2]calculos!$O54</f>
        <v>705175.16</v>
      </c>
      <c r="AV16" s="13">
        <f t="shared" ref="AV16:AV30" si="64">+AT16</f>
        <v>705175.16</v>
      </c>
      <c r="AW16" s="13">
        <f>+AX16-AV16</f>
        <v>118863.30999999994</v>
      </c>
      <c r="AX16" s="13">
        <f>+[2]calculos!$P54</f>
        <v>824038.47</v>
      </c>
    </row>
    <row r="17" spans="2:50" s="1" customFormat="1">
      <c r="B17" s="3" t="s">
        <v>1</v>
      </c>
      <c r="C17" s="3"/>
      <c r="D17" s="13">
        <v>0</v>
      </c>
      <c r="E17" s="13">
        <f>+[2]calculos!$E$55</f>
        <v>720.72</v>
      </c>
      <c r="F17" s="13">
        <f t="shared" ref="F17:F30" si="65">+D17+E17</f>
        <v>720.72</v>
      </c>
      <c r="H17" s="13">
        <f t="shared" si="54"/>
        <v>720.72</v>
      </c>
      <c r="I17" s="13">
        <f t="shared" ref="I17:I30" si="66">+J17-H17</f>
        <v>720.72</v>
      </c>
      <c r="J17" s="13">
        <f>+[2]calculos!$F55</f>
        <v>1441.44</v>
      </c>
      <c r="L17" s="13">
        <f t="shared" si="55"/>
        <v>1441.44</v>
      </c>
      <c r="M17" s="13">
        <f t="shared" ref="M17:M30" si="67">+N17-L17</f>
        <v>0</v>
      </c>
      <c r="N17" s="13">
        <f>+[2]calculos!$G55</f>
        <v>1441.44</v>
      </c>
      <c r="P17" s="13">
        <f t="shared" si="56"/>
        <v>1441.44</v>
      </c>
      <c r="Q17" s="13">
        <f t="shared" ref="Q17:Q30" si="68">+R17-P17</f>
        <v>0</v>
      </c>
      <c r="R17" s="13">
        <f>+[2]calculos!$H55</f>
        <v>1441.44</v>
      </c>
      <c r="T17" s="13">
        <f t="shared" si="57"/>
        <v>1441.44</v>
      </c>
      <c r="U17" s="13">
        <f t="shared" ref="U17:U30" si="69">+V17-T17</f>
        <v>0</v>
      </c>
      <c r="V17" s="13">
        <f>+[2]calculos!$I55</f>
        <v>1441.44</v>
      </c>
      <c r="X17" s="13">
        <f t="shared" si="58"/>
        <v>1441.44</v>
      </c>
      <c r="Y17" s="13">
        <f t="shared" ref="Y17:Y30" si="70">+Z17-X17</f>
        <v>0</v>
      </c>
      <c r="Z17" s="13">
        <f>+[2]calculos!$J55</f>
        <v>1441.44</v>
      </c>
      <c r="AB17" s="13">
        <f t="shared" si="59"/>
        <v>1441.44</v>
      </c>
      <c r="AC17" s="13">
        <f t="shared" ref="AC17:AC30" si="71">+AD17-AB17</f>
        <v>0</v>
      </c>
      <c r="AD17" s="13">
        <f>+[2]calculos!$K55</f>
        <v>1441.44</v>
      </c>
      <c r="AF17" s="13">
        <f t="shared" si="60"/>
        <v>1441.44</v>
      </c>
      <c r="AG17" s="13">
        <f t="shared" ref="AG17:AG30" si="72">+AH17-AF17</f>
        <v>0</v>
      </c>
      <c r="AH17" s="13">
        <f>+[2]calculos!$L55</f>
        <v>1441.44</v>
      </c>
      <c r="AJ17" s="13">
        <f t="shared" si="61"/>
        <v>1441.44</v>
      </c>
      <c r="AK17" s="13">
        <f t="shared" ref="AK17:AK30" si="73">+AL17-AJ17</f>
        <v>720.7199999999998</v>
      </c>
      <c r="AL17" s="13">
        <f>+[2]calculos!$M55</f>
        <v>2162.16</v>
      </c>
      <c r="AN17" s="13">
        <f t="shared" si="62"/>
        <v>2162.16</v>
      </c>
      <c r="AO17" s="13">
        <f t="shared" ref="AO17:AO30" si="74">+AP17-AN17</f>
        <v>0</v>
      </c>
      <c r="AP17" s="13">
        <f>+[2]calculos!$N55</f>
        <v>2162.16</v>
      </c>
      <c r="AR17" s="13">
        <f t="shared" si="63"/>
        <v>2162.16</v>
      </c>
      <c r="AS17" s="13">
        <f t="shared" ref="AS17:AS30" si="75">+AT17-AR17</f>
        <v>0</v>
      </c>
      <c r="AT17" s="13">
        <f>+[2]calculos!$O55</f>
        <v>2162.16</v>
      </c>
      <c r="AV17" s="13">
        <f t="shared" si="64"/>
        <v>2162.16</v>
      </c>
      <c r="AW17" s="13">
        <f t="shared" ref="AW17:AW30" si="76">+AX17-AV17</f>
        <v>720.72000000000025</v>
      </c>
      <c r="AX17" s="13">
        <f>+[2]calculos!$P55</f>
        <v>2882.88</v>
      </c>
    </row>
    <row r="18" spans="2:50" s="1" customFormat="1">
      <c r="B18" s="3" t="s">
        <v>2</v>
      </c>
      <c r="C18" s="3"/>
      <c r="D18" s="13">
        <v>0</v>
      </c>
      <c r="E18" s="13">
        <f>+[2]calculos!$E$56</f>
        <v>0</v>
      </c>
      <c r="F18" s="13">
        <f t="shared" si="65"/>
        <v>0</v>
      </c>
      <c r="H18" s="13">
        <f t="shared" si="54"/>
        <v>0</v>
      </c>
      <c r="I18" s="13">
        <f t="shared" si="66"/>
        <v>0</v>
      </c>
      <c r="J18" s="13">
        <f>+[2]calculos!$F56</f>
        <v>0</v>
      </c>
      <c r="L18" s="13">
        <f t="shared" si="55"/>
        <v>0</v>
      </c>
      <c r="M18" s="13">
        <f t="shared" si="67"/>
        <v>0</v>
      </c>
      <c r="N18" s="13">
        <f>+[2]calculos!$G56</f>
        <v>0</v>
      </c>
      <c r="P18" s="13">
        <f t="shared" si="56"/>
        <v>0</v>
      </c>
      <c r="Q18" s="13">
        <f t="shared" si="68"/>
        <v>0</v>
      </c>
      <c r="R18" s="13">
        <f>+[2]calculos!$H56</f>
        <v>0</v>
      </c>
      <c r="T18" s="13">
        <f t="shared" si="57"/>
        <v>0</v>
      </c>
      <c r="U18" s="13">
        <f t="shared" si="69"/>
        <v>0</v>
      </c>
      <c r="V18" s="13">
        <f>+[2]calculos!$I56</f>
        <v>0</v>
      </c>
      <c r="X18" s="13">
        <f t="shared" si="58"/>
        <v>0</v>
      </c>
      <c r="Y18" s="13">
        <f t="shared" si="70"/>
        <v>0</v>
      </c>
      <c r="Z18" s="13">
        <f>+[2]calculos!$J56</f>
        <v>0</v>
      </c>
      <c r="AB18" s="13">
        <f t="shared" si="59"/>
        <v>0</v>
      </c>
      <c r="AC18" s="13">
        <f t="shared" si="71"/>
        <v>0</v>
      </c>
      <c r="AD18" s="13">
        <f>+[2]calculos!$K56</f>
        <v>0</v>
      </c>
      <c r="AF18" s="13">
        <f t="shared" si="60"/>
        <v>0</v>
      </c>
      <c r="AG18" s="13">
        <f t="shared" si="72"/>
        <v>0</v>
      </c>
      <c r="AH18" s="13">
        <f>+[2]calculos!$L56</f>
        <v>0</v>
      </c>
      <c r="AJ18" s="13">
        <f t="shared" si="61"/>
        <v>0</v>
      </c>
      <c r="AK18" s="13">
        <f t="shared" si="73"/>
        <v>0</v>
      </c>
      <c r="AL18" s="13">
        <f>+[2]calculos!$M56</f>
        <v>0</v>
      </c>
      <c r="AN18" s="13">
        <f t="shared" si="62"/>
        <v>0</v>
      </c>
      <c r="AO18" s="13">
        <f t="shared" si="74"/>
        <v>0</v>
      </c>
      <c r="AP18" s="13">
        <f>+[2]calculos!$N56</f>
        <v>0</v>
      </c>
      <c r="AR18" s="13">
        <f t="shared" si="63"/>
        <v>0</v>
      </c>
      <c r="AS18" s="13">
        <f t="shared" si="75"/>
        <v>0</v>
      </c>
      <c r="AT18" s="13">
        <f>+[2]calculos!$O56</f>
        <v>0</v>
      </c>
      <c r="AV18" s="13">
        <f t="shared" si="64"/>
        <v>0</v>
      </c>
      <c r="AW18" s="13">
        <f t="shared" si="76"/>
        <v>0</v>
      </c>
      <c r="AX18" s="13">
        <f>+[2]calculos!$P56</f>
        <v>0</v>
      </c>
    </row>
    <row r="19" spans="2:50" s="1" customFormat="1">
      <c r="B19" s="3" t="s">
        <v>3</v>
      </c>
      <c r="C19" s="3"/>
      <c r="D19" s="13">
        <v>0</v>
      </c>
      <c r="E19" s="13">
        <f>+[2]calculos!$E$57</f>
        <v>0</v>
      </c>
      <c r="F19" s="13">
        <f t="shared" si="65"/>
        <v>0</v>
      </c>
      <c r="H19" s="13">
        <f t="shared" si="54"/>
        <v>0</v>
      </c>
      <c r="I19" s="13">
        <f t="shared" si="66"/>
        <v>0</v>
      </c>
      <c r="J19" s="13">
        <f>+[2]calculos!$F57</f>
        <v>0</v>
      </c>
      <c r="L19" s="13">
        <f t="shared" si="55"/>
        <v>0</v>
      </c>
      <c r="M19" s="13">
        <f t="shared" si="67"/>
        <v>0</v>
      </c>
      <c r="N19" s="13">
        <f>+[2]calculos!$G57</f>
        <v>0</v>
      </c>
      <c r="P19" s="13">
        <f t="shared" si="56"/>
        <v>0</v>
      </c>
      <c r="Q19" s="13">
        <f t="shared" si="68"/>
        <v>0</v>
      </c>
      <c r="R19" s="13">
        <f>+[2]calculos!$H57</f>
        <v>0</v>
      </c>
      <c r="T19" s="13">
        <f t="shared" si="57"/>
        <v>0</v>
      </c>
      <c r="U19" s="13">
        <f t="shared" si="69"/>
        <v>0</v>
      </c>
      <c r="V19" s="13">
        <f>+[2]calculos!$I57</f>
        <v>0</v>
      </c>
      <c r="X19" s="13">
        <f t="shared" si="58"/>
        <v>0</v>
      </c>
      <c r="Y19" s="13">
        <f t="shared" si="70"/>
        <v>268.52</v>
      </c>
      <c r="Z19" s="13">
        <f>+[2]calculos!$J57</f>
        <v>268.52</v>
      </c>
      <c r="AB19" s="13">
        <f t="shared" si="59"/>
        <v>268.52</v>
      </c>
      <c r="AC19" s="13">
        <f t="shared" si="71"/>
        <v>0</v>
      </c>
      <c r="AD19" s="13">
        <f>+[2]calculos!$K57</f>
        <v>268.52</v>
      </c>
      <c r="AF19" s="13">
        <f t="shared" si="60"/>
        <v>268.52</v>
      </c>
      <c r="AG19" s="13">
        <f t="shared" si="72"/>
        <v>0</v>
      </c>
      <c r="AH19" s="13">
        <f>+[2]calculos!$L57</f>
        <v>268.52</v>
      </c>
      <c r="AJ19" s="13">
        <f t="shared" si="61"/>
        <v>268.52</v>
      </c>
      <c r="AK19" s="13">
        <f t="shared" si="73"/>
        <v>0</v>
      </c>
      <c r="AL19" s="13">
        <f>+[2]calculos!$M57</f>
        <v>268.52</v>
      </c>
      <c r="AN19" s="13">
        <f t="shared" si="62"/>
        <v>268.52</v>
      </c>
      <c r="AO19" s="13">
        <f t="shared" si="74"/>
        <v>0</v>
      </c>
      <c r="AP19" s="13">
        <f>+[2]calculos!$N57</f>
        <v>268.52</v>
      </c>
      <c r="AR19" s="13">
        <f t="shared" si="63"/>
        <v>268.52</v>
      </c>
      <c r="AS19" s="13">
        <f t="shared" si="75"/>
        <v>0</v>
      </c>
      <c r="AT19" s="13">
        <f>+[2]calculos!$O57</f>
        <v>268.52</v>
      </c>
      <c r="AV19" s="13">
        <f t="shared" si="64"/>
        <v>268.52</v>
      </c>
      <c r="AW19" s="13">
        <f t="shared" si="76"/>
        <v>0</v>
      </c>
      <c r="AX19" s="13">
        <f>+[2]calculos!$P57</f>
        <v>268.52</v>
      </c>
    </row>
    <row r="20" spans="2:50" s="1" customFormat="1">
      <c r="B20" s="3" t="s">
        <v>4</v>
      </c>
      <c r="C20" s="3"/>
      <c r="D20" s="13">
        <v>0</v>
      </c>
      <c r="E20" s="13">
        <f>+[2]calculos!$E$58</f>
        <v>0</v>
      </c>
      <c r="F20" s="13">
        <f t="shared" si="65"/>
        <v>0</v>
      </c>
      <c r="H20" s="13">
        <f t="shared" si="54"/>
        <v>0</v>
      </c>
      <c r="I20" s="13">
        <f t="shared" si="66"/>
        <v>0</v>
      </c>
      <c r="J20" s="13">
        <f>+[2]calculos!$F58</f>
        <v>0</v>
      </c>
      <c r="L20" s="13">
        <f t="shared" si="55"/>
        <v>0</v>
      </c>
      <c r="M20" s="13">
        <f t="shared" si="67"/>
        <v>0</v>
      </c>
      <c r="N20" s="13">
        <f>+[2]calculos!$G58</f>
        <v>0</v>
      </c>
      <c r="P20" s="13">
        <f t="shared" si="56"/>
        <v>0</v>
      </c>
      <c r="Q20" s="13">
        <f t="shared" si="68"/>
        <v>0</v>
      </c>
      <c r="R20" s="13">
        <f>+[2]calculos!$H58</f>
        <v>0</v>
      </c>
      <c r="T20" s="13">
        <f t="shared" si="57"/>
        <v>0</v>
      </c>
      <c r="U20" s="13">
        <f t="shared" si="69"/>
        <v>0</v>
      </c>
      <c r="V20" s="13">
        <f>+[2]calculos!$I58</f>
        <v>0</v>
      </c>
      <c r="X20" s="13">
        <f t="shared" si="58"/>
        <v>0</v>
      </c>
      <c r="Y20" s="13">
        <f t="shared" si="70"/>
        <v>0</v>
      </c>
      <c r="Z20" s="13">
        <f>+[2]calculos!$J58</f>
        <v>0</v>
      </c>
      <c r="AB20" s="13">
        <f t="shared" si="59"/>
        <v>0</v>
      </c>
      <c r="AC20" s="13">
        <f t="shared" si="71"/>
        <v>0</v>
      </c>
      <c r="AD20" s="13">
        <f>+[2]calculos!$K58</f>
        <v>0</v>
      </c>
      <c r="AF20" s="13">
        <f t="shared" si="60"/>
        <v>0</v>
      </c>
      <c r="AG20" s="13">
        <f t="shared" si="72"/>
        <v>0</v>
      </c>
      <c r="AH20" s="13">
        <f>+[2]calculos!$L58</f>
        <v>0</v>
      </c>
      <c r="AJ20" s="13">
        <f t="shared" si="61"/>
        <v>0</v>
      </c>
      <c r="AK20" s="13">
        <f t="shared" si="73"/>
        <v>0</v>
      </c>
      <c r="AL20" s="13">
        <f>+[2]calculos!$M58</f>
        <v>0</v>
      </c>
      <c r="AN20" s="13">
        <f t="shared" si="62"/>
        <v>0</v>
      </c>
      <c r="AO20" s="13">
        <f t="shared" si="74"/>
        <v>0</v>
      </c>
      <c r="AP20" s="13">
        <f>+[2]calculos!$N58</f>
        <v>0</v>
      </c>
      <c r="AR20" s="13">
        <f t="shared" si="63"/>
        <v>0</v>
      </c>
      <c r="AS20" s="13">
        <f t="shared" si="75"/>
        <v>0</v>
      </c>
      <c r="AT20" s="13">
        <f>+[2]calculos!$O58</f>
        <v>0</v>
      </c>
      <c r="AV20" s="13">
        <f t="shared" si="64"/>
        <v>0</v>
      </c>
      <c r="AW20" s="13">
        <f t="shared" si="76"/>
        <v>0</v>
      </c>
      <c r="AX20" s="13">
        <f>+[2]calculos!$P58</f>
        <v>0</v>
      </c>
    </row>
    <row r="21" spans="2:50" s="1" customFormat="1">
      <c r="B21" s="3" t="s">
        <v>5</v>
      </c>
      <c r="C21" s="3"/>
      <c r="D21" s="13">
        <v>0</v>
      </c>
      <c r="E21" s="13">
        <f>+[2]calculos!$E$59</f>
        <v>0</v>
      </c>
      <c r="F21" s="13">
        <f t="shared" si="65"/>
        <v>0</v>
      </c>
      <c r="H21" s="13">
        <f t="shared" si="54"/>
        <v>0</v>
      </c>
      <c r="I21" s="13">
        <f t="shared" si="66"/>
        <v>0</v>
      </c>
      <c r="J21" s="13">
        <f>+[2]calculos!$F59</f>
        <v>0</v>
      </c>
      <c r="L21" s="13">
        <f t="shared" si="55"/>
        <v>0</v>
      </c>
      <c r="M21" s="13">
        <f t="shared" si="67"/>
        <v>0</v>
      </c>
      <c r="N21" s="13">
        <f>+[2]calculos!$G59</f>
        <v>0</v>
      </c>
      <c r="P21" s="13">
        <f t="shared" si="56"/>
        <v>0</v>
      </c>
      <c r="Q21" s="13">
        <f t="shared" si="68"/>
        <v>0</v>
      </c>
      <c r="R21" s="13">
        <f>+[2]calculos!$H59</f>
        <v>0</v>
      </c>
      <c r="T21" s="13">
        <f t="shared" si="57"/>
        <v>0</v>
      </c>
      <c r="U21" s="13">
        <f t="shared" si="69"/>
        <v>0</v>
      </c>
      <c r="V21" s="13">
        <f>+[2]calculos!$I59</f>
        <v>0</v>
      </c>
      <c r="X21" s="13">
        <f t="shared" si="58"/>
        <v>0</v>
      </c>
      <c r="Y21" s="13">
        <f t="shared" si="70"/>
        <v>0</v>
      </c>
      <c r="Z21" s="13">
        <f>+[2]calculos!$J59</f>
        <v>0</v>
      </c>
      <c r="AB21" s="13">
        <f t="shared" si="59"/>
        <v>0</v>
      </c>
      <c r="AC21" s="13">
        <f t="shared" si="71"/>
        <v>0</v>
      </c>
      <c r="AD21" s="13">
        <f>+[2]calculos!$K59</f>
        <v>0</v>
      </c>
      <c r="AF21" s="13">
        <f t="shared" si="60"/>
        <v>0</v>
      </c>
      <c r="AG21" s="13">
        <f t="shared" si="72"/>
        <v>0</v>
      </c>
      <c r="AH21" s="13">
        <f>+[2]calculos!$L59</f>
        <v>0</v>
      </c>
      <c r="AJ21" s="13">
        <f t="shared" si="61"/>
        <v>0</v>
      </c>
      <c r="AK21" s="13">
        <f t="shared" si="73"/>
        <v>0</v>
      </c>
      <c r="AL21" s="13">
        <f>+[2]calculos!$M59</f>
        <v>0</v>
      </c>
      <c r="AN21" s="13">
        <f t="shared" si="62"/>
        <v>0</v>
      </c>
      <c r="AO21" s="13">
        <f t="shared" si="74"/>
        <v>0</v>
      </c>
      <c r="AP21" s="13">
        <f>+[2]calculos!$N59</f>
        <v>0</v>
      </c>
      <c r="AR21" s="13">
        <f t="shared" si="63"/>
        <v>0</v>
      </c>
      <c r="AS21" s="13">
        <f t="shared" si="75"/>
        <v>0</v>
      </c>
      <c r="AT21" s="13">
        <f>+[2]calculos!$O59</f>
        <v>0</v>
      </c>
      <c r="AV21" s="13">
        <f t="shared" si="64"/>
        <v>0</v>
      </c>
      <c r="AW21" s="13">
        <f t="shared" si="76"/>
        <v>0</v>
      </c>
      <c r="AX21" s="13">
        <f>+[2]calculos!$P59</f>
        <v>0</v>
      </c>
    </row>
    <row r="22" spans="2:50" s="1" customFormat="1">
      <c r="B22" s="3" t="s">
        <v>6</v>
      </c>
      <c r="C22" s="3"/>
      <c r="D22" s="13">
        <v>0</v>
      </c>
      <c r="E22" s="13">
        <f>+[2]calculos!$E$60</f>
        <v>0</v>
      </c>
      <c r="F22" s="13">
        <f t="shared" si="65"/>
        <v>0</v>
      </c>
      <c r="H22" s="13">
        <f t="shared" si="54"/>
        <v>0</v>
      </c>
      <c r="I22" s="13">
        <f t="shared" si="66"/>
        <v>0</v>
      </c>
      <c r="J22" s="13">
        <f>+[2]calculos!$F60</f>
        <v>0</v>
      </c>
      <c r="L22" s="13">
        <f t="shared" si="55"/>
        <v>0</v>
      </c>
      <c r="M22" s="13">
        <f t="shared" si="67"/>
        <v>0</v>
      </c>
      <c r="N22" s="13">
        <f>+[2]calculos!$G60</f>
        <v>0</v>
      </c>
      <c r="P22" s="13">
        <f t="shared" si="56"/>
        <v>0</v>
      </c>
      <c r="Q22" s="13">
        <f t="shared" si="68"/>
        <v>0</v>
      </c>
      <c r="R22" s="13">
        <f>+[2]calculos!$H60</f>
        <v>0</v>
      </c>
      <c r="T22" s="13">
        <f t="shared" si="57"/>
        <v>0</v>
      </c>
      <c r="U22" s="13">
        <f t="shared" si="69"/>
        <v>0</v>
      </c>
      <c r="V22" s="13">
        <f>+[2]calculos!$I60</f>
        <v>0</v>
      </c>
      <c r="X22" s="13">
        <f t="shared" si="58"/>
        <v>0</v>
      </c>
      <c r="Y22" s="13">
        <f t="shared" si="70"/>
        <v>0</v>
      </c>
      <c r="Z22" s="13">
        <f>+[2]calculos!$J60</f>
        <v>0</v>
      </c>
      <c r="AB22" s="13">
        <f t="shared" si="59"/>
        <v>0</v>
      </c>
      <c r="AC22" s="13">
        <f t="shared" si="71"/>
        <v>0</v>
      </c>
      <c r="AD22" s="13">
        <f>+[2]calculos!$K60</f>
        <v>0</v>
      </c>
      <c r="AF22" s="13">
        <f t="shared" si="60"/>
        <v>0</v>
      </c>
      <c r="AG22" s="13">
        <f t="shared" si="72"/>
        <v>0</v>
      </c>
      <c r="AH22" s="13">
        <f>+[2]calculos!$L60</f>
        <v>0</v>
      </c>
      <c r="AJ22" s="13">
        <f t="shared" si="61"/>
        <v>0</v>
      </c>
      <c r="AK22" s="13">
        <f t="shared" si="73"/>
        <v>0</v>
      </c>
      <c r="AL22" s="13">
        <f>+[2]calculos!$M60</f>
        <v>0</v>
      </c>
      <c r="AN22" s="13">
        <f t="shared" si="62"/>
        <v>0</v>
      </c>
      <c r="AO22" s="13">
        <f t="shared" si="74"/>
        <v>0</v>
      </c>
      <c r="AP22" s="13">
        <f>+[2]calculos!$N60</f>
        <v>0</v>
      </c>
      <c r="AR22" s="13">
        <f t="shared" si="63"/>
        <v>0</v>
      </c>
      <c r="AS22" s="13">
        <f t="shared" si="75"/>
        <v>0</v>
      </c>
      <c r="AT22" s="13">
        <f>+[2]calculos!$O60</f>
        <v>0</v>
      </c>
      <c r="AV22" s="13">
        <f t="shared" si="64"/>
        <v>0</v>
      </c>
      <c r="AW22" s="13">
        <f t="shared" si="76"/>
        <v>0</v>
      </c>
      <c r="AX22" s="13">
        <f>+[2]calculos!$P60</f>
        <v>0</v>
      </c>
    </row>
    <row r="23" spans="2:50" s="1" customFormat="1">
      <c r="B23" s="3" t="s">
        <v>7</v>
      </c>
      <c r="C23" s="3"/>
      <c r="D23" s="13">
        <v>0</v>
      </c>
      <c r="E23" s="13">
        <f>+[2]calculos!$E$61</f>
        <v>0</v>
      </c>
      <c r="F23" s="13">
        <f t="shared" si="65"/>
        <v>0</v>
      </c>
      <c r="H23" s="13">
        <f t="shared" si="54"/>
        <v>0</v>
      </c>
      <c r="I23" s="13">
        <f t="shared" si="66"/>
        <v>0</v>
      </c>
      <c r="J23" s="13">
        <f>+[2]calculos!$F61</f>
        <v>0</v>
      </c>
      <c r="L23" s="13">
        <f t="shared" si="55"/>
        <v>0</v>
      </c>
      <c r="M23" s="13">
        <f t="shared" si="67"/>
        <v>0</v>
      </c>
      <c r="N23" s="13">
        <f>+[2]calculos!$G61</f>
        <v>0</v>
      </c>
      <c r="P23" s="13">
        <f t="shared" si="56"/>
        <v>0</v>
      </c>
      <c r="Q23" s="13">
        <f t="shared" si="68"/>
        <v>0</v>
      </c>
      <c r="R23" s="13">
        <f>+[2]calculos!$H61</f>
        <v>0</v>
      </c>
      <c r="T23" s="13">
        <f t="shared" si="57"/>
        <v>0</v>
      </c>
      <c r="U23" s="13">
        <f t="shared" si="69"/>
        <v>0</v>
      </c>
      <c r="V23" s="13">
        <f>+[2]calculos!$I61</f>
        <v>0</v>
      </c>
      <c r="X23" s="13">
        <f t="shared" si="58"/>
        <v>0</v>
      </c>
      <c r="Y23" s="13">
        <f t="shared" si="70"/>
        <v>0</v>
      </c>
      <c r="Z23" s="13">
        <f>+[2]calculos!$J61</f>
        <v>0</v>
      </c>
      <c r="AB23" s="13">
        <f t="shared" si="59"/>
        <v>0</v>
      </c>
      <c r="AC23" s="13">
        <f t="shared" si="71"/>
        <v>0</v>
      </c>
      <c r="AD23" s="13">
        <f>+[2]calculos!$K61</f>
        <v>0</v>
      </c>
      <c r="AF23" s="13">
        <f t="shared" si="60"/>
        <v>0</v>
      </c>
      <c r="AG23" s="13">
        <f t="shared" si="72"/>
        <v>0</v>
      </c>
      <c r="AH23" s="13">
        <f>+[2]calculos!$L61</f>
        <v>0</v>
      </c>
      <c r="AJ23" s="13">
        <f t="shared" si="61"/>
        <v>0</v>
      </c>
      <c r="AK23" s="13">
        <f t="shared" si="73"/>
        <v>0</v>
      </c>
      <c r="AL23" s="13">
        <f>+[2]calculos!$M61</f>
        <v>0</v>
      </c>
      <c r="AN23" s="13">
        <f t="shared" si="62"/>
        <v>0</v>
      </c>
      <c r="AO23" s="13">
        <f t="shared" si="74"/>
        <v>0</v>
      </c>
      <c r="AP23" s="13">
        <f>+[2]calculos!$N61</f>
        <v>0</v>
      </c>
      <c r="AR23" s="13">
        <f t="shared" si="63"/>
        <v>0</v>
      </c>
      <c r="AS23" s="13">
        <f t="shared" si="75"/>
        <v>0</v>
      </c>
      <c r="AT23" s="13">
        <f>+[2]calculos!$O61</f>
        <v>0</v>
      </c>
      <c r="AV23" s="13">
        <f t="shared" si="64"/>
        <v>0</v>
      </c>
      <c r="AW23" s="13">
        <f t="shared" si="76"/>
        <v>0</v>
      </c>
      <c r="AX23" s="13">
        <f>+[2]calculos!$P61</f>
        <v>0</v>
      </c>
    </row>
    <row r="24" spans="2:50" s="1" customFormat="1">
      <c r="B24" s="3" t="s">
        <v>8</v>
      </c>
      <c r="C24" s="3"/>
      <c r="D24" s="13">
        <v>0</v>
      </c>
      <c r="E24" s="13">
        <f>+[2]calculos!$E$62</f>
        <v>0</v>
      </c>
      <c r="F24" s="13">
        <f t="shared" si="65"/>
        <v>0</v>
      </c>
      <c r="H24" s="13">
        <f t="shared" si="54"/>
        <v>0</v>
      </c>
      <c r="I24" s="13">
        <f t="shared" si="66"/>
        <v>0</v>
      </c>
      <c r="J24" s="13">
        <f>+[2]calculos!$F62</f>
        <v>0</v>
      </c>
      <c r="L24" s="13">
        <f t="shared" si="55"/>
        <v>0</v>
      </c>
      <c r="M24" s="13">
        <f t="shared" si="67"/>
        <v>0</v>
      </c>
      <c r="N24" s="13">
        <f>+[2]calculos!$G62</f>
        <v>0</v>
      </c>
      <c r="P24" s="13">
        <f t="shared" si="56"/>
        <v>0</v>
      </c>
      <c r="Q24" s="13">
        <f t="shared" si="68"/>
        <v>0</v>
      </c>
      <c r="R24" s="13">
        <f>+[2]calculos!$H62</f>
        <v>0</v>
      </c>
      <c r="T24" s="13">
        <f t="shared" si="57"/>
        <v>0</v>
      </c>
      <c r="U24" s="13">
        <f t="shared" si="69"/>
        <v>0</v>
      </c>
      <c r="V24" s="13">
        <f>+[2]calculos!$I62</f>
        <v>0</v>
      </c>
      <c r="X24" s="13">
        <f t="shared" si="58"/>
        <v>0</v>
      </c>
      <c r="Y24" s="13">
        <f t="shared" si="70"/>
        <v>0</v>
      </c>
      <c r="Z24" s="13">
        <f>+[2]calculos!$J62</f>
        <v>0</v>
      </c>
      <c r="AB24" s="13">
        <f t="shared" si="59"/>
        <v>0</v>
      </c>
      <c r="AC24" s="13">
        <f t="shared" si="71"/>
        <v>0</v>
      </c>
      <c r="AD24" s="13">
        <f>+[2]calculos!$K62</f>
        <v>0</v>
      </c>
      <c r="AF24" s="13">
        <f t="shared" si="60"/>
        <v>0</v>
      </c>
      <c r="AG24" s="13">
        <f t="shared" si="72"/>
        <v>0</v>
      </c>
      <c r="AH24" s="13">
        <f>+[2]calculos!$L62</f>
        <v>0</v>
      </c>
      <c r="AJ24" s="13">
        <f t="shared" si="61"/>
        <v>0</v>
      </c>
      <c r="AK24" s="13">
        <f t="shared" si="73"/>
        <v>0</v>
      </c>
      <c r="AL24" s="13">
        <f>+[2]calculos!$M62</f>
        <v>0</v>
      </c>
      <c r="AN24" s="13">
        <f t="shared" si="62"/>
        <v>0</v>
      </c>
      <c r="AO24" s="13">
        <f t="shared" si="74"/>
        <v>0</v>
      </c>
      <c r="AP24" s="13">
        <f>+[2]calculos!$N62</f>
        <v>0</v>
      </c>
      <c r="AR24" s="13">
        <f t="shared" si="63"/>
        <v>0</v>
      </c>
      <c r="AS24" s="13">
        <f t="shared" si="75"/>
        <v>0</v>
      </c>
      <c r="AT24" s="13">
        <f>+[2]calculos!$O62</f>
        <v>0</v>
      </c>
      <c r="AV24" s="13">
        <f t="shared" si="64"/>
        <v>0</v>
      </c>
      <c r="AW24" s="13">
        <f t="shared" si="76"/>
        <v>0</v>
      </c>
      <c r="AX24" s="13">
        <f>+[2]calculos!$P62</f>
        <v>0</v>
      </c>
    </row>
    <row r="25" spans="2:50" s="1" customFormat="1">
      <c r="B25" s="3" t="s">
        <v>9</v>
      </c>
      <c r="C25" s="3"/>
      <c r="D25" s="13">
        <v>0</v>
      </c>
      <c r="E25" s="13">
        <f>+[2]calculos!$E$63</f>
        <v>0</v>
      </c>
      <c r="F25" s="13">
        <f t="shared" si="65"/>
        <v>0</v>
      </c>
      <c r="H25" s="13">
        <f t="shared" si="54"/>
        <v>0</v>
      </c>
      <c r="I25" s="13">
        <f t="shared" si="66"/>
        <v>0</v>
      </c>
      <c r="J25" s="13">
        <f>+[2]calculos!$F63</f>
        <v>0</v>
      </c>
      <c r="L25" s="13">
        <f t="shared" si="55"/>
        <v>0</v>
      </c>
      <c r="M25" s="13">
        <f t="shared" si="67"/>
        <v>0</v>
      </c>
      <c r="N25" s="13">
        <f>+[2]calculos!$G63</f>
        <v>0</v>
      </c>
      <c r="P25" s="13">
        <f t="shared" si="56"/>
        <v>0</v>
      </c>
      <c r="Q25" s="13">
        <f t="shared" si="68"/>
        <v>0</v>
      </c>
      <c r="R25" s="13">
        <f>+[2]calculos!$H63</f>
        <v>0</v>
      </c>
      <c r="T25" s="13">
        <f t="shared" si="57"/>
        <v>0</v>
      </c>
      <c r="U25" s="13">
        <f t="shared" si="69"/>
        <v>0</v>
      </c>
      <c r="V25" s="13">
        <f>+[2]calculos!$I63</f>
        <v>0</v>
      </c>
      <c r="X25" s="13">
        <f t="shared" si="58"/>
        <v>0</v>
      </c>
      <c r="Y25" s="13">
        <f t="shared" si="70"/>
        <v>0</v>
      </c>
      <c r="Z25" s="13">
        <f>+[2]calculos!$J63</f>
        <v>0</v>
      </c>
      <c r="AB25" s="13">
        <f t="shared" si="59"/>
        <v>0</v>
      </c>
      <c r="AC25" s="13">
        <f t="shared" si="71"/>
        <v>0</v>
      </c>
      <c r="AD25" s="13">
        <f>+[2]calculos!$K63</f>
        <v>0</v>
      </c>
      <c r="AF25" s="13">
        <f t="shared" si="60"/>
        <v>0</v>
      </c>
      <c r="AG25" s="13">
        <f t="shared" si="72"/>
        <v>0</v>
      </c>
      <c r="AH25" s="13">
        <f>+[2]calculos!$L63</f>
        <v>0</v>
      </c>
      <c r="AJ25" s="13">
        <f t="shared" si="61"/>
        <v>0</v>
      </c>
      <c r="AK25" s="13">
        <f t="shared" si="73"/>
        <v>0</v>
      </c>
      <c r="AL25" s="13">
        <f>+[2]calculos!$M63</f>
        <v>0</v>
      </c>
      <c r="AN25" s="13">
        <f t="shared" si="62"/>
        <v>0</v>
      </c>
      <c r="AO25" s="13">
        <f t="shared" si="74"/>
        <v>0</v>
      </c>
      <c r="AP25" s="13">
        <f>+[2]calculos!$N63</f>
        <v>0</v>
      </c>
      <c r="AR25" s="13">
        <f t="shared" si="63"/>
        <v>0</v>
      </c>
      <c r="AS25" s="13">
        <f t="shared" si="75"/>
        <v>0</v>
      </c>
      <c r="AT25" s="13">
        <f>+[2]calculos!$O63</f>
        <v>0</v>
      </c>
      <c r="AV25" s="13">
        <f t="shared" si="64"/>
        <v>0</v>
      </c>
      <c r="AW25" s="13">
        <f t="shared" si="76"/>
        <v>0</v>
      </c>
      <c r="AX25" s="13">
        <f>+[2]calculos!$P63</f>
        <v>0</v>
      </c>
    </row>
    <row r="26" spans="2:50" s="1" customFormat="1">
      <c r="B26" s="3" t="s">
        <v>10</v>
      </c>
      <c r="C26" s="3"/>
      <c r="D26" s="13">
        <v>0</v>
      </c>
      <c r="E26" s="13">
        <f>+[2]calculos!$E$64</f>
        <v>0</v>
      </c>
      <c r="F26" s="13">
        <f t="shared" si="65"/>
        <v>0</v>
      </c>
      <c r="H26" s="13">
        <f t="shared" si="54"/>
        <v>0</v>
      </c>
      <c r="I26" s="13">
        <f t="shared" si="66"/>
        <v>0</v>
      </c>
      <c r="J26" s="13">
        <f>+[2]calculos!$F64</f>
        <v>0</v>
      </c>
      <c r="L26" s="13">
        <f t="shared" si="55"/>
        <v>0</v>
      </c>
      <c r="M26" s="13">
        <f t="shared" si="67"/>
        <v>0</v>
      </c>
      <c r="N26" s="13">
        <f>+[2]calculos!$G64</f>
        <v>0</v>
      </c>
      <c r="P26" s="13">
        <f t="shared" si="56"/>
        <v>0</v>
      </c>
      <c r="Q26" s="13">
        <f t="shared" si="68"/>
        <v>0</v>
      </c>
      <c r="R26" s="13">
        <f>+[2]calculos!$H64</f>
        <v>0</v>
      </c>
      <c r="T26" s="13">
        <f t="shared" si="57"/>
        <v>0</v>
      </c>
      <c r="U26" s="13">
        <f t="shared" si="69"/>
        <v>0</v>
      </c>
      <c r="V26" s="13">
        <f>+[2]calculos!$I64</f>
        <v>0</v>
      </c>
      <c r="X26" s="13">
        <f t="shared" si="58"/>
        <v>0</v>
      </c>
      <c r="Y26" s="13">
        <f t="shared" si="70"/>
        <v>0</v>
      </c>
      <c r="Z26" s="13">
        <f>+[2]calculos!$J64</f>
        <v>0</v>
      </c>
      <c r="AB26" s="13">
        <f t="shared" si="59"/>
        <v>0</v>
      </c>
      <c r="AC26" s="13">
        <f t="shared" si="71"/>
        <v>0</v>
      </c>
      <c r="AD26" s="13">
        <f>+[2]calculos!$K64</f>
        <v>0</v>
      </c>
      <c r="AF26" s="13">
        <f t="shared" si="60"/>
        <v>0</v>
      </c>
      <c r="AG26" s="13">
        <f t="shared" si="72"/>
        <v>0</v>
      </c>
      <c r="AH26" s="13">
        <f>+[2]calculos!$L64</f>
        <v>0</v>
      </c>
      <c r="AJ26" s="13">
        <f t="shared" si="61"/>
        <v>0</v>
      </c>
      <c r="AK26" s="13">
        <f t="shared" si="73"/>
        <v>0</v>
      </c>
      <c r="AL26" s="13">
        <f>+[2]calculos!$M64</f>
        <v>0</v>
      </c>
      <c r="AN26" s="13">
        <f t="shared" si="62"/>
        <v>0</v>
      </c>
      <c r="AO26" s="13">
        <f t="shared" si="74"/>
        <v>0</v>
      </c>
      <c r="AP26" s="13">
        <f>+[2]calculos!$N64</f>
        <v>0</v>
      </c>
      <c r="AR26" s="13">
        <f t="shared" si="63"/>
        <v>0</v>
      </c>
      <c r="AS26" s="13">
        <f t="shared" si="75"/>
        <v>0</v>
      </c>
      <c r="AT26" s="13">
        <f>+[2]calculos!$O64</f>
        <v>0</v>
      </c>
      <c r="AV26" s="13">
        <f t="shared" si="64"/>
        <v>0</v>
      </c>
      <c r="AW26" s="13">
        <f t="shared" si="76"/>
        <v>0</v>
      </c>
      <c r="AX26" s="13">
        <f>+[2]calculos!$P64</f>
        <v>0</v>
      </c>
    </row>
    <row r="27" spans="2:50" s="1" customFormat="1">
      <c r="B27" s="3" t="s">
        <v>11</v>
      </c>
      <c r="C27" s="3"/>
      <c r="D27" s="13">
        <v>0</v>
      </c>
      <c r="E27" s="13">
        <f>+[2]calculos!$E$65</f>
        <v>0</v>
      </c>
      <c r="F27" s="13">
        <f t="shared" si="65"/>
        <v>0</v>
      </c>
      <c r="H27" s="13">
        <f t="shared" si="54"/>
        <v>0</v>
      </c>
      <c r="I27" s="13">
        <f t="shared" si="66"/>
        <v>0</v>
      </c>
      <c r="J27" s="13">
        <f>+[2]calculos!$F65</f>
        <v>0</v>
      </c>
      <c r="L27" s="13">
        <f t="shared" si="55"/>
        <v>0</v>
      </c>
      <c r="M27" s="13">
        <f t="shared" si="67"/>
        <v>0</v>
      </c>
      <c r="N27" s="13">
        <f>+[2]calculos!$G65</f>
        <v>0</v>
      </c>
      <c r="P27" s="13">
        <f t="shared" si="56"/>
        <v>0</v>
      </c>
      <c r="Q27" s="13">
        <f t="shared" si="68"/>
        <v>0</v>
      </c>
      <c r="R27" s="13">
        <f>+[2]calculos!$H65</f>
        <v>0</v>
      </c>
      <c r="T27" s="13">
        <f t="shared" si="57"/>
        <v>0</v>
      </c>
      <c r="U27" s="13">
        <f t="shared" si="69"/>
        <v>0</v>
      </c>
      <c r="V27" s="13">
        <f>+[2]calculos!$I65</f>
        <v>0</v>
      </c>
      <c r="X27" s="13">
        <f t="shared" si="58"/>
        <v>0</v>
      </c>
      <c r="Y27" s="13">
        <f t="shared" si="70"/>
        <v>0</v>
      </c>
      <c r="Z27" s="13">
        <f>+[2]calculos!$J65</f>
        <v>0</v>
      </c>
      <c r="AB27" s="13">
        <f t="shared" si="59"/>
        <v>0</v>
      </c>
      <c r="AC27" s="13">
        <f t="shared" si="71"/>
        <v>0</v>
      </c>
      <c r="AD27" s="13">
        <f>+[2]calculos!$K65</f>
        <v>0</v>
      </c>
      <c r="AF27" s="13">
        <f t="shared" si="60"/>
        <v>0</v>
      </c>
      <c r="AG27" s="13">
        <f t="shared" si="72"/>
        <v>0</v>
      </c>
      <c r="AH27" s="13">
        <f>+[2]calculos!$L65</f>
        <v>0</v>
      </c>
      <c r="AJ27" s="13">
        <f t="shared" si="61"/>
        <v>0</v>
      </c>
      <c r="AK27" s="13">
        <f t="shared" si="73"/>
        <v>0</v>
      </c>
      <c r="AL27" s="13">
        <f>+[2]calculos!$M65</f>
        <v>0</v>
      </c>
      <c r="AN27" s="13">
        <f t="shared" si="62"/>
        <v>0</v>
      </c>
      <c r="AO27" s="13">
        <f t="shared" si="74"/>
        <v>0</v>
      </c>
      <c r="AP27" s="13">
        <f>+[2]calculos!$N65</f>
        <v>0</v>
      </c>
      <c r="AR27" s="13">
        <f t="shared" si="63"/>
        <v>0</v>
      </c>
      <c r="AS27" s="13">
        <f t="shared" si="75"/>
        <v>0</v>
      </c>
      <c r="AT27" s="13">
        <f>+[2]calculos!$O65</f>
        <v>0</v>
      </c>
      <c r="AV27" s="13">
        <f t="shared" si="64"/>
        <v>0</v>
      </c>
      <c r="AW27" s="13">
        <f t="shared" si="76"/>
        <v>0</v>
      </c>
      <c r="AX27" s="13">
        <f>+[2]calculos!$P65</f>
        <v>0</v>
      </c>
    </row>
    <row r="28" spans="2:50" s="1" customFormat="1">
      <c r="B28" s="3" t="s">
        <v>12</v>
      </c>
      <c r="C28" s="3"/>
      <c r="D28" s="13">
        <v>0</v>
      </c>
      <c r="E28" s="13">
        <f>+[2]calculos!$E$66</f>
        <v>0</v>
      </c>
      <c r="F28" s="13">
        <f t="shared" si="65"/>
        <v>0</v>
      </c>
      <c r="H28" s="13">
        <f t="shared" si="54"/>
        <v>0</v>
      </c>
      <c r="I28" s="13">
        <f t="shared" si="66"/>
        <v>0</v>
      </c>
      <c r="J28" s="13">
        <f>+[2]calculos!$F66</f>
        <v>0</v>
      </c>
      <c r="L28" s="13">
        <f t="shared" si="55"/>
        <v>0</v>
      </c>
      <c r="M28" s="13">
        <f t="shared" si="67"/>
        <v>0</v>
      </c>
      <c r="N28" s="13">
        <f>+[2]calculos!$G66</f>
        <v>0</v>
      </c>
      <c r="P28" s="13">
        <f t="shared" si="56"/>
        <v>0</v>
      </c>
      <c r="Q28" s="13">
        <f t="shared" si="68"/>
        <v>0</v>
      </c>
      <c r="R28" s="13">
        <f>+[2]calculos!$H66</f>
        <v>0</v>
      </c>
      <c r="T28" s="13">
        <f t="shared" si="57"/>
        <v>0</v>
      </c>
      <c r="U28" s="13">
        <f t="shared" si="69"/>
        <v>0</v>
      </c>
      <c r="V28" s="13">
        <f>+[2]calculos!$I66</f>
        <v>0</v>
      </c>
      <c r="X28" s="13">
        <f t="shared" si="58"/>
        <v>0</v>
      </c>
      <c r="Y28" s="13">
        <f t="shared" si="70"/>
        <v>0</v>
      </c>
      <c r="Z28" s="13">
        <f>+[2]calculos!$J66</f>
        <v>0</v>
      </c>
      <c r="AB28" s="13">
        <f t="shared" si="59"/>
        <v>0</v>
      </c>
      <c r="AC28" s="13">
        <f t="shared" si="71"/>
        <v>0</v>
      </c>
      <c r="AD28" s="13">
        <f>+[2]calculos!$K66</f>
        <v>0</v>
      </c>
      <c r="AF28" s="13">
        <f t="shared" si="60"/>
        <v>0</v>
      </c>
      <c r="AG28" s="13">
        <f t="shared" si="72"/>
        <v>0</v>
      </c>
      <c r="AH28" s="13">
        <f>+[2]calculos!$L66</f>
        <v>0</v>
      </c>
      <c r="AJ28" s="13">
        <f t="shared" si="61"/>
        <v>0</v>
      </c>
      <c r="AK28" s="13">
        <f t="shared" si="73"/>
        <v>0</v>
      </c>
      <c r="AL28" s="13">
        <f>+[2]calculos!$M66</f>
        <v>0</v>
      </c>
      <c r="AN28" s="13">
        <f t="shared" si="62"/>
        <v>0</v>
      </c>
      <c r="AO28" s="13">
        <f t="shared" si="74"/>
        <v>0</v>
      </c>
      <c r="AP28" s="13">
        <f>+[2]calculos!$N66</f>
        <v>0</v>
      </c>
      <c r="AR28" s="13">
        <f t="shared" si="63"/>
        <v>0</v>
      </c>
      <c r="AS28" s="13">
        <f t="shared" si="75"/>
        <v>0</v>
      </c>
      <c r="AT28" s="13">
        <f>+[2]calculos!$O66</f>
        <v>0</v>
      </c>
      <c r="AV28" s="13">
        <f t="shared" si="64"/>
        <v>0</v>
      </c>
      <c r="AW28" s="13">
        <f t="shared" si="76"/>
        <v>0</v>
      </c>
      <c r="AX28" s="13">
        <f>+[2]calculos!$P66</f>
        <v>0</v>
      </c>
    </row>
    <row r="29" spans="2:50" s="1" customFormat="1">
      <c r="B29" s="3" t="s">
        <v>13</v>
      </c>
      <c r="C29" s="3"/>
      <c r="D29" s="13">
        <v>0</v>
      </c>
      <c r="E29" s="13">
        <f>+[2]calculos!$E$67</f>
        <v>4220.58</v>
      </c>
      <c r="F29" s="13">
        <f t="shared" si="65"/>
        <v>4220.58</v>
      </c>
      <c r="H29" s="13">
        <f t="shared" si="54"/>
        <v>4220.58</v>
      </c>
      <c r="I29" s="13">
        <f t="shared" si="66"/>
        <v>5002.2800000000007</v>
      </c>
      <c r="J29" s="13">
        <f>+[2]calculos!$F67</f>
        <v>9222.86</v>
      </c>
      <c r="L29" s="13">
        <f t="shared" si="55"/>
        <v>9222.86</v>
      </c>
      <c r="M29" s="13">
        <f t="shared" si="67"/>
        <v>3504.3099999999995</v>
      </c>
      <c r="N29" s="13">
        <f>+[2]calculos!$G67</f>
        <v>12727.17</v>
      </c>
      <c r="P29" s="13">
        <f t="shared" si="56"/>
        <v>12727.17</v>
      </c>
      <c r="Q29" s="13">
        <f t="shared" si="68"/>
        <v>4272.99</v>
      </c>
      <c r="R29" s="13">
        <f>+[2]calculos!$H67</f>
        <v>17000.16</v>
      </c>
      <c r="T29" s="13">
        <f t="shared" si="57"/>
        <v>17000.16</v>
      </c>
      <c r="U29" s="13">
        <f t="shared" si="69"/>
        <v>1740.4099999999999</v>
      </c>
      <c r="V29" s="13">
        <f>+[2]calculos!$I67</f>
        <v>18740.57</v>
      </c>
      <c r="X29" s="13">
        <f t="shared" si="58"/>
        <v>18740.57</v>
      </c>
      <c r="Y29" s="13">
        <f t="shared" si="70"/>
        <v>45</v>
      </c>
      <c r="Z29" s="13">
        <f>+[2]calculos!$J67</f>
        <v>18785.57</v>
      </c>
      <c r="AB29" s="13">
        <f t="shared" si="59"/>
        <v>18785.57</v>
      </c>
      <c r="AC29" s="13">
        <f t="shared" si="71"/>
        <v>3513.2400000000016</v>
      </c>
      <c r="AD29" s="13">
        <f>+[2]calculos!$K67</f>
        <v>22298.81</v>
      </c>
      <c r="AF29" s="13">
        <f t="shared" si="60"/>
        <v>22298.81</v>
      </c>
      <c r="AG29" s="13">
        <f t="shared" si="72"/>
        <v>3217.1999999999971</v>
      </c>
      <c r="AH29" s="13">
        <f>+[2]calculos!$L67</f>
        <v>25516.01</v>
      </c>
      <c r="AJ29" s="13">
        <f t="shared" si="61"/>
        <v>25516.01</v>
      </c>
      <c r="AK29" s="13">
        <f t="shared" si="73"/>
        <v>3384.3700000000026</v>
      </c>
      <c r="AL29" s="13">
        <f>+[2]calculos!$M67</f>
        <v>28900.38</v>
      </c>
      <c r="AN29" s="13">
        <f t="shared" si="62"/>
        <v>28900.38</v>
      </c>
      <c r="AO29" s="13">
        <f t="shared" si="74"/>
        <v>1265.7199999999975</v>
      </c>
      <c r="AP29" s="13">
        <f>+[2]calculos!$N67</f>
        <v>30166.1</v>
      </c>
      <c r="AR29" s="13">
        <f t="shared" si="63"/>
        <v>30166.1</v>
      </c>
      <c r="AS29" s="13">
        <f t="shared" si="75"/>
        <v>2942.7000000000044</v>
      </c>
      <c r="AT29" s="13">
        <f>+[2]calculos!$O67</f>
        <v>33108.800000000003</v>
      </c>
      <c r="AV29" s="13">
        <f t="shared" si="64"/>
        <v>33108.800000000003</v>
      </c>
      <c r="AW29" s="13">
        <f t="shared" si="76"/>
        <v>5964.68</v>
      </c>
      <c r="AX29" s="13">
        <f>+[2]calculos!$P67</f>
        <v>39073.480000000003</v>
      </c>
    </row>
    <row r="30" spans="2:50" s="1" customFormat="1" ht="30">
      <c r="B30" s="5" t="s">
        <v>39</v>
      </c>
      <c r="C30" s="5"/>
      <c r="D30" s="13">
        <v>0</v>
      </c>
      <c r="E30" s="13">
        <v>0</v>
      </c>
      <c r="F30" s="13">
        <f t="shared" si="65"/>
        <v>0</v>
      </c>
      <c r="H30" s="13">
        <f t="shared" si="54"/>
        <v>0</v>
      </c>
      <c r="I30" s="13">
        <f t="shared" si="66"/>
        <v>0</v>
      </c>
      <c r="J30" s="13">
        <v>0</v>
      </c>
      <c r="L30" s="13">
        <f t="shared" si="55"/>
        <v>0</v>
      </c>
      <c r="M30" s="13">
        <f t="shared" si="67"/>
        <v>0</v>
      </c>
      <c r="N30" s="13">
        <v>0</v>
      </c>
      <c r="P30" s="13">
        <f t="shared" si="56"/>
        <v>0</v>
      </c>
      <c r="Q30" s="13">
        <f t="shared" si="68"/>
        <v>0</v>
      </c>
      <c r="R30" s="13">
        <v>0</v>
      </c>
      <c r="T30" s="13">
        <f t="shared" si="57"/>
        <v>0</v>
      </c>
      <c r="U30" s="13">
        <f t="shared" si="69"/>
        <v>0</v>
      </c>
      <c r="V30" s="13">
        <v>0</v>
      </c>
      <c r="X30" s="13">
        <f t="shared" si="58"/>
        <v>0</v>
      </c>
      <c r="Y30" s="13">
        <f t="shared" si="70"/>
        <v>0</v>
      </c>
      <c r="Z30" s="13">
        <v>0</v>
      </c>
      <c r="AB30" s="13">
        <f t="shared" si="59"/>
        <v>0</v>
      </c>
      <c r="AC30" s="13">
        <f t="shared" si="71"/>
        <v>0</v>
      </c>
      <c r="AD30" s="13">
        <v>0</v>
      </c>
      <c r="AF30" s="13">
        <f t="shared" si="60"/>
        <v>0</v>
      </c>
      <c r="AG30" s="13">
        <f t="shared" si="72"/>
        <v>0</v>
      </c>
      <c r="AH30" s="13">
        <v>0</v>
      </c>
      <c r="AJ30" s="13">
        <f t="shared" si="61"/>
        <v>0</v>
      </c>
      <c r="AK30" s="13">
        <f t="shared" si="73"/>
        <v>0</v>
      </c>
      <c r="AL30" s="13">
        <v>0</v>
      </c>
      <c r="AN30" s="13">
        <f t="shared" si="62"/>
        <v>0</v>
      </c>
      <c r="AO30" s="13">
        <f t="shared" si="74"/>
        <v>0</v>
      </c>
      <c r="AP30" s="13">
        <v>0</v>
      </c>
      <c r="AR30" s="13">
        <f t="shared" si="63"/>
        <v>0</v>
      </c>
      <c r="AS30" s="13">
        <f t="shared" si="75"/>
        <v>0</v>
      </c>
      <c r="AT30" s="13">
        <v>0</v>
      </c>
      <c r="AV30" s="13">
        <f t="shared" si="64"/>
        <v>0</v>
      </c>
      <c r="AW30" s="13">
        <f t="shared" si="76"/>
        <v>0</v>
      </c>
      <c r="AX30" s="13">
        <v>0</v>
      </c>
    </row>
    <row r="31" spans="2:50" s="1" customFormat="1" ht="15.75" thickBot="1">
      <c r="B31" s="5" t="s">
        <v>48</v>
      </c>
      <c r="C31" s="5"/>
      <c r="D31" s="15">
        <f>SUM(D16:D30)</f>
        <v>0</v>
      </c>
      <c r="E31" s="15">
        <f>SUM(E16:E30)</f>
        <v>40129.300000000003</v>
      </c>
      <c r="F31" s="15">
        <f>SUM(F16:F30)</f>
        <v>40129.300000000003</v>
      </c>
      <c r="H31" s="15">
        <f>SUM(H16:H30)</f>
        <v>40129.300000000003</v>
      </c>
      <c r="I31" s="15">
        <f>SUM(I16:I30)</f>
        <v>69234.12</v>
      </c>
      <c r="J31" s="15">
        <f>SUM(J16:J30)</f>
        <v>109363.42</v>
      </c>
      <c r="L31" s="15">
        <f>SUM(L16:L30)</f>
        <v>109363.42</v>
      </c>
      <c r="M31" s="15">
        <f>SUM(M16:M30)</f>
        <v>53613.040000000008</v>
      </c>
      <c r="N31" s="15">
        <f>SUM(N16:N30)</f>
        <v>162976.46000000002</v>
      </c>
      <c r="P31" s="15">
        <f>SUM(P16:P30)</f>
        <v>162976.46000000002</v>
      </c>
      <c r="Q31" s="15">
        <f>SUM(Q16:Q30)</f>
        <v>45928.229999999989</v>
      </c>
      <c r="R31" s="15">
        <f>SUM(R16:R30)</f>
        <v>208904.69</v>
      </c>
      <c r="T31" s="15">
        <f>SUM(T16:T30)</f>
        <v>208904.69</v>
      </c>
      <c r="U31" s="15">
        <f>SUM(U16:U30)</f>
        <v>48102.110000000015</v>
      </c>
      <c r="V31" s="15">
        <f>SUM(V16:V30)</f>
        <v>257006.80000000002</v>
      </c>
      <c r="X31" s="15">
        <f>SUM(X16:X30)</f>
        <v>257006.80000000002</v>
      </c>
      <c r="Y31" s="15">
        <f>SUM(Y16:Y30)</f>
        <v>39870.380000000012</v>
      </c>
      <c r="Z31" s="15">
        <f>SUM(Z16:Z30)</f>
        <v>296877.18000000005</v>
      </c>
      <c r="AB31" s="15">
        <f>SUM(AB16:AB30)</f>
        <v>296877.18000000005</v>
      </c>
      <c r="AC31" s="15">
        <f>SUM(AC16:AC30)</f>
        <v>16543.979999999992</v>
      </c>
      <c r="AD31" s="15">
        <f>SUM(AD16:AD30)</f>
        <v>313421.16000000003</v>
      </c>
      <c r="AF31" s="15">
        <f>SUM(AF16:AF30)</f>
        <v>313421.16000000003</v>
      </c>
      <c r="AG31" s="15">
        <f>SUM(AG16:AG30)</f>
        <v>69129.029999999955</v>
      </c>
      <c r="AH31" s="15">
        <f>SUM(AH16:AH30)</f>
        <v>382550.19</v>
      </c>
      <c r="AJ31" s="15">
        <f>SUM(AJ16:AJ30)</f>
        <v>382550.19</v>
      </c>
      <c r="AK31" s="15">
        <f>SUM(AK16:AK30)</f>
        <v>111588.14000000004</v>
      </c>
      <c r="AL31" s="15">
        <f>SUM(AL16:AL30)</f>
        <v>494138.33</v>
      </c>
      <c r="AN31" s="15">
        <f>SUM(AN16:AN30)</f>
        <v>494138.33</v>
      </c>
      <c r="AO31" s="15">
        <f>SUM(AO16:AO30)</f>
        <v>112475.91999999995</v>
      </c>
      <c r="AP31" s="15">
        <f>SUM(AP16:AP30)</f>
        <v>606614.25</v>
      </c>
      <c r="AR31" s="15">
        <f>SUM(AR16:AR30)</f>
        <v>606614.25</v>
      </c>
      <c r="AS31" s="15">
        <f>SUM(AS16:AS30)</f>
        <v>134100.39000000007</v>
      </c>
      <c r="AT31" s="15">
        <f>SUM(AT16:AT30)</f>
        <v>740714.64000000013</v>
      </c>
      <c r="AV31" s="15">
        <f>SUM(AV16:AV30)</f>
        <v>740714.64000000013</v>
      </c>
      <c r="AW31" s="15">
        <f>SUM(AW16:AW30)</f>
        <v>125548.70999999993</v>
      </c>
      <c r="AX31" s="15">
        <f>SUM(AX16:AX30)</f>
        <v>866263.35</v>
      </c>
    </row>
    <row r="32" spans="2:50" s="1" customFormat="1" ht="15.75" thickTop="1">
      <c r="B32" s="5"/>
      <c r="C32" s="5"/>
      <c r="D32" s="2"/>
      <c r="H32" s="2"/>
      <c r="L32" s="2"/>
      <c r="P32" s="2"/>
      <c r="T32" s="2"/>
      <c r="X32" s="2"/>
      <c r="AB32" s="2"/>
      <c r="AF32" s="2"/>
      <c r="AJ32" s="2"/>
      <c r="AN32" s="2"/>
      <c r="AR32" s="2"/>
      <c r="AV32" s="2"/>
    </row>
    <row r="33" spans="2:50" s="1" customFormat="1">
      <c r="B33" s="3" t="s">
        <v>40</v>
      </c>
      <c r="C33" s="3"/>
      <c r="D33" s="13">
        <f>+IF(D14&gt;D31,D14-D31,0)</f>
        <v>0</v>
      </c>
      <c r="E33" s="13">
        <f>+IF(E14&gt;E31,E14-E31,0)</f>
        <v>77942.819999999992</v>
      </c>
      <c r="F33" s="13">
        <f>+IF(F14&gt;F31,F14-F31,0)</f>
        <v>77942.819999999992</v>
      </c>
      <c r="H33" s="13">
        <f>+IF(H14&gt;H31,H14-H31,0)</f>
        <v>77942.819999999992</v>
      </c>
      <c r="I33" s="13">
        <f>+IF(I14&gt;I31,I14-I31,0)</f>
        <v>0</v>
      </c>
      <c r="J33" s="13">
        <f>+IF(J14&gt;J31,J14-J31,0)</f>
        <v>64638.810000000012</v>
      </c>
      <c r="L33" s="13">
        <f>+IF(L14&gt;L31,L14-L31,0)</f>
        <v>64638.810000000012</v>
      </c>
      <c r="M33" s="13">
        <f>+IF(M14&gt;M31,M14-M31,0)</f>
        <v>0</v>
      </c>
      <c r="N33" s="13">
        <f>+IF(N14&gt;N31,N14-N31,0)</f>
        <v>56475.25999999998</v>
      </c>
      <c r="P33" s="13">
        <f>+IF(P14&gt;P31,P14-P31,0)</f>
        <v>56475.25999999998</v>
      </c>
      <c r="Q33" s="13">
        <f>+IF(Q14&gt;Q31,Q14-Q31,0)</f>
        <v>18261.360000000008</v>
      </c>
      <c r="R33" s="13">
        <f>+IF(R14&gt;R31,R14-R31,0)</f>
        <v>74736.62</v>
      </c>
      <c r="T33" s="13">
        <f>+IF(T14&gt;T31,T14-T31,0)</f>
        <v>74736.62</v>
      </c>
      <c r="U33" s="13">
        <f>+IF(U14&gt;U31,U14-U31,0)</f>
        <v>19644.48000000001</v>
      </c>
      <c r="V33" s="13">
        <f>+IF(V14&gt;V31,V14-V31,0)</f>
        <v>94381.1</v>
      </c>
      <c r="X33" s="13">
        <f>+IF(X14&gt;X31,X14-X31,0)</f>
        <v>94381.1</v>
      </c>
      <c r="Y33" s="13">
        <f>+IF(Y14&gt;Y31,Y14-Y31,0)</f>
        <v>0</v>
      </c>
      <c r="Z33" s="13">
        <f>+IF(Z14&gt;Z31,Z14-Z31,0)</f>
        <v>92814.749999999942</v>
      </c>
      <c r="AB33" s="13">
        <f>+IF(AB14&gt;AB31,AB14-AB31,0)</f>
        <v>92814.749999999942</v>
      </c>
      <c r="AC33" s="13">
        <f>+IF(AC14&gt;AC31,AC14-AC31,0)</f>
        <v>18183.71000000001</v>
      </c>
      <c r="AD33" s="13">
        <f>+IF(AD14&gt;AD31,AD14-AD31,0)</f>
        <v>110998.45999999996</v>
      </c>
      <c r="AF33" s="13">
        <f>+IF(AF14&gt;AF31,AF14-AF31,0)</f>
        <v>110998.45999999996</v>
      </c>
      <c r="AG33" s="13">
        <f>+IF(AG14&gt;AG31,AG14-AG31,0)</f>
        <v>36707.110000000059</v>
      </c>
      <c r="AH33" s="13">
        <f>+IF(AH14&gt;AH31,AH14-AH31,0)</f>
        <v>147705.57</v>
      </c>
      <c r="AJ33" s="13">
        <f>+IF(AJ14&gt;AJ31,AJ14-AJ31,0)</f>
        <v>147705.57</v>
      </c>
      <c r="AK33" s="13">
        <f>+IF(AK14&gt;AK31,AK14-AK31,0)</f>
        <v>0</v>
      </c>
      <c r="AL33" s="13">
        <f>+IF(AL14&gt;AL31,AL14-AL31,0)</f>
        <v>98254.590000000026</v>
      </c>
      <c r="AN33" s="13">
        <f>+IF(AN14&gt;AN31,AN14-AN31,0)</f>
        <v>98254.590000000026</v>
      </c>
      <c r="AO33" s="13">
        <f>+IF(AO14&gt;AO31,AO14-AO31,0)</f>
        <v>66538.96000000005</v>
      </c>
      <c r="AP33" s="13">
        <f>+IF(AP14&gt;AP31,AP14-AP31,0)</f>
        <v>164793.55000000005</v>
      </c>
      <c r="AR33" s="13">
        <f>+IF(AR14&gt;AR31,AR14-AR31,0)</f>
        <v>164793.55000000005</v>
      </c>
      <c r="AS33" s="13">
        <f>+IF(AS14&gt;AS31,AS14-AS31,0)</f>
        <v>34925.739999999932</v>
      </c>
      <c r="AT33" s="13">
        <f>+IF(AT14&gt;AT31,AT14-AT31,0)</f>
        <v>199719.28999999992</v>
      </c>
      <c r="AV33" s="13">
        <f>+IF(AV14&gt;AV31,AV14-AV31,0)</f>
        <v>199719.28999999992</v>
      </c>
      <c r="AW33" s="13">
        <f>+IF(AW14&gt;AW31,AW14-AW31,0)</f>
        <v>20425.920000000071</v>
      </c>
      <c r="AX33" s="13">
        <f>+IF(AX14&gt;AX31,AX14-AX31,0)</f>
        <v>220145.21000000008</v>
      </c>
    </row>
    <row r="34" spans="2:50" s="1" customFormat="1">
      <c r="B34" s="3" t="s">
        <v>14</v>
      </c>
      <c r="C34" s="3"/>
      <c r="E34" s="16"/>
      <c r="F34" s="16">
        <f>+[2]calculos!$E$70/100</f>
        <v>0.17499999999999999</v>
      </c>
      <c r="I34" s="16"/>
      <c r="J34" s="16">
        <f>+[2]calculos!$E$70/100</f>
        <v>0.17499999999999999</v>
      </c>
      <c r="M34" s="16"/>
      <c r="N34" s="16">
        <f>+[2]calculos!$E$70/100</f>
        <v>0.17499999999999999</v>
      </c>
      <c r="Q34" s="16"/>
      <c r="R34" s="16">
        <f>+[2]calculos!$E$70/100</f>
        <v>0.17499999999999999</v>
      </c>
      <c r="U34" s="16"/>
      <c r="V34" s="16">
        <f>+[2]calculos!$E$70/100</f>
        <v>0.17499999999999999</v>
      </c>
      <c r="Y34" s="16"/>
      <c r="Z34" s="16">
        <f>+[2]calculos!$E$70/100</f>
        <v>0.17499999999999999</v>
      </c>
      <c r="AC34" s="16"/>
      <c r="AD34" s="16">
        <f>+[2]calculos!$E$70/100</f>
        <v>0.17499999999999999</v>
      </c>
      <c r="AG34" s="16"/>
      <c r="AH34" s="16">
        <f>+[2]calculos!$E$70/100</f>
        <v>0.17499999999999999</v>
      </c>
      <c r="AK34" s="16"/>
      <c r="AL34" s="16">
        <f>+[2]calculos!$E$70/100</f>
        <v>0.17499999999999999</v>
      </c>
      <c r="AO34" s="16"/>
      <c r="AP34" s="16">
        <f>+[2]calculos!$E$70/100</f>
        <v>0.17499999999999999</v>
      </c>
      <c r="AS34" s="16"/>
      <c r="AT34" s="16">
        <f>+[2]calculos!$E$70/100</f>
        <v>0.17499999999999999</v>
      </c>
      <c r="AW34" s="16"/>
      <c r="AX34" s="16">
        <f>+[2]calculos!$E$70/100</f>
        <v>0.17499999999999999</v>
      </c>
    </row>
    <row r="35" spans="2:50" s="1" customFormat="1">
      <c r="B35" s="3"/>
      <c r="C35" s="3"/>
      <c r="D35" s="2"/>
      <c r="H35" s="2"/>
      <c r="L35" s="2"/>
      <c r="P35" s="2"/>
      <c r="T35" s="2"/>
      <c r="X35" s="2"/>
      <c r="AB35" s="2"/>
      <c r="AF35" s="2"/>
      <c r="AJ35" s="2"/>
      <c r="AN35" s="2"/>
      <c r="AR35" s="2"/>
      <c r="AV35" s="2"/>
    </row>
    <row r="36" spans="2:50" s="1" customFormat="1" ht="15.75" thickBot="1">
      <c r="B36" s="3" t="s">
        <v>15</v>
      </c>
      <c r="C36" s="3"/>
      <c r="D36" s="11"/>
      <c r="E36" s="12"/>
      <c r="F36" s="15">
        <f>+IF(F33&gt;0,F33*F34,0)</f>
        <v>13639.993499999999</v>
      </c>
      <c r="H36" s="11"/>
      <c r="I36" s="12"/>
      <c r="J36" s="15">
        <f>+IF(J33&gt;0,J33*J34,0)</f>
        <v>11311.791750000002</v>
      </c>
      <c r="L36" s="11"/>
      <c r="M36" s="12"/>
      <c r="N36" s="15">
        <f>+IF(N33&gt;0,N33*N34,0)</f>
        <v>9883.1704999999965</v>
      </c>
      <c r="P36" s="11"/>
      <c r="Q36" s="12"/>
      <c r="R36" s="15">
        <f>+IF(R33&gt;0,R33*R34,0)</f>
        <v>13078.908499999998</v>
      </c>
      <c r="T36" s="11"/>
      <c r="U36" s="12"/>
      <c r="V36" s="15">
        <f>+IF(V33&gt;0,V33*V34,0)</f>
        <v>16516.692500000001</v>
      </c>
      <c r="X36" s="11"/>
      <c r="Y36" s="12"/>
      <c r="Z36" s="15">
        <f>+IF(Z33&gt;0,Z33*Z34,0)</f>
        <v>16242.581249999988</v>
      </c>
      <c r="AB36" s="11"/>
      <c r="AC36" s="12"/>
      <c r="AD36" s="15">
        <f>+IF(AD33&gt;0,AD33*AD34,0)</f>
        <v>19424.730499999991</v>
      </c>
      <c r="AF36" s="11"/>
      <c r="AG36" s="12"/>
      <c r="AH36" s="15">
        <f>+IF(AH33&gt;0,AH33*AH34,0)</f>
        <v>25848.474750000001</v>
      </c>
      <c r="AJ36" s="11"/>
      <c r="AK36" s="12"/>
      <c r="AL36" s="15">
        <f>+IF(AL33&gt;0,AL33*AL34,0)</f>
        <v>17194.553250000004</v>
      </c>
      <c r="AN36" s="11"/>
      <c r="AO36" s="12"/>
      <c r="AP36" s="15">
        <f>+IF(AP33&gt;0,AP33*AP34,0)</f>
        <v>28838.871250000007</v>
      </c>
      <c r="AR36" s="11"/>
      <c r="AS36" s="12"/>
      <c r="AT36" s="15">
        <f>+IF(AT33&gt;0,AT33*AT34,0)</f>
        <v>34950.875749999985</v>
      </c>
      <c r="AV36" s="11"/>
      <c r="AW36" s="12"/>
      <c r="AX36" s="15">
        <f>+IF(AX33&gt;0,AX33*AX34,0)</f>
        <v>38525.411750000014</v>
      </c>
    </row>
    <row r="37" spans="2:50" s="1" customFormat="1" ht="15.75" thickTop="1">
      <c r="B37" s="5"/>
      <c r="C37" s="5"/>
      <c r="D37" s="2"/>
    </row>
    <row r="38" spans="2:50" s="1" customFormat="1">
      <c r="B38" s="3" t="s">
        <v>16</v>
      </c>
      <c r="C38" s="3"/>
      <c r="D38" s="11"/>
      <c r="E38" s="12"/>
      <c r="F38" s="13">
        <f>+IF([2]calculos!$E72&lt;=[2]calculos!$E$71,[2]calculos!$E72,0)</f>
        <v>0</v>
      </c>
      <c r="H38" s="11"/>
      <c r="I38" s="12"/>
      <c r="J38" s="13"/>
      <c r="L38" s="11"/>
      <c r="M38" s="12"/>
      <c r="N38" s="13"/>
      <c r="P38" s="11"/>
      <c r="Q38" s="12"/>
      <c r="R38" s="13"/>
      <c r="T38" s="11"/>
      <c r="U38" s="12"/>
      <c r="V38" s="13"/>
      <c r="X38" s="11"/>
      <c r="Y38" s="12"/>
      <c r="Z38" s="13"/>
      <c r="AB38" s="11"/>
      <c r="AC38" s="12"/>
      <c r="AD38" s="13"/>
      <c r="AF38" s="11"/>
      <c r="AG38" s="12"/>
      <c r="AH38" s="13"/>
      <c r="AJ38" s="11"/>
      <c r="AK38" s="12"/>
      <c r="AL38" s="13"/>
      <c r="AN38" s="11"/>
      <c r="AO38" s="12"/>
      <c r="AP38" s="13"/>
      <c r="AR38" s="11"/>
      <c r="AS38" s="12"/>
      <c r="AT38" s="13"/>
      <c r="AV38" s="11"/>
      <c r="AW38" s="12"/>
      <c r="AX38" s="13"/>
    </row>
    <row r="39" spans="2:50" s="1" customFormat="1">
      <c r="B39" s="3" t="s">
        <v>17</v>
      </c>
      <c r="C39" s="3"/>
      <c r="D39" s="11"/>
      <c r="E39" s="12"/>
      <c r="F39" s="13">
        <f>+IF([2]calculos!$E73&lt;=[2]calculos!$E$71,[2]calculos!$E73,0)</f>
        <v>3140.0443</v>
      </c>
      <c r="H39" s="11"/>
      <c r="I39" s="12"/>
      <c r="J39" s="13"/>
      <c r="L39" s="11"/>
      <c r="M39" s="12"/>
      <c r="N39" s="13"/>
      <c r="P39" s="11"/>
      <c r="Q39" s="12"/>
      <c r="R39" s="13"/>
      <c r="T39" s="11"/>
      <c r="U39" s="12"/>
      <c r="V39" s="13"/>
      <c r="X39" s="11"/>
      <c r="Y39" s="12"/>
      <c r="Z39" s="13"/>
      <c r="AB39" s="11"/>
      <c r="AC39" s="12"/>
      <c r="AD39" s="13"/>
      <c r="AF39" s="11"/>
      <c r="AG39" s="12"/>
      <c r="AH39" s="13"/>
      <c r="AJ39" s="11"/>
      <c r="AK39" s="12"/>
      <c r="AL39" s="13"/>
      <c r="AN39" s="11"/>
      <c r="AO39" s="12"/>
      <c r="AP39" s="13"/>
      <c r="AR39" s="11"/>
      <c r="AS39" s="12"/>
      <c r="AT39" s="13"/>
      <c r="AV39" s="11"/>
      <c r="AW39" s="12"/>
      <c r="AX39" s="13"/>
    </row>
    <row r="40" spans="2:50" s="1" customFormat="1">
      <c r="B40" s="3" t="s">
        <v>18</v>
      </c>
      <c r="C40" s="3"/>
      <c r="D40" s="11"/>
      <c r="E40" s="12"/>
      <c r="F40" s="13">
        <f>+IF([2]calculos!$E74&lt;=[2]calculos!$E$71,[2]calculos!$E74,0)</f>
        <v>744.49900000000002</v>
      </c>
      <c r="H40" s="11"/>
      <c r="I40" s="12"/>
      <c r="J40" s="13"/>
      <c r="L40" s="11"/>
      <c r="M40" s="12"/>
      <c r="N40" s="13"/>
      <c r="P40" s="11"/>
      <c r="Q40" s="12"/>
      <c r="R40" s="13"/>
      <c r="T40" s="11"/>
      <c r="U40" s="12"/>
      <c r="V40" s="13"/>
      <c r="X40" s="11"/>
      <c r="Y40" s="12"/>
      <c r="Z40" s="13"/>
      <c r="AB40" s="11"/>
      <c r="AC40" s="12"/>
      <c r="AD40" s="13"/>
      <c r="AF40" s="11"/>
      <c r="AG40" s="12"/>
      <c r="AH40" s="13"/>
      <c r="AJ40" s="11"/>
      <c r="AK40" s="12"/>
      <c r="AL40" s="13"/>
      <c r="AN40" s="11"/>
      <c r="AO40" s="12"/>
      <c r="AP40" s="13"/>
      <c r="AR40" s="11"/>
      <c r="AS40" s="12"/>
      <c r="AT40" s="13"/>
      <c r="AV40" s="11"/>
      <c r="AW40" s="12"/>
      <c r="AX40" s="13"/>
    </row>
    <row r="41" spans="2:50" s="1" customFormat="1">
      <c r="B41" s="3" t="s">
        <v>19</v>
      </c>
      <c r="C41" s="3"/>
      <c r="D41" s="11"/>
      <c r="E41" s="12"/>
      <c r="F41" s="13">
        <f>+IF([2]calculos!$E75&lt;=[2]calculos!$E$71,[2]calculos!$E75,0)</f>
        <v>0</v>
      </c>
      <c r="H41" s="11"/>
      <c r="I41" s="12"/>
      <c r="J41" s="13"/>
      <c r="L41" s="11"/>
      <c r="M41" s="12"/>
      <c r="N41" s="13"/>
      <c r="P41" s="11"/>
      <c r="Q41" s="12"/>
      <c r="R41" s="13"/>
      <c r="T41" s="11"/>
      <c r="U41" s="12"/>
      <c r="V41" s="13"/>
      <c r="X41" s="11"/>
      <c r="Y41" s="12"/>
      <c r="Z41" s="13"/>
      <c r="AB41" s="11"/>
      <c r="AC41" s="12"/>
      <c r="AD41" s="13"/>
      <c r="AF41" s="11"/>
      <c r="AG41" s="12"/>
      <c r="AH41" s="13"/>
      <c r="AJ41" s="11"/>
      <c r="AK41" s="12"/>
      <c r="AL41" s="13"/>
      <c r="AN41" s="11"/>
      <c r="AO41" s="12"/>
      <c r="AP41" s="13"/>
      <c r="AR41" s="11"/>
      <c r="AS41" s="12"/>
      <c r="AT41" s="13"/>
      <c r="AV41" s="11"/>
      <c r="AW41" s="12"/>
      <c r="AX41" s="13"/>
    </row>
    <row r="42" spans="2:50" s="1" customFormat="1">
      <c r="B42" s="3" t="s">
        <v>20</v>
      </c>
      <c r="C42" s="3"/>
      <c r="D42" s="11"/>
      <c r="E42" s="12"/>
      <c r="F42" s="13">
        <f>+IF([2]calculos!$E76&lt;=[2]calculos!$E$71,[2]calculos!$E76,0)</f>
        <v>0</v>
      </c>
      <c r="H42" s="11"/>
      <c r="I42" s="12"/>
      <c r="J42" s="13"/>
      <c r="L42" s="11"/>
      <c r="M42" s="12"/>
      <c r="N42" s="13"/>
      <c r="P42" s="11"/>
      <c r="Q42" s="12"/>
      <c r="R42" s="13"/>
      <c r="T42" s="11"/>
      <c r="U42" s="12"/>
      <c r="V42" s="13"/>
      <c r="X42" s="11"/>
      <c r="Y42" s="12"/>
      <c r="Z42" s="13"/>
      <c r="AB42" s="11"/>
      <c r="AC42" s="12"/>
      <c r="AD42" s="13"/>
      <c r="AF42" s="11"/>
      <c r="AG42" s="12"/>
      <c r="AH42" s="13"/>
      <c r="AJ42" s="11"/>
      <c r="AK42" s="12"/>
      <c r="AL42" s="13"/>
      <c r="AN42" s="11"/>
      <c r="AO42" s="12"/>
      <c r="AP42" s="13"/>
      <c r="AR42" s="11"/>
      <c r="AS42" s="12"/>
      <c r="AT42" s="13"/>
      <c r="AV42" s="11"/>
      <c r="AW42" s="12"/>
      <c r="AX42" s="13"/>
    </row>
    <row r="43" spans="2:50" s="1" customFormat="1">
      <c r="B43" s="3" t="s">
        <v>21</v>
      </c>
      <c r="C43" s="3"/>
      <c r="D43" s="11"/>
      <c r="E43" s="12"/>
      <c r="F43" s="13">
        <f>+IF([2]calculos!$E77&lt;=[2]calculos!$E$71,[2]calculos!$E77,0)</f>
        <v>0</v>
      </c>
      <c r="H43" s="11"/>
      <c r="I43" s="12"/>
      <c r="J43" s="13"/>
      <c r="L43" s="11"/>
      <c r="M43" s="12"/>
      <c r="N43" s="13"/>
      <c r="P43" s="11"/>
      <c r="Q43" s="12"/>
      <c r="R43" s="13"/>
      <c r="T43" s="11"/>
      <c r="U43" s="12"/>
      <c r="V43" s="13"/>
      <c r="X43" s="11"/>
      <c r="Y43" s="12"/>
      <c r="Z43" s="13"/>
      <c r="AB43" s="11"/>
      <c r="AC43" s="12"/>
      <c r="AD43" s="13"/>
      <c r="AF43" s="11"/>
      <c r="AG43" s="12"/>
      <c r="AH43" s="13"/>
      <c r="AJ43" s="11"/>
      <c r="AK43" s="12"/>
      <c r="AL43" s="13"/>
      <c r="AN43" s="11"/>
      <c r="AO43" s="12"/>
      <c r="AP43" s="13"/>
      <c r="AR43" s="11"/>
      <c r="AS43" s="12"/>
      <c r="AT43" s="13"/>
      <c r="AV43" s="11"/>
      <c r="AW43" s="12"/>
      <c r="AX43" s="13"/>
    </row>
    <row r="44" spans="2:50" s="1" customFormat="1">
      <c r="B44" s="3" t="s">
        <v>22</v>
      </c>
      <c r="C44" s="3"/>
      <c r="D44" s="11"/>
      <c r="E44" s="12"/>
      <c r="F44" s="13">
        <f>+IF([2]calculos!$E78&lt;=[2]calculos!$E$71,[2]calculos!$E78,0)</f>
        <v>0</v>
      </c>
      <c r="H44" s="11"/>
      <c r="I44" s="12"/>
      <c r="J44" s="13"/>
      <c r="L44" s="11"/>
      <c r="M44" s="12"/>
      <c r="N44" s="13"/>
      <c r="P44" s="11"/>
      <c r="Q44" s="12"/>
      <c r="R44" s="13"/>
      <c r="T44" s="11"/>
      <c r="U44" s="12"/>
      <c r="V44" s="13"/>
      <c r="X44" s="11"/>
      <c r="Y44" s="12"/>
      <c r="Z44" s="13"/>
      <c r="AB44" s="11"/>
      <c r="AC44" s="12"/>
      <c r="AD44" s="13"/>
      <c r="AF44" s="11"/>
      <c r="AG44" s="12"/>
      <c r="AH44" s="13"/>
      <c r="AJ44" s="11"/>
      <c r="AK44" s="12"/>
      <c r="AL44" s="13"/>
      <c r="AN44" s="11"/>
      <c r="AO44" s="12"/>
      <c r="AP44" s="13"/>
      <c r="AR44" s="11"/>
      <c r="AS44" s="12"/>
      <c r="AT44" s="13"/>
      <c r="AV44" s="11"/>
      <c r="AW44" s="12"/>
      <c r="AX44" s="13"/>
    </row>
    <row r="45" spans="2:50" s="1" customFormat="1">
      <c r="B45" s="3" t="s">
        <v>23</v>
      </c>
      <c r="C45" s="3"/>
      <c r="D45" s="11"/>
      <c r="E45" s="12"/>
      <c r="F45" s="13">
        <f>+IF([2]calculos!$E79&lt;=[2]calculos!$E$71,[2]calculos!$E79,0)</f>
        <v>0</v>
      </c>
      <c r="H45" s="11"/>
      <c r="I45" s="12"/>
      <c r="J45" s="13"/>
      <c r="L45" s="11"/>
      <c r="M45" s="12"/>
      <c r="N45" s="13"/>
      <c r="P45" s="11"/>
      <c r="Q45" s="12"/>
      <c r="R45" s="13"/>
      <c r="T45" s="11"/>
      <c r="U45" s="12"/>
      <c r="V45" s="13"/>
      <c r="X45" s="11"/>
      <c r="Y45" s="12"/>
      <c r="Z45" s="13"/>
      <c r="AB45" s="11"/>
      <c r="AC45" s="12"/>
      <c r="AD45" s="13"/>
      <c r="AF45" s="11"/>
      <c r="AG45" s="12"/>
      <c r="AH45" s="13"/>
      <c r="AJ45" s="11"/>
      <c r="AK45" s="12"/>
      <c r="AL45" s="13"/>
      <c r="AN45" s="11"/>
      <c r="AO45" s="12"/>
      <c r="AP45" s="13"/>
      <c r="AR45" s="11"/>
      <c r="AS45" s="12"/>
      <c r="AT45" s="13"/>
      <c r="AV45" s="11"/>
      <c r="AW45" s="12"/>
      <c r="AX45" s="13"/>
    </row>
    <row r="46" spans="2:50" s="1" customFormat="1">
      <c r="B46" s="3" t="s">
        <v>24</v>
      </c>
      <c r="C46" s="3"/>
      <c r="D46" s="12"/>
      <c r="E46" s="12"/>
      <c r="F46" s="13">
        <f>+IF([2]calculos!$E80&lt;=[2]calculos!$E$71,[2]calculos!$E80,0)</f>
        <v>0</v>
      </c>
      <c r="H46" s="12"/>
      <c r="I46" s="12"/>
      <c r="J46" s="13"/>
      <c r="L46" s="12"/>
      <c r="M46" s="12"/>
      <c r="N46" s="13"/>
      <c r="P46" s="12"/>
      <c r="Q46" s="12"/>
      <c r="R46" s="13"/>
      <c r="T46" s="12"/>
      <c r="U46" s="12"/>
      <c r="V46" s="13"/>
      <c r="X46" s="12"/>
      <c r="Y46" s="12"/>
      <c r="Z46" s="13"/>
      <c r="AB46" s="12"/>
      <c r="AC46" s="12"/>
      <c r="AD46" s="13"/>
      <c r="AF46" s="12"/>
      <c r="AG46" s="12"/>
      <c r="AH46" s="13"/>
      <c r="AJ46" s="12"/>
      <c r="AK46" s="12"/>
      <c r="AL46" s="13"/>
      <c r="AN46" s="12"/>
      <c r="AO46" s="12"/>
      <c r="AP46" s="13"/>
      <c r="AR46" s="12"/>
      <c r="AS46" s="12"/>
      <c r="AT46" s="13"/>
      <c r="AV46" s="12"/>
      <c r="AW46" s="12"/>
      <c r="AX46" s="13"/>
    </row>
    <row r="47" spans="2:50" s="1" customFormat="1">
      <c r="B47" s="3" t="s">
        <v>44</v>
      </c>
      <c r="C47" s="3"/>
      <c r="D47" s="12"/>
      <c r="E47" s="12"/>
      <c r="F47" s="13">
        <f>+IF([2]calculos!$E82&lt;=[2]calculos!$E$71,[2]calculos!$E82,0)</f>
        <v>0</v>
      </c>
      <c r="H47" s="12"/>
      <c r="I47" s="12"/>
      <c r="J47" s="13"/>
      <c r="L47" s="12"/>
      <c r="M47" s="12"/>
      <c r="N47" s="13"/>
      <c r="P47" s="12"/>
      <c r="Q47" s="12"/>
      <c r="R47" s="13"/>
      <c r="T47" s="12"/>
      <c r="U47" s="12"/>
      <c r="V47" s="13"/>
      <c r="X47" s="12"/>
      <c r="Y47" s="12"/>
      <c r="Z47" s="13"/>
      <c r="AB47" s="12"/>
      <c r="AC47" s="12"/>
      <c r="AD47" s="13"/>
      <c r="AF47" s="12"/>
      <c r="AG47" s="12"/>
      <c r="AH47" s="13"/>
      <c r="AJ47" s="12"/>
      <c r="AK47" s="12"/>
      <c r="AL47" s="13"/>
      <c r="AN47" s="12"/>
      <c r="AO47" s="12"/>
      <c r="AP47" s="13"/>
      <c r="AR47" s="12"/>
      <c r="AS47" s="12"/>
      <c r="AT47" s="13"/>
      <c r="AV47" s="12"/>
      <c r="AW47" s="12"/>
      <c r="AX47" s="13"/>
    </row>
    <row r="48" spans="2:50" s="1" customFormat="1">
      <c r="B48" s="3" t="s">
        <v>25</v>
      </c>
      <c r="C48" s="3"/>
      <c r="D48" s="12"/>
      <c r="E48" s="12"/>
      <c r="F48" s="13">
        <f>+IF([2]calculos!$E81&lt;=[2]calculos!$E$71,[2]calculos!$E81,0)</f>
        <v>0</v>
      </c>
      <c r="H48" s="12"/>
      <c r="I48" s="12"/>
      <c r="J48" s="13"/>
      <c r="L48" s="12"/>
      <c r="M48" s="12"/>
      <c r="N48" s="13"/>
      <c r="P48" s="12"/>
      <c r="Q48" s="12"/>
      <c r="R48" s="13"/>
      <c r="T48" s="12"/>
      <c r="U48" s="12"/>
      <c r="V48" s="13"/>
      <c r="X48" s="12"/>
      <c r="Y48" s="12"/>
      <c r="Z48" s="13"/>
      <c r="AB48" s="12"/>
      <c r="AC48" s="12"/>
      <c r="AD48" s="13"/>
      <c r="AF48" s="12"/>
      <c r="AG48" s="12"/>
      <c r="AH48" s="13"/>
      <c r="AJ48" s="12"/>
      <c r="AK48" s="12"/>
      <c r="AL48" s="13"/>
      <c r="AN48" s="12"/>
      <c r="AO48" s="12"/>
      <c r="AP48" s="13"/>
      <c r="AR48" s="12"/>
      <c r="AS48" s="12"/>
      <c r="AT48" s="13"/>
      <c r="AV48" s="12"/>
      <c r="AW48" s="12"/>
      <c r="AX48" s="13"/>
    </row>
    <row r="49" spans="2:50" s="1" customFormat="1"/>
    <row r="50" spans="2:50" s="1" customFormat="1" ht="15.75" thickBot="1">
      <c r="B50" s="3" t="s">
        <v>45</v>
      </c>
      <c r="C50" s="3"/>
      <c r="D50" s="12"/>
      <c r="E50" s="12"/>
      <c r="F50" s="15">
        <f>+IF(F36&gt;SUM(F38:F48),F36-SUM(F38:F48,0))</f>
        <v>9755.4501999999993</v>
      </c>
      <c r="H50" s="12"/>
      <c r="I50" s="12"/>
      <c r="J50" s="15"/>
      <c r="L50" s="12"/>
      <c r="M50" s="12"/>
      <c r="N50" s="15"/>
      <c r="P50" s="12"/>
      <c r="Q50" s="12"/>
      <c r="R50" s="15"/>
      <c r="T50" s="12"/>
      <c r="U50" s="12"/>
      <c r="V50" s="15"/>
      <c r="X50" s="12"/>
      <c r="Y50" s="12"/>
      <c r="Z50" s="15"/>
      <c r="AB50" s="12"/>
      <c r="AC50" s="12"/>
      <c r="AD50" s="15"/>
      <c r="AF50" s="12"/>
      <c r="AG50" s="12"/>
      <c r="AH50" s="15"/>
      <c r="AJ50" s="12"/>
      <c r="AK50" s="12"/>
      <c r="AL50" s="15"/>
      <c r="AN50" s="12"/>
      <c r="AO50" s="12"/>
      <c r="AP50" s="15"/>
      <c r="AR50" s="12"/>
      <c r="AS50" s="12"/>
      <c r="AT50" s="15"/>
      <c r="AV50" s="12"/>
      <c r="AW50" s="12"/>
      <c r="AX50" s="15"/>
    </row>
    <row r="51" spans="2:50" s="1" customFormat="1" ht="15.75" thickTop="1"/>
    <row r="52" spans="2:50" s="1" customFormat="1">
      <c r="B52" s="3" t="s">
        <v>26</v>
      </c>
      <c r="C52" s="3"/>
      <c r="D52" s="12"/>
      <c r="E52" s="12"/>
      <c r="F52" s="13">
        <f>+IF([2]calculos!$E84&lt;=[2]calculos!$E$71,[2]calculos!$E84,0)</f>
        <v>0</v>
      </c>
      <c r="H52" s="12"/>
      <c r="I52" s="12"/>
      <c r="J52" s="13"/>
      <c r="L52" s="12"/>
      <c r="M52" s="12"/>
      <c r="N52" s="13"/>
      <c r="P52" s="12"/>
      <c r="Q52" s="12"/>
      <c r="R52" s="13"/>
      <c r="T52" s="12"/>
      <c r="U52" s="12"/>
      <c r="V52" s="13"/>
      <c r="X52" s="12"/>
      <c r="Y52" s="12"/>
      <c r="Z52" s="13"/>
      <c r="AB52" s="12"/>
      <c r="AC52" s="12"/>
      <c r="AD52" s="13"/>
      <c r="AF52" s="12"/>
      <c r="AG52" s="12"/>
      <c r="AH52" s="13"/>
      <c r="AJ52" s="12"/>
      <c r="AK52" s="12"/>
      <c r="AL52" s="13"/>
      <c r="AN52" s="12"/>
      <c r="AO52" s="12"/>
      <c r="AP52" s="13"/>
      <c r="AR52" s="12"/>
      <c r="AS52" s="12"/>
      <c r="AT52" s="13"/>
      <c r="AV52" s="12"/>
      <c r="AW52" s="12"/>
      <c r="AX52" s="13"/>
    </row>
    <row r="53" spans="2:50" s="1" customFormat="1">
      <c r="B53" s="3" t="s">
        <v>27</v>
      </c>
      <c r="C53" s="3"/>
      <c r="D53" s="12"/>
      <c r="E53" s="12"/>
      <c r="F53" s="13">
        <f>+IF([2]calculos!$E85&lt;=[2]calculos!$E$71,[2]calculos!$E85,0)</f>
        <v>0</v>
      </c>
      <c r="H53" s="12"/>
      <c r="I53" s="12"/>
      <c r="J53" s="13"/>
      <c r="L53" s="12"/>
      <c r="M53" s="12"/>
      <c r="N53" s="13"/>
      <c r="P53" s="12"/>
      <c r="Q53" s="12"/>
      <c r="R53" s="13"/>
      <c r="T53" s="12"/>
      <c r="U53" s="12"/>
      <c r="V53" s="13"/>
      <c r="X53" s="12"/>
      <c r="Y53" s="12"/>
      <c r="Z53" s="13"/>
      <c r="AB53" s="12"/>
      <c r="AC53" s="12"/>
      <c r="AD53" s="13"/>
      <c r="AF53" s="12"/>
      <c r="AG53" s="12"/>
      <c r="AH53" s="13"/>
      <c r="AJ53" s="12"/>
      <c r="AK53" s="12"/>
      <c r="AL53" s="13"/>
      <c r="AN53" s="12"/>
      <c r="AO53" s="12"/>
      <c r="AP53" s="13"/>
      <c r="AR53" s="12"/>
      <c r="AS53" s="12"/>
      <c r="AT53" s="13"/>
      <c r="AV53" s="12"/>
      <c r="AW53" s="12"/>
      <c r="AX53" s="13"/>
    </row>
    <row r="54" spans="2:50" s="1" customFormat="1">
      <c r="B54" s="3" t="s">
        <v>28</v>
      </c>
      <c r="C54" s="3"/>
      <c r="D54" s="12"/>
      <c r="E54" s="12"/>
      <c r="F54" s="13">
        <f>+IF([2]calculos!$E86&lt;=[2]calculos!$E$71,[2]calculos!$E86,0)</f>
        <v>0</v>
      </c>
      <c r="H54" s="12"/>
      <c r="I54" s="12"/>
      <c r="J54" s="13"/>
      <c r="L54" s="12"/>
      <c r="M54" s="12"/>
      <c r="N54" s="13"/>
      <c r="P54" s="12"/>
      <c r="Q54" s="12"/>
      <c r="R54" s="13"/>
      <c r="T54" s="12"/>
      <c r="U54" s="12"/>
      <c r="V54" s="13"/>
      <c r="X54" s="12"/>
      <c r="Y54" s="12"/>
      <c r="Z54" s="13"/>
      <c r="AB54" s="12"/>
      <c r="AC54" s="12"/>
      <c r="AD54" s="13"/>
      <c r="AF54" s="12"/>
      <c r="AG54" s="12"/>
      <c r="AH54" s="13"/>
      <c r="AJ54" s="12"/>
      <c r="AK54" s="12"/>
      <c r="AL54" s="13"/>
      <c r="AN54" s="12"/>
      <c r="AO54" s="12"/>
      <c r="AP54" s="13"/>
      <c r="AR54" s="12"/>
      <c r="AS54" s="12"/>
      <c r="AT54" s="13"/>
      <c r="AV54" s="12"/>
      <c r="AW54" s="12"/>
      <c r="AX54" s="13"/>
    </row>
    <row r="55" spans="2:50" s="1" customFormat="1">
      <c r="B55" s="3" t="s">
        <v>29</v>
      </c>
      <c r="C55" s="3"/>
      <c r="D55" s="12"/>
      <c r="E55" s="12"/>
      <c r="F55" s="13">
        <f>+IF([2]calculos!$E87&lt;=[2]calculos!$E$71,[2]calculos!$E87,0)</f>
        <v>0</v>
      </c>
      <c r="H55" s="12"/>
      <c r="I55" s="12"/>
      <c r="J55" s="13"/>
      <c r="L55" s="12"/>
      <c r="M55" s="12"/>
      <c r="N55" s="13"/>
      <c r="P55" s="12"/>
      <c r="Q55" s="12"/>
      <c r="R55" s="13"/>
      <c r="T55" s="12"/>
      <c r="U55" s="12"/>
      <c r="V55" s="13"/>
      <c r="X55" s="12"/>
      <c r="Y55" s="12"/>
      <c r="Z55" s="13"/>
      <c r="AB55" s="12"/>
      <c r="AC55" s="12"/>
      <c r="AD55" s="13"/>
      <c r="AF55" s="12"/>
      <c r="AG55" s="12"/>
      <c r="AH55" s="13"/>
      <c r="AJ55" s="12"/>
      <c r="AK55" s="12"/>
      <c r="AL55" s="13"/>
      <c r="AN55" s="12"/>
      <c r="AO55" s="12"/>
      <c r="AP55" s="13"/>
      <c r="AR55" s="12"/>
      <c r="AS55" s="12"/>
      <c r="AT55" s="13"/>
      <c r="AV55" s="12"/>
      <c r="AW55" s="12"/>
      <c r="AX55" s="13"/>
    </row>
    <row r="56" spans="2:50" s="1" customFormat="1">
      <c r="B56" s="3"/>
      <c r="C56" s="3"/>
    </row>
    <row r="57" spans="2:50" s="1" customFormat="1" ht="15.75" thickBot="1">
      <c r="B57" s="3" t="s">
        <v>30</v>
      </c>
      <c r="C57" s="3"/>
      <c r="D57" s="12"/>
      <c r="E57" s="12"/>
      <c r="F57" s="15"/>
      <c r="H57" s="12"/>
      <c r="I57" s="12"/>
      <c r="J57" s="15"/>
      <c r="L57" s="12"/>
      <c r="M57" s="12"/>
      <c r="N57" s="15"/>
      <c r="P57" s="12"/>
      <c r="Q57" s="12"/>
      <c r="R57" s="15"/>
      <c r="T57" s="12"/>
      <c r="U57" s="12"/>
      <c r="V57" s="15"/>
      <c r="X57" s="12"/>
      <c r="Y57" s="12"/>
      <c r="Z57" s="15"/>
      <c r="AB57" s="12"/>
      <c r="AC57" s="12"/>
      <c r="AD57" s="15"/>
      <c r="AF57" s="12"/>
      <c r="AG57" s="12"/>
      <c r="AH57" s="15"/>
      <c r="AJ57" s="12"/>
      <c r="AK57" s="12"/>
      <c r="AL57" s="15"/>
      <c r="AN57" s="12"/>
      <c r="AO57" s="12"/>
      <c r="AP57" s="15"/>
      <c r="AR57" s="12"/>
      <c r="AS57" s="12"/>
      <c r="AT57" s="15"/>
      <c r="AV57" s="12"/>
      <c r="AW57" s="12"/>
      <c r="AX57" s="15"/>
    </row>
    <row r="58" spans="2:50" s="1" customFormat="1" ht="15.75" thickTop="1"/>
    <row r="59" spans="2:50" s="1" customFormat="1">
      <c r="B59" s="1" t="s">
        <v>46</v>
      </c>
    </row>
    <row r="60" spans="2:50" s="1" customFormat="1" ht="30.75" customHeight="1">
      <c r="B60" s="3" t="s">
        <v>47</v>
      </c>
      <c r="C60" s="3"/>
      <c r="D60" s="12"/>
      <c r="E60" s="12"/>
      <c r="F60" s="13"/>
      <c r="H60" s="12"/>
      <c r="I60" s="12"/>
      <c r="J60" s="13"/>
      <c r="L60" s="12"/>
      <c r="M60" s="12"/>
      <c r="N60" s="13"/>
      <c r="P60" s="12"/>
      <c r="Q60" s="12"/>
      <c r="R60" s="13"/>
      <c r="T60" s="12"/>
      <c r="U60" s="12"/>
      <c r="V60" s="13"/>
      <c r="X60" s="12"/>
      <c r="Y60" s="12"/>
      <c r="Z60" s="13"/>
      <c r="AB60" s="12"/>
      <c r="AC60" s="12"/>
      <c r="AD60" s="13"/>
      <c r="AF60" s="12"/>
      <c r="AG60" s="12"/>
      <c r="AH60" s="13"/>
      <c r="AJ60" s="12"/>
      <c r="AK60" s="12"/>
      <c r="AL60" s="13"/>
      <c r="AN60" s="12"/>
      <c r="AO60" s="12"/>
      <c r="AP60" s="13"/>
      <c r="AR60" s="12"/>
      <c r="AS60" s="12"/>
      <c r="AT60" s="13"/>
      <c r="AV60" s="12"/>
      <c r="AW60" s="12"/>
      <c r="AX60" s="13"/>
    </row>
    <row r="61" spans="2:50" s="1" customFormat="1" ht="30.75" customHeight="1">
      <c r="B61" s="3" t="s">
        <v>49</v>
      </c>
      <c r="C61" s="3"/>
      <c r="D61" s="12"/>
      <c r="E61" s="12"/>
      <c r="F61" s="13"/>
      <c r="H61" s="12"/>
      <c r="I61" s="12"/>
      <c r="J61" s="13"/>
      <c r="L61" s="12"/>
      <c r="M61" s="12"/>
      <c r="N61" s="13"/>
      <c r="P61" s="12"/>
      <c r="Q61" s="12"/>
      <c r="R61" s="13"/>
      <c r="T61" s="12"/>
      <c r="U61" s="12"/>
      <c r="V61" s="13"/>
      <c r="X61" s="12"/>
      <c r="Y61" s="12"/>
      <c r="Z61" s="13"/>
      <c r="AB61" s="12"/>
      <c r="AC61" s="12"/>
      <c r="AD61" s="13"/>
      <c r="AF61" s="12"/>
      <c r="AG61" s="12"/>
      <c r="AH61" s="13"/>
      <c r="AJ61" s="12"/>
      <c r="AK61" s="12"/>
      <c r="AL61" s="13"/>
      <c r="AN61" s="12"/>
      <c r="AO61" s="12"/>
      <c r="AP61" s="13"/>
      <c r="AR61" s="12"/>
      <c r="AS61" s="12"/>
      <c r="AT61" s="13"/>
      <c r="AV61" s="12"/>
      <c r="AW61" s="12"/>
      <c r="AX61" s="13"/>
    </row>
    <row r="62" spans="2:50" s="1" customFormat="1" ht="30.75" customHeight="1">
      <c r="B62" s="3" t="s">
        <v>50</v>
      </c>
      <c r="C62" s="3"/>
      <c r="D62" s="12"/>
      <c r="E62" s="12"/>
      <c r="F62" s="13"/>
      <c r="H62" s="12"/>
      <c r="I62" s="12"/>
      <c r="J62" s="13"/>
      <c r="L62" s="12"/>
      <c r="M62" s="12"/>
      <c r="N62" s="13"/>
      <c r="P62" s="12"/>
      <c r="Q62" s="12"/>
      <c r="R62" s="13"/>
      <c r="T62" s="12"/>
      <c r="U62" s="12"/>
      <c r="V62" s="13"/>
      <c r="X62" s="12"/>
      <c r="Y62" s="12"/>
      <c r="Z62" s="13"/>
      <c r="AB62" s="12"/>
      <c r="AC62" s="12"/>
      <c r="AD62" s="13"/>
      <c r="AF62" s="12"/>
      <c r="AG62" s="12"/>
      <c r="AH62" s="13"/>
      <c r="AJ62" s="12"/>
      <c r="AK62" s="12"/>
      <c r="AL62" s="13"/>
      <c r="AN62" s="12"/>
      <c r="AO62" s="12"/>
      <c r="AP62" s="13"/>
      <c r="AR62" s="12"/>
      <c r="AS62" s="12"/>
      <c r="AT62" s="13"/>
      <c r="AV62" s="12"/>
      <c r="AW62" s="12"/>
      <c r="AX62" s="13"/>
    </row>
    <row r="63" spans="2:50" s="1" customFormat="1" ht="30.75" customHeight="1">
      <c r="B63" s="3" t="s">
        <v>51</v>
      </c>
      <c r="C63" s="3"/>
      <c r="D63" s="12"/>
      <c r="E63" s="12"/>
      <c r="F63" s="13"/>
      <c r="H63" s="12"/>
      <c r="I63" s="12"/>
      <c r="J63" s="13"/>
      <c r="L63" s="12"/>
      <c r="M63" s="12"/>
      <c r="N63" s="13"/>
      <c r="P63" s="12"/>
      <c r="Q63" s="12"/>
      <c r="R63" s="13"/>
      <c r="T63" s="12"/>
      <c r="U63" s="12"/>
      <c r="V63" s="13"/>
      <c r="X63" s="12"/>
      <c r="Y63" s="12"/>
      <c r="Z63" s="13"/>
      <c r="AB63" s="12"/>
      <c r="AC63" s="12"/>
      <c r="AD63" s="13"/>
      <c r="AF63" s="12"/>
      <c r="AG63" s="12"/>
      <c r="AH63" s="13"/>
      <c r="AJ63" s="12"/>
      <c r="AK63" s="12"/>
      <c r="AL63" s="13"/>
      <c r="AN63" s="12"/>
      <c r="AO63" s="12"/>
      <c r="AP63" s="13"/>
      <c r="AR63" s="12"/>
      <c r="AS63" s="12"/>
      <c r="AT63" s="13"/>
      <c r="AV63" s="12"/>
      <c r="AW63" s="12"/>
      <c r="AX63" s="13"/>
    </row>
    <row r="64" spans="2:50" s="1" customFormat="1" ht="30.75" customHeight="1">
      <c r="B64" s="3" t="s">
        <v>52</v>
      </c>
      <c r="C64" s="3"/>
      <c r="D64" s="12"/>
      <c r="E64" s="12"/>
      <c r="F64" s="13"/>
      <c r="H64" s="12"/>
      <c r="I64" s="12"/>
      <c r="J64" s="13"/>
      <c r="L64" s="12"/>
      <c r="M64" s="12"/>
      <c r="N64" s="13"/>
      <c r="P64" s="12"/>
      <c r="Q64" s="12"/>
      <c r="R64" s="13"/>
      <c r="T64" s="12"/>
      <c r="U64" s="12"/>
      <c r="V64" s="13"/>
      <c r="X64" s="12"/>
      <c r="Y64" s="12"/>
      <c r="Z64" s="13"/>
      <c r="AB64" s="12"/>
      <c r="AC64" s="12"/>
      <c r="AD64" s="13"/>
      <c r="AF64" s="12"/>
      <c r="AG64" s="12"/>
      <c r="AH64" s="13"/>
      <c r="AJ64" s="12"/>
      <c r="AK64" s="12"/>
      <c r="AL64" s="13"/>
      <c r="AN64" s="12"/>
      <c r="AO64" s="12"/>
      <c r="AP64" s="13"/>
      <c r="AR64" s="12"/>
      <c r="AS64" s="12"/>
      <c r="AT64" s="13"/>
      <c r="AV64" s="12"/>
      <c r="AW64" s="12"/>
      <c r="AX64" s="13"/>
    </row>
    <row r="65" spans="2:50" s="1" customFormat="1" ht="30.75" customHeight="1">
      <c r="B65" s="3" t="s">
        <v>53</v>
      </c>
      <c r="C65" s="3"/>
      <c r="D65" s="12"/>
      <c r="E65" s="12"/>
      <c r="F65" s="13"/>
      <c r="H65" s="12"/>
      <c r="I65" s="12"/>
      <c r="J65" s="13"/>
      <c r="L65" s="12"/>
      <c r="M65" s="12"/>
      <c r="N65" s="13"/>
      <c r="P65" s="12"/>
      <c r="Q65" s="12"/>
      <c r="R65" s="13"/>
      <c r="T65" s="12"/>
      <c r="U65" s="12"/>
      <c r="V65" s="13"/>
      <c r="X65" s="12"/>
      <c r="Y65" s="12"/>
      <c r="Z65" s="13"/>
      <c r="AB65" s="12"/>
      <c r="AC65" s="12"/>
      <c r="AD65" s="13"/>
      <c r="AF65" s="12"/>
      <c r="AG65" s="12"/>
      <c r="AH65" s="13"/>
      <c r="AJ65" s="12"/>
      <c r="AK65" s="12"/>
      <c r="AL65" s="13"/>
      <c r="AN65" s="12"/>
      <c r="AO65" s="12"/>
      <c r="AP65" s="13"/>
      <c r="AR65" s="12"/>
      <c r="AS65" s="12"/>
      <c r="AT65" s="13"/>
      <c r="AV65" s="12"/>
      <c r="AW65" s="12"/>
      <c r="AX65" s="13"/>
    </row>
    <row r="66" spans="2:50" s="1" customFormat="1" ht="30.75" customHeight="1">
      <c r="B66" s="3" t="s">
        <v>54</v>
      </c>
      <c r="C66" s="3"/>
      <c r="D66" s="12"/>
      <c r="E66" s="12"/>
      <c r="F66" s="13"/>
      <c r="H66" s="12"/>
      <c r="I66" s="12"/>
      <c r="J66" s="13"/>
      <c r="L66" s="12"/>
      <c r="M66" s="12"/>
      <c r="N66" s="13"/>
      <c r="P66" s="12"/>
      <c r="Q66" s="12"/>
      <c r="R66" s="13"/>
      <c r="T66" s="12"/>
      <c r="U66" s="12"/>
      <c r="V66" s="13"/>
      <c r="X66" s="12"/>
      <c r="Y66" s="12"/>
      <c r="Z66" s="13"/>
      <c r="AB66" s="12"/>
      <c r="AC66" s="12"/>
      <c r="AD66" s="13"/>
      <c r="AF66" s="12"/>
      <c r="AG66" s="12"/>
      <c r="AH66" s="13"/>
      <c r="AJ66" s="12"/>
      <c r="AK66" s="12"/>
      <c r="AL66" s="13"/>
      <c r="AN66" s="12"/>
      <c r="AO66" s="12"/>
      <c r="AP66" s="13"/>
      <c r="AR66" s="12"/>
      <c r="AS66" s="12"/>
      <c r="AT66" s="13"/>
      <c r="AV66" s="12"/>
      <c r="AW66" s="12"/>
      <c r="AX66" s="13"/>
    </row>
    <row r="67" spans="2:50" s="1" customFormat="1" ht="30.75" customHeight="1">
      <c r="B67" s="3" t="s">
        <v>55</v>
      </c>
      <c r="C67" s="3"/>
      <c r="D67" s="12"/>
      <c r="E67" s="12"/>
      <c r="F67" s="13"/>
      <c r="H67" s="12"/>
      <c r="I67" s="12"/>
      <c r="J67" s="13"/>
      <c r="L67" s="12"/>
      <c r="M67" s="12"/>
      <c r="N67" s="13"/>
      <c r="P67" s="12"/>
      <c r="Q67" s="12"/>
      <c r="R67" s="13"/>
      <c r="T67" s="12"/>
      <c r="U67" s="12"/>
      <c r="V67" s="13"/>
      <c r="X67" s="12"/>
      <c r="Y67" s="12"/>
      <c r="Z67" s="13"/>
      <c r="AB67" s="12"/>
      <c r="AC67" s="12"/>
      <c r="AD67" s="13"/>
      <c r="AF67" s="12"/>
      <c r="AG67" s="12"/>
      <c r="AH67" s="13"/>
      <c r="AJ67" s="12"/>
      <c r="AK67" s="12"/>
      <c r="AL67" s="13"/>
      <c r="AN67" s="12"/>
      <c r="AO67" s="12"/>
      <c r="AP67" s="13"/>
      <c r="AR67" s="12"/>
      <c r="AS67" s="12"/>
      <c r="AT67" s="13"/>
      <c r="AV67" s="12"/>
      <c r="AW67" s="12"/>
      <c r="AX67" s="13"/>
    </row>
    <row r="68" spans="2:50" s="1" customFormat="1" ht="30.75" customHeight="1">
      <c r="B68" s="3" t="s">
        <v>56</v>
      </c>
      <c r="C68" s="3"/>
      <c r="D68" s="12"/>
      <c r="E68" s="12"/>
      <c r="F68" s="13"/>
      <c r="H68" s="12"/>
      <c r="I68" s="12"/>
      <c r="J68" s="13"/>
      <c r="L68" s="12"/>
      <c r="M68" s="12"/>
      <c r="N68" s="13"/>
      <c r="P68" s="12"/>
      <c r="Q68" s="12"/>
      <c r="R68" s="13"/>
      <c r="T68" s="12"/>
      <c r="U68" s="12"/>
      <c r="V68" s="13"/>
      <c r="X68" s="12"/>
      <c r="Y68" s="12"/>
      <c r="Z68" s="13"/>
      <c r="AB68" s="12"/>
      <c r="AC68" s="12"/>
      <c r="AD68" s="13"/>
      <c r="AF68" s="12"/>
      <c r="AG68" s="12"/>
      <c r="AH68" s="13"/>
      <c r="AJ68" s="12"/>
      <c r="AK68" s="12"/>
      <c r="AL68" s="13"/>
      <c r="AN68" s="12"/>
      <c r="AO68" s="12"/>
      <c r="AP68" s="13"/>
      <c r="AR68" s="12"/>
      <c r="AS68" s="12"/>
      <c r="AT68" s="13"/>
      <c r="AV68" s="12"/>
      <c r="AW68" s="12"/>
      <c r="AX68" s="13"/>
    </row>
    <row r="69" spans="2:50" s="1" customFormat="1" ht="30.75" customHeight="1">
      <c r="B69" s="3" t="s">
        <v>57</v>
      </c>
      <c r="C69" s="3"/>
      <c r="D69" s="12"/>
      <c r="E69" s="12"/>
      <c r="F69" s="13"/>
      <c r="H69" s="12"/>
      <c r="I69" s="12"/>
      <c r="J69" s="13"/>
      <c r="L69" s="12"/>
      <c r="M69" s="12"/>
      <c r="N69" s="13"/>
      <c r="P69" s="12"/>
      <c r="Q69" s="12"/>
      <c r="R69" s="13"/>
      <c r="T69" s="12"/>
      <c r="U69" s="12"/>
      <c r="V69" s="13"/>
      <c r="X69" s="12"/>
      <c r="Y69" s="12"/>
      <c r="Z69" s="13"/>
      <c r="AB69" s="12"/>
      <c r="AC69" s="12"/>
      <c r="AD69" s="13"/>
      <c r="AF69" s="12"/>
      <c r="AG69" s="12"/>
      <c r="AH69" s="13"/>
      <c r="AJ69" s="12"/>
      <c r="AK69" s="12"/>
      <c r="AL69" s="13"/>
      <c r="AN69" s="12"/>
      <c r="AO69" s="12"/>
      <c r="AP69" s="13"/>
      <c r="AR69" s="12"/>
      <c r="AS69" s="12"/>
      <c r="AT69" s="13"/>
      <c r="AV69" s="12"/>
      <c r="AW69" s="12"/>
      <c r="AX69" s="13"/>
    </row>
    <row r="70" spans="2:50" s="1" customFormat="1" ht="30.75" customHeight="1">
      <c r="B70" s="3" t="s">
        <v>58</v>
      </c>
      <c r="C70" s="3"/>
      <c r="D70" s="12"/>
      <c r="E70" s="12"/>
      <c r="F70" s="13"/>
      <c r="H70" s="12"/>
      <c r="I70" s="12"/>
      <c r="J70" s="13"/>
      <c r="L70" s="12"/>
      <c r="M70" s="12"/>
      <c r="N70" s="13"/>
      <c r="P70" s="12"/>
      <c r="Q70" s="12"/>
      <c r="R70" s="13"/>
      <c r="T70" s="12"/>
      <c r="U70" s="12"/>
      <c r="V70" s="13"/>
      <c r="X70" s="12"/>
      <c r="Y70" s="12"/>
      <c r="Z70" s="13"/>
      <c r="AB70" s="12"/>
      <c r="AC70" s="12"/>
      <c r="AD70" s="13"/>
      <c r="AF70" s="12"/>
      <c r="AG70" s="12"/>
      <c r="AH70" s="13"/>
      <c r="AJ70" s="12"/>
      <c r="AK70" s="12"/>
      <c r="AL70" s="13"/>
      <c r="AN70" s="12"/>
      <c r="AO70" s="12"/>
      <c r="AP70" s="13"/>
      <c r="AR70" s="12"/>
      <c r="AS70" s="12"/>
      <c r="AT70" s="13"/>
      <c r="AV70" s="12"/>
      <c r="AW70" s="12"/>
      <c r="AX70" s="13"/>
    </row>
    <row r="71" spans="2:50" s="1" customFormat="1" ht="30.75" customHeight="1">
      <c r="B71" s="3" t="s">
        <v>59</v>
      </c>
      <c r="C71" s="3"/>
      <c r="D71" s="12"/>
      <c r="E71" s="12"/>
      <c r="F71" s="13"/>
      <c r="H71" s="12"/>
      <c r="I71" s="12"/>
      <c r="J71" s="13"/>
      <c r="L71" s="12"/>
      <c r="M71" s="12"/>
      <c r="N71" s="13"/>
      <c r="P71" s="12"/>
      <c r="Q71" s="12"/>
      <c r="R71" s="13"/>
      <c r="T71" s="12"/>
      <c r="U71" s="12"/>
      <c r="V71" s="13"/>
      <c r="X71" s="12"/>
      <c r="Y71" s="12"/>
      <c r="Z71" s="13"/>
      <c r="AB71" s="12"/>
      <c r="AC71" s="12"/>
      <c r="AD71" s="13"/>
      <c r="AF71" s="12"/>
      <c r="AG71" s="12"/>
      <c r="AH71" s="13"/>
      <c r="AJ71" s="12"/>
      <c r="AK71" s="12"/>
      <c r="AL71" s="13"/>
      <c r="AN71" s="12"/>
      <c r="AO71" s="12"/>
      <c r="AP71" s="13"/>
      <c r="AR71" s="12"/>
      <c r="AS71" s="12"/>
      <c r="AT71" s="13"/>
      <c r="AV71" s="12"/>
      <c r="AW71" s="12"/>
      <c r="AX71" s="13"/>
    </row>
    <row r="72" spans="2:50" s="1" customFormat="1" ht="30.75" customHeight="1">
      <c r="B72" s="3" t="s">
        <v>60</v>
      </c>
      <c r="C72" s="3"/>
      <c r="D72" s="12"/>
      <c r="E72" s="12"/>
      <c r="F72" s="13"/>
      <c r="H72" s="12"/>
      <c r="I72" s="12"/>
      <c r="J72" s="13"/>
      <c r="L72" s="12"/>
      <c r="M72" s="12"/>
      <c r="N72" s="13"/>
      <c r="P72" s="12"/>
      <c r="Q72" s="12"/>
      <c r="R72" s="13"/>
      <c r="T72" s="12"/>
      <c r="U72" s="12"/>
      <c r="V72" s="13"/>
      <c r="X72" s="12"/>
      <c r="Y72" s="12"/>
      <c r="Z72" s="13"/>
      <c r="AB72" s="12"/>
      <c r="AC72" s="12"/>
      <c r="AD72" s="13"/>
      <c r="AF72" s="12"/>
      <c r="AG72" s="12"/>
      <c r="AH72" s="13"/>
      <c r="AJ72" s="12"/>
      <c r="AK72" s="12"/>
      <c r="AL72" s="13"/>
      <c r="AN72" s="12"/>
      <c r="AO72" s="12"/>
      <c r="AP72" s="13"/>
      <c r="AR72" s="12"/>
      <c r="AS72" s="12"/>
      <c r="AT72" s="13"/>
      <c r="AV72" s="12"/>
      <c r="AW72" s="12"/>
      <c r="AX72" s="13"/>
    </row>
    <row r="73" spans="2:50" s="1" customFormat="1" ht="30.75" customHeight="1">
      <c r="B73" s="3" t="s">
        <v>61</v>
      </c>
      <c r="C73" s="3"/>
      <c r="D73" s="12"/>
      <c r="E73" s="12"/>
      <c r="F73" s="13"/>
      <c r="H73" s="12"/>
      <c r="I73" s="12"/>
      <c r="J73" s="13"/>
      <c r="L73" s="12"/>
      <c r="M73" s="12"/>
      <c r="N73" s="13"/>
      <c r="P73" s="12"/>
      <c r="Q73" s="12"/>
      <c r="R73" s="13"/>
      <c r="T73" s="12"/>
      <c r="U73" s="12"/>
      <c r="V73" s="13"/>
      <c r="X73" s="12"/>
      <c r="Y73" s="12"/>
      <c r="Z73" s="13"/>
      <c r="AB73" s="12"/>
      <c r="AC73" s="12"/>
      <c r="AD73" s="13"/>
      <c r="AF73" s="12"/>
      <c r="AG73" s="12"/>
      <c r="AH73" s="13"/>
      <c r="AJ73" s="12"/>
      <c r="AK73" s="12"/>
      <c r="AL73" s="13"/>
      <c r="AN73" s="12"/>
      <c r="AO73" s="12"/>
      <c r="AP73" s="13"/>
      <c r="AR73" s="12"/>
      <c r="AS73" s="12"/>
      <c r="AT73" s="13"/>
      <c r="AV73" s="12"/>
      <c r="AW73" s="12"/>
      <c r="AX73" s="13"/>
    </row>
    <row r="74" spans="2:50" s="1" customFormat="1" ht="30.75" customHeight="1">
      <c r="B74" s="3" t="s">
        <v>62</v>
      </c>
      <c r="C74" s="3"/>
      <c r="D74" s="12"/>
      <c r="E74" s="12"/>
      <c r="F74" s="13"/>
      <c r="H74" s="12"/>
      <c r="I74" s="12"/>
      <c r="J74" s="13"/>
      <c r="L74" s="12"/>
      <c r="M74" s="12"/>
      <c r="N74" s="13"/>
      <c r="P74" s="12"/>
      <c r="Q74" s="12"/>
      <c r="R74" s="13"/>
      <c r="T74" s="12"/>
      <c r="U74" s="12"/>
      <c r="V74" s="13"/>
      <c r="X74" s="12"/>
      <c r="Y74" s="12"/>
      <c r="Z74" s="13"/>
      <c r="AB74" s="12"/>
      <c r="AC74" s="12"/>
      <c r="AD74" s="13"/>
      <c r="AF74" s="12"/>
      <c r="AG74" s="12"/>
      <c r="AH74" s="13"/>
      <c r="AJ74" s="12"/>
      <c r="AK74" s="12"/>
      <c r="AL74" s="13"/>
      <c r="AN74" s="12"/>
      <c r="AO74" s="12"/>
      <c r="AP74" s="13"/>
      <c r="AR74" s="12"/>
      <c r="AS74" s="12"/>
      <c r="AT74" s="13"/>
      <c r="AV74" s="12"/>
      <c r="AW74" s="12"/>
      <c r="AX74" s="13"/>
    </row>
  </sheetData>
  <dataConsolidate/>
  <mergeCells count="15">
    <mergeCell ref="B5:B6"/>
    <mergeCell ref="B2:AX2"/>
    <mergeCell ref="B3:AX3"/>
    <mergeCell ref="AR5:AT5"/>
    <mergeCell ref="AV5:AX5"/>
    <mergeCell ref="X5:Z5"/>
    <mergeCell ref="AB5:AD5"/>
    <mergeCell ref="AF5:AH5"/>
    <mergeCell ref="AJ5:AL5"/>
    <mergeCell ref="AN5:AP5"/>
    <mergeCell ref="D5:F5"/>
    <mergeCell ref="H5:J5"/>
    <mergeCell ref="L5:N5"/>
    <mergeCell ref="P5:R5"/>
    <mergeCell ref="T5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2011-04-16T00:43:37Z</dcterms:created>
  <dcterms:modified xsi:type="dcterms:W3CDTF">2011-06-12T18:35:27Z</dcterms:modified>
</cp:coreProperties>
</file>