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P73" i="2" l="1"/>
  <c r="Q73" i="2"/>
  <c r="R73" i="2"/>
  <c r="R104" i="2" s="1"/>
  <c r="R135" i="2" s="1"/>
  <c r="S73" i="2"/>
  <c r="S104" i="2" s="1"/>
  <c r="S135" i="2" s="1"/>
  <c r="S166" i="2" s="1"/>
  <c r="T73" i="2"/>
  <c r="U73" i="2"/>
  <c r="V73" i="2"/>
  <c r="V104" i="2" s="1"/>
  <c r="V135" i="2" s="1"/>
  <c r="V166" i="2" s="1"/>
  <c r="P74" i="2"/>
  <c r="Q74" i="2"/>
  <c r="Q105" i="2" s="1"/>
  <c r="Q136" i="2" s="1"/>
  <c r="R74" i="2"/>
  <c r="R105" i="2" s="1"/>
  <c r="R136" i="2" s="1"/>
  <c r="S74" i="2"/>
  <c r="T74" i="2"/>
  <c r="U74" i="2"/>
  <c r="U105" i="2" s="1"/>
  <c r="U136" i="2" s="1"/>
  <c r="U167" i="2" s="1"/>
  <c r="V74" i="2"/>
  <c r="V105" i="2" s="1"/>
  <c r="V136" i="2" s="1"/>
  <c r="V167" i="2" s="1"/>
  <c r="P75" i="2"/>
  <c r="P106" i="2" s="1"/>
  <c r="P137" i="2" s="1"/>
  <c r="Q75" i="2"/>
  <c r="Q106" i="2" s="1"/>
  <c r="Q137" i="2" s="1"/>
  <c r="R75" i="2"/>
  <c r="S75" i="2"/>
  <c r="T75" i="2"/>
  <c r="T106" i="2" s="1"/>
  <c r="T137" i="2" s="1"/>
  <c r="U75" i="2"/>
  <c r="U106" i="2" s="1"/>
  <c r="U137" i="2" s="1"/>
  <c r="V75" i="2"/>
  <c r="P76" i="2"/>
  <c r="P107" i="2" s="1"/>
  <c r="P138" i="2" s="1"/>
  <c r="Q76" i="2"/>
  <c r="R76" i="2"/>
  <c r="S76" i="2"/>
  <c r="S107" i="2" s="1"/>
  <c r="S138" i="2" s="1"/>
  <c r="T76" i="2"/>
  <c r="T107" i="2" s="1"/>
  <c r="T138" i="2" s="1"/>
  <c r="U76" i="2"/>
  <c r="V76" i="2"/>
  <c r="P77" i="2"/>
  <c r="Q77" i="2"/>
  <c r="R77" i="2"/>
  <c r="R108" i="2" s="1"/>
  <c r="S77" i="2"/>
  <c r="S108" i="2" s="1"/>
  <c r="S139" i="2" s="1"/>
  <c r="T77" i="2"/>
  <c r="U77" i="2"/>
  <c r="V77" i="2"/>
  <c r="V108" i="2" s="1"/>
  <c r="V139" i="2" s="1"/>
  <c r="P78" i="2"/>
  <c r="Q78" i="2"/>
  <c r="Q109" i="2" s="1"/>
  <c r="Q140" i="2" s="1"/>
  <c r="R78" i="2"/>
  <c r="R109" i="2" s="1"/>
  <c r="R140" i="2" s="1"/>
  <c r="S78" i="2"/>
  <c r="T78" i="2"/>
  <c r="U78" i="2"/>
  <c r="U109" i="2" s="1"/>
  <c r="V78" i="2"/>
  <c r="V109" i="2" s="1"/>
  <c r="P79" i="2"/>
  <c r="P110" i="2" s="1"/>
  <c r="P141" i="2" s="1"/>
  <c r="Q79" i="2"/>
  <c r="Q110" i="2" s="1"/>
  <c r="Q141" i="2" s="1"/>
  <c r="R79" i="2"/>
  <c r="S79" i="2"/>
  <c r="T79" i="2"/>
  <c r="T110" i="2" s="1"/>
  <c r="T141" i="2" s="1"/>
  <c r="U79" i="2"/>
  <c r="U110" i="2" s="1"/>
  <c r="U141" i="2" s="1"/>
  <c r="V79" i="2"/>
  <c r="P80" i="2"/>
  <c r="P111" i="2" s="1"/>
  <c r="P142" i="2" s="1"/>
  <c r="Q80" i="2"/>
  <c r="R80" i="2"/>
  <c r="S80" i="2"/>
  <c r="S111" i="2" s="1"/>
  <c r="S142" i="2" s="1"/>
  <c r="T80" i="2"/>
  <c r="T111" i="2" s="1"/>
  <c r="T142" i="2" s="1"/>
  <c r="T234" i="2" s="1"/>
  <c r="T265" i="2" s="1"/>
  <c r="U80" i="2"/>
  <c r="V80" i="2"/>
  <c r="P81" i="2"/>
  <c r="Q81" i="2"/>
  <c r="R81" i="2"/>
  <c r="S81" i="2"/>
  <c r="S112" i="2" s="1"/>
  <c r="S143" i="2" s="1"/>
  <c r="T81" i="2"/>
  <c r="U81" i="2"/>
  <c r="V81" i="2"/>
  <c r="P82" i="2"/>
  <c r="Q82" i="2"/>
  <c r="Q113" i="2" s="1"/>
  <c r="R82" i="2"/>
  <c r="R113" i="2" s="1"/>
  <c r="R144" i="2" s="1"/>
  <c r="S82" i="2"/>
  <c r="T82" i="2"/>
  <c r="U82" i="2"/>
  <c r="U113" i="2" s="1"/>
  <c r="U144" i="2" s="1"/>
  <c r="U175" i="2" s="1"/>
  <c r="V82" i="2"/>
  <c r="V113" i="2" s="1"/>
  <c r="V144" i="2" s="1"/>
  <c r="P83" i="2"/>
  <c r="P114" i="2" s="1"/>
  <c r="P145" i="2" s="1"/>
  <c r="P176" i="2" s="1"/>
  <c r="Q83" i="2"/>
  <c r="Q114" i="2" s="1"/>
  <c r="Q145" i="2" s="1"/>
  <c r="R83" i="2"/>
  <c r="S83" i="2"/>
  <c r="T83" i="2"/>
  <c r="T114" i="2" s="1"/>
  <c r="U83" i="2"/>
  <c r="U114" i="2" s="1"/>
  <c r="V83" i="2"/>
  <c r="P84" i="2"/>
  <c r="P115" i="2" s="1"/>
  <c r="P146" i="2" s="1"/>
  <c r="P177" i="2" s="1"/>
  <c r="Q84" i="2"/>
  <c r="R84" i="2"/>
  <c r="S84" i="2"/>
  <c r="S115" i="2" s="1"/>
  <c r="S146" i="2" s="1"/>
  <c r="S177" i="2" s="1"/>
  <c r="T84" i="2"/>
  <c r="T115" i="2" s="1"/>
  <c r="T146" i="2" s="1"/>
  <c r="T177" i="2" s="1"/>
  <c r="U84" i="2"/>
  <c r="V84" i="2"/>
  <c r="P85" i="2"/>
  <c r="Q85" i="2"/>
  <c r="R85" i="2"/>
  <c r="R116" i="2" s="1"/>
  <c r="R147" i="2" s="1"/>
  <c r="R178" i="2" s="1"/>
  <c r="S85" i="2"/>
  <c r="S116" i="2" s="1"/>
  <c r="S147" i="2" s="1"/>
  <c r="S178" i="2" s="1"/>
  <c r="T85" i="2"/>
  <c r="U85" i="2"/>
  <c r="V85" i="2"/>
  <c r="V116" i="2" s="1"/>
  <c r="V147" i="2" s="1"/>
  <c r="V178" i="2" s="1"/>
  <c r="P86" i="2"/>
  <c r="Q86" i="2"/>
  <c r="R86" i="2"/>
  <c r="R117" i="2" s="1"/>
  <c r="R148" i="2" s="1"/>
  <c r="R179" i="2" s="1"/>
  <c r="S86" i="2"/>
  <c r="T86" i="2"/>
  <c r="U86" i="2"/>
  <c r="V86" i="2"/>
  <c r="V117" i="2" s="1"/>
  <c r="V148" i="2" s="1"/>
  <c r="V179" i="2" s="1"/>
  <c r="P87" i="2"/>
  <c r="P118" i="2" s="1"/>
  <c r="Q87" i="2"/>
  <c r="Q118" i="2" s="1"/>
  <c r="Q149" i="2" s="1"/>
  <c r="Q180" i="2" s="1"/>
  <c r="R87" i="2"/>
  <c r="S87" i="2"/>
  <c r="T87" i="2"/>
  <c r="T118" i="2" s="1"/>
  <c r="T149" i="2" s="1"/>
  <c r="T180" i="2" s="1"/>
  <c r="U87" i="2"/>
  <c r="U118" i="2" s="1"/>
  <c r="U149" i="2" s="1"/>
  <c r="U180" i="2" s="1"/>
  <c r="V87" i="2"/>
  <c r="P88" i="2"/>
  <c r="P119" i="2" s="1"/>
  <c r="P150" i="2" s="1"/>
  <c r="P181" i="2" s="1"/>
  <c r="Q88" i="2"/>
  <c r="R88" i="2"/>
  <c r="S88" i="2"/>
  <c r="S119" i="2" s="1"/>
  <c r="T88" i="2"/>
  <c r="T119" i="2" s="1"/>
  <c r="U88" i="2"/>
  <c r="V88" i="2"/>
  <c r="P89" i="2"/>
  <c r="Q89" i="2"/>
  <c r="R89" i="2"/>
  <c r="R120" i="2" s="1"/>
  <c r="R151" i="2" s="1"/>
  <c r="R182" i="2" s="1"/>
  <c r="S89" i="2"/>
  <c r="S120" i="2" s="1"/>
  <c r="S151" i="2" s="1"/>
  <c r="S182" i="2" s="1"/>
  <c r="T89" i="2"/>
  <c r="U89" i="2"/>
  <c r="V89" i="2"/>
  <c r="V120" i="2" s="1"/>
  <c r="P90" i="2"/>
  <c r="Q90" i="2"/>
  <c r="Q121" i="2" s="1"/>
  <c r="Q152" i="2" s="1"/>
  <c r="Q183" i="2" s="1"/>
  <c r="R90" i="2"/>
  <c r="R121" i="2" s="1"/>
  <c r="R152" i="2" s="1"/>
  <c r="R183" i="2" s="1"/>
  <c r="S90" i="2"/>
  <c r="T90" i="2"/>
  <c r="U90" i="2"/>
  <c r="U121" i="2" s="1"/>
  <c r="U152" i="2" s="1"/>
  <c r="U183" i="2" s="1"/>
  <c r="V90" i="2"/>
  <c r="V121" i="2" s="1"/>
  <c r="V152" i="2" s="1"/>
  <c r="V183" i="2" s="1"/>
  <c r="P91" i="2"/>
  <c r="Q91" i="2"/>
  <c r="Q122" i="2" s="1"/>
  <c r="Q153" i="2" s="1"/>
  <c r="Q184" i="2" s="1"/>
  <c r="R91" i="2"/>
  <c r="S91" i="2"/>
  <c r="T91" i="2"/>
  <c r="U91" i="2"/>
  <c r="U122" i="2" s="1"/>
  <c r="U153" i="2" s="1"/>
  <c r="U184" i="2" s="1"/>
  <c r="V91" i="2"/>
  <c r="P92" i="2"/>
  <c r="P123" i="2" s="1"/>
  <c r="P154" i="2" s="1"/>
  <c r="P185" i="2" s="1"/>
  <c r="Q92" i="2"/>
  <c r="R92" i="2"/>
  <c r="S92" i="2"/>
  <c r="S123" i="2" s="1"/>
  <c r="S154" i="2" s="1"/>
  <c r="S185" i="2" s="1"/>
  <c r="T92" i="2"/>
  <c r="T123" i="2" s="1"/>
  <c r="T154" i="2" s="1"/>
  <c r="T185" i="2" s="1"/>
  <c r="U92" i="2"/>
  <c r="V92" i="2"/>
  <c r="P93" i="2"/>
  <c r="Q93" i="2"/>
  <c r="R93" i="2"/>
  <c r="R124" i="2" s="1"/>
  <c r="S93" i="2"/>
  <c r="S124" i="2" s="1"/>
  <c r="T93" i="2"/>
  <c r="U93" i="2"/>
  <c r="V93" i="2"/>
  <c r="V124" i="2" s="1"/>
  <c r="V155" i="2" s="1"/>
  <c r="V186" i="2" s="1"/>
  <c r="P94" i="2"/>
  <c r="Q94" i="2"/>
  <c r="Q125" i="2" s="1"/>
  <c r="Q156" i="2" s="1"/>
  <c r="Q187" i="2" s="1"/>
  <c r="R94" i="2"/>
  <c r="R125" i="2" s="1"/>
  <c r="R156" i="2" s="1"/>
  <c r="R187" i="2" s="1"/>
  <c r="S94" i="2"/>
  <c r="T94" i="2"/>
  <c r="U94" i="2"/>
  <c r="U125" i="2" s="1"/>
  <c r="V94" i="2"/>
  <c r="V125" i="2" s="1"/>
  <c r="V156" i="2" s="1"/>
  <c r="V187" i="2" s="1"/>
  <c r="P95" i="2"/>
  <c r="P126" i="2" s="1"/>
  <c r="P157" i="2" s="1"/>
  <c r="P188" i="2" s="1"/>
  <c r="Q95" i="2"/>
  <c r="Q126" i="2" s="1"/>
  <c r="Q157" i="2" s="1"/>
  <c r="Q188" i="2" s="1"/>
  <c r="R95" i="2"/>
  <c r="S95" i="2"/>
  <c r="T95" i="2"/>
  <c r="T126" i="2" s="1"/>
  <c r="T157" i="2" s="1"/>
  <c r="T188" i="2" s="1"/>
  <c r="U95" i="2"/>
  <c r="U126" i="2" s="1"/>
  <c r="U157" i="2" s="1"/>
  <c r="U188" i="2" s="1"/>
  <c r="V95" i="2"/>
  <c r="P96" i="2"/>
  <c r="P127" i="2" s="1"/>
  <c r="P158" i="2" s="1"/>
  <c r="P189" i="2" s="1"/>
  <c r="Q96" i="2"/>
  <c r="R96" i="2"/>
  <c r="S96" i="2"/>
  <c r="T96" i="2"/>
  <c r="T127" i="2" s="1"/>
  <c r="T158" i="2" s="1"/>
  <c r="T189" i="2" s="1"/>
  <c r="U96" i="2"/>
  <c r="V96" i="2"/>
  <c r="P97" i="2"/>
  <c r="Q97" i="2"/>
  <c r="R97" i="2"/>
  <c r="R128" i="2" s="1"/>
  <c r="R159" i="2" s="1"/>
  <c r="R190" i="2" s="1"/>
  <c r="S97" i="2"/>
  <c r="S128" i="2" s="1"/>
  <c r="S159" i="2" s="1"/>
  <c r="S190" i="2" s="1"/>
  <c r="T97" i="2"/>
  <c r="U97" i="2"/>
  <c r="V97" i="2"/>
  <c r="V128" i="2" s="1"/>
  <c r="V159" i="2" s="1"/>
  <c r="V190" i="2" s="1"/>
  <c r="P98" i="2"/>
  <c r="Q98" i="2"/>
  <c r="Q129" i="2" s="1"/>
  <c r="R98" i="2"/>
  <c r="R129" i="2" s="1"/>
  <c r="S98" i="2"/>
  <c r="T98" i="2"/>
  <c r="U98" i="2"/>
  <c r="U129" i="2" s="1"/>
  <c r="U160" i="2" s="1"/>
  <c r="U191" i="2" s="1"/>
  <c r="V98" i="2"/>
  <c r="V129" i="2" s="1"/>
  <c r="V160" i="2" s="1"/>
  <c r="V191" i="2" s="1"/>
  <c r="P99" i="2"/>
  <c r="P130" i="2" s="1"/>
  <c r="P161" i="2" s="1"/>
  <c r="P192" i="2" s="1"/>
  <c r="Q99" i="2"/>
  <c r="Q130" i="2" s="1"/>
  <c r="Q161" i="2" s="1"/>
  <c r="Q192" i="2" s="1"/>
  <c r="R99" i="2"/>
  <c r="S99" i="2"/>
  <c r="T99" i="2"/>
  <c r="T130" i="2" s="1"/>
  <c r="U99" i="2"/>
  <c r="U130" i="2" s="1"/>
  <c r="U161" i="2" s="1"/>
  <c r="V99" i="2"/>
  <c r="P100" i="2"/>
  <c r="P131" i="2" s="1"/>
  <c r="P162" i="2" s="1"/>
  <c r="P193" i="2" s="1"/>
  <c r="Q100" i="2"/>
  <c r="R100" i="2"/>
  <c r="S100" i="2"/>
  <c r="S131" i="2" s="1"/>
  <c r="S162" i="2" s="1"/>
  <c r="S193" i="2" s="1"/>
  <c r="T100" i="2"/>
  <c r="T131" i="2" s="1"/>
  <c r="T162" i="2" s="1"/>
  <c r="T193" i="2" s="1"/>
  <c r="U100" i="2"/>
  <c r="V100" i="2"/>
  <c r="P101" i="2"/>
  <c r="Q101" i="2"/>
  <c r="R101" i="2"/>
  <c r="R132" i="2" s="1"/>
  <c r="R163" i="2" s="1"/>
  <c r="R194" i="2" s="1"/>
  <c r="S101" i="2"/>
  <c r="S132" i="2" s="1"/>
  <c r="S163" i="2" s="1"/>
  <c r="S194" i="2" s="1"/>
  <c r="T101" i="2"/>
  <c r="U101" i="2"/>
  <c r="V101" i="2"/>
  <c r="V132" i="2" s="1"/>
  <c r="V163" i="2" s="1"/>
  <c r="V194" i="2" s="1"/>
  <c r="P102" i="2"/>
  <c r="Q102" i="2"/>
  <c r="Q133" i="2" s="1"/>
  <c r="Q164" i="2" s="1"/>
  <c r="R102" i="2"/>
  <c r="R133" i="2" s="1"/>
  <c r="R164" i="2" s="1"/>
  <c r="S102" i="2"/>
  <c r="T102" i="2"/>
  <c r="U102" i="2"/>
  <c r="U133" i="2" s="1"/>
  <c r="U164" i="2" s="1"/>
  <c r="V102" i="2"/>
  <c r="V133" i="2" s="1"/>
  <c r="V164" i="2" s="1"/>
  <c r="P104" i="2"/>
  <c r="P135" i="2" s="1"/>
  <c r="Q104" i="2"/>
  <c r="Q135" i="2" s="1"/>
  <c r="T104" i="2"/>
  <c r="U104" i="2"/>
  <c r="P105" i="2"/>
  <c r="S105" i="2"/>
  <c r="S136" i="2" s="1"/>
  <c r="T105" i="2"/>
  <c r="T136" i="2" s="1"/>
  <c r="R106" i="2"/>
  <c r="S106" i="2"/>
  <c r="V106" i="2"/>
  <c r="V137" i="2" s="1"/>
  <c r="Q107" i="2"/>
  <c r="Q138" i="2" s="1"/>
  <c r="Q169" i="2" s="1"/>
  <c r="R107" i="2"/>
  <c r="R138" i="2" s="1"/>
  <c r="U107" i="2"/>
  <c r="V107" i="2"/>
  <c r="P108" i="2"/>
  <c r="P139" i="2" s="1"/>
  <c r="Q108" i="2"/>
  <c r="Q139" i="2" s="1"/>
  <c r="T108" i="2"/>
  <c r="U108" i="2"/>
  <c r="U139" i="2" s="1"/>
  <c r="P109" i="2"/>
  <c r="S109" i="2"/>
  <c r="S140" i="2" s="1"/>
  <c r="T109" i="2"/>
  <c r="T140" i="2" s="1"/>
  <c r="R110" i="2"/>
  <c r="R141" i="2" s="1"/>
  <c r="S110" i="2"/>
  <c r="V110" i="2"/>
  <c r="V141" i="2" s="1"/>
  <c r="Q111" i="2"/>
  <c r="R111" i="2"/>
  <c r="U111" i="2"/>
  <c r="U142" i="2" s="1"/>
  <c r="V111" i="2"/>
  <c r="P112" i="2"/>
  <c r="Q112" i="2"/>
  <c r="Q143" i="2" s="1"/>
  <c r="Q237" i="2" s="1"/>
  <c r="Q268" i="2" s="1"/>
  <c r="R112" i="2"/>
  <c r="R143" i="2" s="1"/>
  <c r="T112" i="2"/>
  <c r="U112" i="2"/>
  <c r="V112" i="2"/>
  <c r="V143" i="2" s="1"/>
  <c r="P113" i="2"/>
  <c r="P144" i="2" s="1"/>
  <c r="S113" i="2"/>
  <c r="T113" i="2"/>
  <c r="T144" i="2" s="1"/>
  <c r="R114" i="2"/>
  <c r="R145" i="2" s="1"/>
  <c r="S114" i="2"/>
  <c r="S145" i="2" s="1"/>
  <c r="V114" i="2"/>
  <c r="Q115" i="2"/>
  <c r="Q146" i="2" s="1"/>
  <c r="R115" i="2"/>
  <c r="U115" i="2"/>
  <c r="U146" i="2" s="1"/>
  <c r="V115" i="2"/>
  <c r="V146" i="2" s="1"/>
  <c r="P116" i="2"/>
  <c r="Q116" i="2"/>
  <c r="T116" i="2"/>
  <c r="T147" i="2" s="1"/>
  <c r="U116" i="2"/>
  <c r="P117" i="2"/>
  <c r="P148" i="2" s="1"/>
  <c r="Q117" i="2"/>
  <c r="Q148" i="2" s="1"/>
  <c r="Q179" i="2" s="1"/>
  <c r="S117" i="2"/>
  <c r="T117" i="2"/>
  <c r="U117" i="2"/>
  <c r="U148" i="2" s="1"/>
  <c r="R118" i="2"/>
  <c r="S118" i="2"/>
  <c r="S149" i="2" s="1"/>
  <c r="V118" i="2"/>
  <c r="Q119" i="2"/>
  <c r="Q150" i="2" s="1"/>
  <c r="Q181" i="2" s="1"/>
  <c r="R119" i="2"/>
  <c r="R150" i="2" s="1"/>
  <c r="U119" i="2"/>
  <c r="V119" i="2"/>
  <c r="V150" i="2" s="1"/>
  <c r="V181" i="2" s="1"/>
  <c r="P120" i="2"/>
  <c r="P151" i="2" s="1"/>
  <c r="P182" i="2" s="1"/>
  <c r="Q120" i="2"/>
  <c r="T120" i="2"/>
  <c r="T151" i="2" s="1"/>
  <c r="U120" i="2"/>
  <c r="U151" i="2" s="1"/>
  <c r="U182" i="2" s="1"/>
  <c r="P121" i="2"/>
  <c r="S121" i="2"/>
  <c r="S152" i="2" s="1"/>
  <c r="T121" i="2"/>
  <c r="P122" i="2"/>
  <c r="P153" i="2" s="1"/>
  <c r="R122" i="2"/>
  <c r="S122" i="2"/>
  <c r="T122" i="2"/>
  <c r="T153" i="2" s="1"/>
  <c r="V122" i="2"/>
  <c r="V153" i="2" s="1"/>
  <c r="V184" i="2" s="1"/>
  <c r="Q123" i="2"/>
  <c r="R123" i="2"/>
  <c r="R154" i="2" s="1"/>
  <c r="U123" i="2"/>
  <c r="V123" i="2"/>
  <c r="P124" i="2"/>
  <c r="P155" i="2" s="1"/>
  <c r="P186" i="2" s="1"/>
  <c r="Q124" i="2"/>
  <c r="Q155" i="2" s="1"/>
  <c r="T124" i="2"/>
  <c r="U124" i="2"/>
  <c r="U155" i="2" s="1"/>
  <c r="U186" i="2" s="1"/>
  <c r="P125" i="2"/>
  <c r="S125" i="2"/>
  <c r="S156" i="2" s="1"/>
  <c r="T125" i="2"/>
  <c r="T156" i="2" s="1"/>
  <c r="T187" i="2" s="1"/>
  <c r="R126" i="2"/>
  <c r="R157" i="2" s="1"/>
  <c r="S126" i="2"/>
  <c r="V126" i="2"/>
  <c r="V157" i="2" s="1"/>
  <c r="V188" i="2" s="1"/>
  <c r="Q127" i="2"/>
  <c r="R127" i="2"/>
  <c r="S127" i="2"/>
  <c r="S158" i="2" s="1"/>
  <c r="U127" i="2"/>
  <c r="U158" i="2" s="1"/>
  <c r="U189" i="2" s="1"/>
  <c r="V127" i="2"/>
  <c r="P128" i="2"/>
  <c r="Q128" i="2"/>
  <c r="Q159" i="2" s="1"/>
  <c r="T128" i="2"/>
  <c r="U128" i="2"/>
  <c r="P129" i="2"/>
  <c r="P160" i="2" s="1"/>
  <c r="S129" i="2"/>
  <c r="T129" i="2"/>
  <c r="T160" i="2" s="1"/>
  <c r="T191" i="2" s="1"/>
  <c r="R130" i="2"/>
  <c r="R161" i="2" s="1"/>
  <c r="S130" i="2"/>
  <c r="S161" i="2" s="1"/>
  <c r="S192" i="2" s="1"/>
  <c r="V130" i="2"/>
  <c r="V161" i="2" s="1"/>
  <c r="V192" i="2" s="1"/>
  <c r="Q131" i="2"/>
  <c r="Q162" i="2" s="1"/>
  <c r="Q193" i="2" s="1"/>
  <c r="R131" i="2"/>
  <c r="R162" i="2" s="1"/>
  <c r="U131" i="2"/>
  <c r="U162" i="2" s="1"/>
  <c r="V131" i="2"/>
  <c r="V162" i="2" s="1"/>
  <c r="V193" i="2" s="1"/>
  <c r="P132" i="2"/>
  <c r="P163" i="2" s="1"/>
  <c r="Q132" i="2"/>
  <c r="Q163" i="2" s="1"/>
  <c r="Q194" i="2" s="1"/>
  <c r="T132" i="2"/>
  <c r="T163" i="2" s="1"/>
  <c r="T194" i="2" s="1"/>
  <c r="U132" i="2"/>
  <c r="U163" i="2" s="1"/>
  <c r="P133" i="2"/>
  <c r="P164" i="2" s="1"/>
  <c r="S133" i="2"/>
  <c r="S164" i="2" s="1"/>
  <c r="T133" i="2"/>
  <c r="T164" i="2" s="1"/>
  <c r="T135" i="2"/>
  <c r="U135" i="2"/>
  <c r="P136" i="2"/>
  <c r="R137" i="2"/>
  <c r="S137" i="2"/>
  <c r="U138" i="2"/>
  <c r="V138" i="2"/>
  <c r="R139" i="2"/>
  <c r="T139" i="2"/>
  <c r="P140" i="2"/>
  <c r="U140" i="2"/>
  <c r="V140" i="2"/>
  <c r="V231" i="2" s="1"/>
  <c r="S141" i="2"/>
  <c r="Q142" i="2"/>
  <c r="R142" i="2"/>
  <c r="V142" i="2"/>
  <c r="P143" i="2"/>
  <c r="T143" i="2"/>
  <c r="U143" i="2"/>
  <c r="Q144" i="2"/>
  <c r="Q175" i="2" s="1"/>
  <c r="S144" i="2"/>
  <c r="T145" i="2"/>
  <c r="T176" i="2" s="1"/>
  <c r="U145" i="2"/>
  <c r="V145" i="2"/>
  <c r="R146" i="2"/>
  <c r="P147" i="2"/>
  <c r="Q147" i="2"/>
  <c r="U147" i="2"/>
  <c r="S148" i="2"/>
  <c r="T148" i="2"/>
  <c r="P149" i="2"/>
  <c r="P180" i="2" s="1"/>
  <c r="R149" i="2"/>
  <c r="V149" i="2"/>
  <c r="S150" i="2"/>
  <c r="T150" i="2"/>
  <c r="T181" i="2" s="1"/>
  <c r="U150" i="2"/>
  <c r="Q151" i="2"/>
  <c r="V151" i="2"/>
  <c r="V182" i="2" s="1"/>
  <c r="P152" i="2"/>
  <c r="T152" i="2"/>
  <c r="R153" i="2"/>
  <c r="S153" i="2"/>
  <c r="Q154" i="2"/>
  <c r="U154" i="2"/>
  <c r="V154" i="2"/>
  <c r="R155" i="2"/>
  <c r="S155" i="2"/>
  <c r="S186" i="2" s="1"/>
  <c r="T155" i="2"/>
  <c r="P156" i="2"/>
  <c r="U156" i="2"/>
  <c r="U187" i="2" s="1"/>
  <c r="S157" i="2"/>
  <c r="Q158" i="2"/>
  <c r="R158" i="2"/>
  <c r="V158" i="2"/>
  <c r="P159" i="2"/>
  <c r="T159" i="2"/>
  <c r="U159" i="2"/>
  <c r="Q160" i="2"/>
  <c r="R160" i="2"/>
  <c r="R191" i="2" s="1"/>
  <c r="S160" i="2"/>
  <c r="T161" i="2"/>
  <c r="T192" i="2" s="1"/>
  <c r="P166" i="2"/>
  <c r="T166" i="2"/>
  <c r="U166" i="2"/>
  <c r="P167" i="2"/>
  <c r="Q167" i="2"/>
  <c r="S167" i="2"/>
  <c r="P168" i="2"/>
  <c r="R168" i="2"/>
  <c r="S168" i="2"/>
  <c r="T168" i="2"/>
  <c r="V168" i="2"/>
  <c r="S169" i="2"/>
  <c r="U169" i="2"/>
  <c r="V169" i="2"/>
  <c r="P170" i="2"/>
  <c r="Q170" i="2"/>
  <c r="T170" i="2"/>
  <c r="U170" i="2"/>
  <c r="P171" i="2"/>
  <c r="S171" i="2"/>
  <c r="T171" i="2"/>
  <c r="R172" i="2"/>
  <c r="S172" i="2"/>
  <c r="V172" i="2"/>
  <c r="Q173" i="2"/>
  <c r="R173" i="2"/>
  <c r="U173" i="2"/>
  <c r="V173" i="2"/>
  <c r="P174" i="2"/>
  <c r="Q174" i="2"/>
  <c r="R174" i="2"/>
  <c r="T174" i="2"/>
  <c r="U174" i="2"/>
  <c r="V174" i="2"/>
  <c r="P175" i="2"/>
  <c r="S175" i="2"/>
  <c r="T175" i="2"/>
  <c r="R176" i="2"/>
  <c r="S176" i="2"/>
  <c r="V176" i="2"/>
  <c r="Q177" i="2"/>
  <c r="R177" i="2"/>
  <c r="U177" i="2"/>
  <c r="V177" i="2"/>
  <c r="P178" i="2"/>
  <c r="Q178" i="2"/>
  <c r="T178" i="2"/>
  <c r="U178" i="2"/>
  <c r="P179" i="2"/>
  <c r="S179" i="2"/>
  <c r="T179" i="2"/>
  <c r="U179" i="2"/>
  <c r="R180" i="2"/>
  <c r="S180" i="2"/>
  <c r="V180" i="2"/>
  <c r="R181" i="2"/>
  <c r="S181" i="2"/>
  <c r="U181" i="2"/>
  <c r="Q182" i="2"/>
  <c r="T182" i="2"/>
  <c r="P183" i="2"/>
  <c r="S183" i="2"/>
  <c r="T183" i="2"/>
  <c r="P184" i="2"/>
  <c r="R184" i="2"/>
  <c r="S184" i="2"/>
  <c r="T184" i="2"/>
  <c r="Q185" i="2"/>
  <c r="R185" i="2"/>
  <c r="U185" i="2"/>
  <c r="V185" i="2"/>
  <c r="Q186" i="2"/>
  <c r="R186" i="2"/>
  <c r="T186" i="2"/>
  <c r="P187" i="2"/>
  <c r="S187" i="2"/>
  <c r="R188" i="2"/>
  <c r="S188" i="2"/>
  <c r="Q189" i="2"/>
  <c r="R189" i="2"/>
  <c r="S189" i="2"/>
  <c r="V189" i="2"/>
  <c r="P190" i="2"/>
  <c r="Q190" i="2"/>
  <c r="T190" i="2"/>
  <c r="U190" i="2"/>
  <c r="P191" i="2"/>
  <c r="Q191" i="2"/>
  <c r="S191" i="2"/>
  <c r="R192" i="2"/>
  <c r="R193" i="2"/>
  <c r="U193" i="2"/>
  <c r="P194" i="2"/>
  <c r="U194" i="2"/>
  <c r="P199" i="2"/>
  <c r="Q199" i="2"/>
  <c r="R199" i="2"/>
  <c r="S199" i="2"/>
  <c r="T199" i="2"/>
  <c r="U199" i="2"/>
  <c r="V199" i="2"/>
  <c r="P200" i="2"/>
  <c r="Q200" i="2"/>
  <c r="R200" i="2"/>
  <c r="S200" i="2"/>
  <c r="T200" i="2"/>
  <c r="U200" i="2"/>
  <c r="V200" i="2"/>
  <c r="P201" i="2"/>
  <c r="Q201" i="2"/>
  <c r="R201" i="2"/>
  <c r="S201" i="2"/>
  <c r="T201" i="2"/>
  <c r="U201" i="2"/>
  <c r="V201" i="2"/>
  <c r="P202" i="2"/>
  <c r="Q202" i="2"/>
  <c r="R202" i="2"/>
  <c r="S202" i="2"/>
  <c r="T202" i="2"/>
  <c r="U202" i="2"/>
  <c r="V202" i="2"/>
  <c r="P203" i="2"/>
  <c r="Q203" i="2"/>
  <c r="R203" i="2"/>
  <c r="S203" i="2"/>
  <c r="T203" i="2"/>
  <c r="U203" i="2"/>
  <c r="V203" i="2"/>
  <c r="P204" i="2"/>
  <c r="Q204" i="2"/>
  <c r="R204" i="2"/>
  <c r="S204" i="2"/>
  <c r="T204" i="2"/>
  <c r="U204" i="2"/>
  <c r="V204" i="2"/>
  <c r="P205" i="2"/>
  <c r="Q205" i="2"/>
  <c r="R205" i="2"/>
  <c r="S205" i="2"/>
  <c r="T205" i="2"/>
  <c r="T268" i="2" s="1"/>
  <c r="U205" i="2"/>
  <c r="V205" i="2"/>
  <c r="U236" i="2"/>
  <c r="P237" i="2"/>
  <c r="T237" i="2"/>
  <c r="U237" i="2"/>
  <c r="U268" i="2"/>
  <c r="P13" i="2"/>
  <c r="Q13" i="2"/>
  <c r="R13" i="2"/>
  <c r="S13" i="2"/>
  <c r="T13" i="2"/>
  <c r="U13" i="2"/>
  <c r="V13" i="2"/>
  <c r="S18" i="2"/>
  <c r="T19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L231" i="2" s="1"/>
  <c r="L262" i="2" s="1"/>
  <c r="M137" i="2"/>
  <c r="N137" i="2"/>
  <c r="O137" i="2"/>
  <c r="J138" i="2"/>
  <c r="K138" i="2"/>
  <c r="L138" i="2"/>
  <c r="M138" i="2"/>
  <c r="M231" i="2" s="1"/>
  <c r="M262" i="2" s="1"/>
  <c r="N138" i="2"/>
  <c r="O138" i="2"/>
  <c r="J139" i="2"/>
  <c r="K139" i="2"/>
  <c r="K232" i="2" s="1"/>
  <c r="K263" i="2" s="1"/>
  <c r="L139" i="2"/>
  <c r="M139" i="2"/>
  <c r="N139" i="2"/>
  <c r="O139" i="2"/>
  <c r="O232" i="2" s="1"/>
  <c r="O263" i="2" s="1"/>
  <c r="J140" i="2"/>
  <c r="J234" i="2" s="1"/>
  <c r="J265" i="2" s="1"/>
  <c r="K140" i="2"/>
  <c r="L140" i="2"/>
  <c r="M140" i="2"/>
  <c r="M233" i="2" s="1"/>
  <c r="M264" i="2" s="1"/>
  <c r="N140" i="2"/>
  <c r="O140" i="2"/>
  <c r="J141" i="2"/>
  <c r="K141" i="2"/>
  <c r="K234" i="2" s="1"/>
  <c r="K265" i="2" s="1"/>
  <c r="L141" i="2"/>
  <c r="L235" i="2" s="1"/>
  <c r="L266" i="2" s="1"/>
  <c r="M141" i="2"/>
  <c r="N141" i="2"/>
  <c r="O141" i="2"/>
  <c r="O234" i="2" s="1"/>
  <c r="O265" i="2" s="1"/>
  <c r="J142" i="2"/>
  <c r="K142" i="2"/>
  <c r="L142" i="2"/>
  <c r="M142" i="2"/>
  <c r="M235" i="2" s="1"/>
  <c r="M266" i="2" s="1"/>
  <c r="N142" i="2"/>
  <c r="N236" i="2" s="1"/>
  <c r="N267" i="2" s="1"/>
  <c r="O142" i="2"/>
  <c r="J143" i="2"/>
  <c r="K143" i="2"/>
  <c r="K236" i="2" s="1"/>
  <c r="K267" i="2" s="1"/>
  <c r="L143" i="2"/>
  <c r="L236" i="2" s="1"/>
  <c r="M143" i="2"/>
  <c r="N143" i="2"/>
  <c r="O143" i="2"/>
  <c r="O236" i="2" s="1"/>
  <c r="O267" i="2" s="1"/>
  <c r="J144" i="2"/>
  <c r="J237" i="2" s="1"/>
  <c r="K144" i="2"/>
  <c r="L144" i="2"/>
  <c r="M144" i="2"/>
  <c r="M237" i="2" s="1"/>
  <c r="M268" i="2" s="1"/>
  <c r="N144" i="2"/>
  <c r="N237" i="2" s="1"/>
  <c r="O144" i="2"/>
  <c r="J145" i="2"/>
  <c r="K145" i="2"/>
  <c r="K19" i="2" s="1"/>
  <c r="L145" i="2"/>
  <c r="M145" i="2"/>
  <c r="N145" i="2"/>
  <c r="O145" i="2"/>
  <c r="O19" i="2" s="1"/>
  <c r="J146" i="2"/>
  <c r="K146" i="2"/>
  <c r="L146" i="2"/>
  <c r="M146" i="2"/>
  <c r="M18" i="2" s="1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L267" i="2" s="1"/>
  <c r="M204" i="2"/>
  <c r="N204" i="2"/>
  <c r="O204" i="2"/>
  <c r="J205" i="2"/>
  <c r="K205" i="2"/>
  <c r="L205" i="2"/>
  <c r="M205" i="2"/>
  <c r="N205" i="2"/>
  <c r="O205" i="2"/>
  <c r="K231" i="2"/>
  <c r="K262" i="2" s="1"/>
  <c r="O231" i="2"/>
  <c r="O262" i="2" s="1"/>
  <c r="J232" i="2"/>
  <c r="J263" i="2" s="1"/>
  <c r="M232" i="2"/>
  <c r="M263" i="2" s="1"/>
  <c r="K233" i="2"/>
  <c r="K264" i="2" s="1"/>
  <c r="L233" i="2"/>
  <c r="L264" i="2" s="1"/>
  <c r="O233" i="2"/>
  <c r="O264" i="2" s="1"/>
  <c r="M234" i="2"/>
  <c r="M265" i="2" s="1"/>
  <c r="N234" i="2"/>
  <c r="N265" i="2" s="1"/>
  <c r="K235" i="2"/>
  <c r="K266" i="2" s="1"/>
  <c r="O235" i="2"/>
  <c r="O266" i="2" s="1"/>
  <c r="J236" i="2"/>
  <c r="J267" i="2" s="1"/>
  <c r="M236" i="2"/>
  <c r="M267" i="2" s="1"/>
  <c r="K237" i="2"/>
  <c r="K268" i="2" s="1"/>
  <c r="L237" i="2"/>
  <c r="L268" i="2" s="1"/>
  <c r="O237" i="2"/>
  <c r="O268" i="2" s="1"/>
  <c r="J268" i="2"/>
  <c r="N268" i="2"/>
  <c r="J13" i="2"/>
  <c r="K13" i="2"/>
  <c r="L13" i="2"/>
  <c r="M13" i="2"/>
  <c r="N13" i="2"/>
  <c r="O13" i="2"/>
  <c r="K18" i="2"/>
  <c r="L18" i="2"/>
  <c r="O18" i="2"/>
  <c r="M19" i="2"/>
  <c r="N19" i="2"/>
  <c r="K20" i="2"/>
  <c r="K22" i="2" s="1"/>
  <c r="O20" i="2"/>
  <c r="O22" i="2" s="1"/>
  <c r="M21" i="2"/>
  <c r="M17" i="2" s="1"/>
  <c r="F73" i="2"/>
  <c r="G73" i="2"/>
  <c r="H73" i="2"/>
  <c r="H104" i="2" s="1"/>
  <c r="H135" i="2" s="1"/>
  <c r="I73" i="2"/>
  <c r="I104" i="2" s="1"/>
  <c r="I135" i="2" s="1"/>
  <c r="I166" i="2" s="1"/>
  <c r="F74" i="2"/>
  <c r="G74" i="2"/>
  <c r="G105" i="2" s="1"/>
  <c r="H74" i="2"/>
  <c r="H105" i="2" s="1"/>
  <c r="H136" i="2" s="1"/>
  <c r="I74" i="2"/>
  <c r="F75" i="2"/>
  <c r="F106" i="2" s="1"/>
  <c r="F137" i="2" s="1"/>
  <c r="G75" i="2"/>
  <c r="G106" i="2" s="1"/>
  <c r="G137" i="2" s="1"/>
  <c r="H75" i="2"/>
  <c r="H106" i="2" s="1"/>
  <c r="I75" i="2"/>
  <c r="I106" i="2" s="1"/>
  <c r="I137" i="2" s="1"/>
  <c r="I168" i="2" s="1"/>
  <c r="F76" i="2"/>
  <c r="F107" i="2" s="1"/>
  <c r="F138" i="2" s="1"/>
  <c r="G76" i="2"/>
  <c r="H76" i="2"/>
  <c r="I76" i="2"/>
  <c r="I107" i="2" s="1"/>
  <c r="I138" i="2" s="1"/>
  <c r="F77" i="2"/>
  <c r="G77" i="2"/>
  <c r="H77" i="2"/>
  <c r="H108" i="2" s="1"/>
  <c r="I77" i="2"/>
  <c r="I108" i="2" s="1"/>
  <c r="I139" i="2" s="1"/>
  <c r="I170" i="2" s="1"/>
  <c r="F78" i="2"/>
  <c r="G78" i="2"/>
  <c r="G109" i="2" s="1"/>
  <c r="G140" i="2" s="1"/>
  <c r="H78" i="2"/>
  <c r="H109" i="2" s="1"/>
  <c r="H140" i="2" s="1"/>
  <c r="I78" i="2"/>
  <c r="I109" i="2" s="1"/>
  <c r="I140" i="2" s="1"/>
  <c r="I171" i="2" s="1"/>
  <c r="F79" i="2"/>
  <c r="F110" i="2" s="1"/>
  <c r="F141" i="2" s="1"/>
  <c r="G79" i="2"/>
  <c r="G110" i="2" s="1"/>
  <c r="G141" i="2" s="1"/>
  <c r="H79" i="2"/>
  <c r="H110" i="2" s="1"/>
  <c r="H141" i="2" s="1"/>
  <c r="H172" i="2" s="1"/>
  <c r="I79" i="2"/>
  <c r="I110" i="2" s="1"/>
  <c r="I141" i="2" s="1"/>
  <c r="I172" i="2" s="1"/>
  <c r="F80" i="2"/>
  <c r="F111" i="2" s="1"/>
  <c r="F142" i="2" s="1"/>
  <c r="G80" i="2"/>
  <c r="H80" i="2"/>
  <c r="I80" i="2"/>
  <c r="I111" i="2" s="1"/>
  <c r="I142" i="2" s="1"/>
  <c r="F81" i="2"/>
  <c r="G81" i="2"/>
  <c r="H81" i="2"/>
  <c r="H112" i="2" s="1"/>
  <c r="H143" i="2" s="1"/>
  <c r="I81" i="2"/>
  <c r="I112" i="2" s="1"/>
  <c r="I143" i="2" s="1"/>
  <c r="I174" i="2" s="1"/>
  <c r="F82" i="2"/>
  <c r="G82" i="2"/>
  <c r="G113" i="2" s="1"/>
  <c r="G144" i="2" s="1"/>
  <c r="H82" i="2"/>
  <c r="H113" i="2" s="1"/>
  <c r="H144" i="2" s="1"/>
  <c r="I82" i="2"/>
  <c r="I113" i="2" s="1"/>
  <c r="I144" i="2" s="1"/>
  <c r="I175" i="2" s="1"/>
  <c r="F83" i="2"/>
  <c r="F114" i="2" s="1"/>
  <c r="F145" i="2" s="1"/>
  <c r="G83" i="2"/>
  <c r="G114" i="2" s="1"/>
  <c r="G145" i="2" s="1"/>
  <c r="H83" i="2"/>
  <c r="H114" i="2" s="1"/>
  <c r="H145" i="2" s="1"/>
  <c r="H176" i="2" s="1"/>
  <c r="I83" i="2"/>
  <c r="I114" i="2" s="1"/>
  <c r="I145" i="2" s="1"/>
  <c r="I176" i="2" s="1"/>
  <c r="F84" i="2"/>
  <c r="F115" i="2" s="1"/>
  <c r="F146" i="2" s="1"/>
  <c r="G84" i="2"/>
  <c r="H84" i="2"/>
  <c r="H115" i="2" s="1"/>
  <c r="H146" i="2" s="1"/>
  <c r="H177" i="2" s="1"/>
  <c r="I84" i="2"/>
  <c r="I115" i="2" s="1"/>
  <c r="I146" i="2" s="1"/>
  <c r="I177" i="2" s="1"/>
  <c r="F85" i="2"/>
  <c r="G85" i="2"/>
  <c r="H85" i="2"/>
  <c r="H116" i="2" s="1"/>
  <c r="H147" i="2" s="1"/>
  <c r="I85" i="2"/>
  <c r="I116" i="2" s="1"/>
  <c r="I147" i="2" s="1"/>
  <c r="I178" i="2" s="1"/>
  <c r="F86" i="2"/>
  <c r="G86" i="2"/>
  <c r="H86" i="2"/>
  <c r="H117" i="2" s="1"/>
  <c r="H148" i="2" s="1"/>
  <c r="I86" i="2"/>
  <c r="I117" i="2" s="1"/>
  <c r="I148" i="2" s="1"/>
  <c r="I179" i="2" s="1"/>
  <c r="F87" i="2"/>
  <c r="G87" i="2"/>
  <c r="G118" i="2" s="1"/>
  <c r="G149" i="2" s="1"/>
  <c r="H87" i="2"/>
  <c r="I87" i="2"/>
  <c r="I118" i="2" s="1"/>
  <c r="I149" i="2" s="1"/>
  <c r="I180" i="2" s="1"/>
  <c r="F88" i="2"/>
  <c r="F119" i="2" s="1"/>
  <c r="G88" i="2"/>
  <c r="H88" i="2"/>
  <c r="I88" i="2"/>
  <c r="I119" i="2" s="1"/>
  <c r="I150" i="2" s="1"/>
  <c r="I181" i="2" s="1"/>
  <c r="F89" i="2"/>
  <c r="G89" i="2"/>
  <c r="H89" i="2"/>
  <c r="H120" i="2" s="1"/>
  <c r="H151" i="2" s="1"/>
  <c r="I89" i="2"/>
  <c r="I120" i="2" s="1"/>
  <c r="I151" i="2" s="1"/>
  <c r="I182" i="2" s="1"/>
  <c r="F90" i="2"/>
  <c r="G90" i="2"/>
  <c r="G121" i="2" s="1"/>
  <c r="G152" i="2" s="1"/>
  <c r="H90" i="2"/>
  <c r="H121" i="2" s="1"/>
  <c r="H152" i="2" s="1"/>
  <c r="I90" i="2"/>
  <c r="I121" i="2" s="1"/>
  <c r="I152" i="2" s="1"/>
  <c r="I183" i="2" s="1"/>
  <c r="F91" i="2"/>
  <c r="F122" i="2" s="1"/>
  <c r="F153" i="2" s="1"/>
  <c r="G91" i="2"/>
  <c r="G122" i="2" s="1"/>
  <c r="G153" i="2" s="1"/>
  <c r="H91" i="2"/>
  <c r="I91" i="2"/>
  <c r="I122" i="2" s="1"/>
  <c r="I153" i="2" s="1"/>
  <c r="I184" i="2" s="1"/>
  <c r="F92" i="2"/>
  <c r="F123" i="2" s="1"/>
  <c r="F154" i="2" s="1"/>
  <c r="G92" i="2"/>
  <c r="H92" i="2"/>
  <c r="I92" i="2"/>
  <c r="I123" i="2" s="1"/>
  <c r="I154" i="2" s="1"/>
  <c r="F93" i="2"/>
  <c r="G93" i="2"/>
  <c r="H93" i="2"/>
  <c r="I93" i="2"/>
  <c r="I124" i="2" s="1"/>
  <c r="I155" i="2" s="1"/>
  <c r="I186" i="2" s="1"/>
  <c r="F94" i="2"/>
  <c r="G94" i="2"/>
  <c r="G125" i="2" s="1"/>
  <c r="G156" i="2" s="1"/>
  <c r="H94" i="2"/>
  <c r="H125" i="2" s="1"/>
  <c r="H156" i="2" s="1"/>
  <c r="H187" i="2" s="1"/>
  <c r="I94" i="2"/>
  <c r="I125" i="2" s="1"/>
  <c r="I156" i="2" s="1"/>
  <c r="I187" i="2" s="1"/>
  <c r="F95" i="2"/>
  <c r="F126" i="2" s="1"/>
  <c r="F157" i="2" s="1"/>
  <c r="G95" i="2"/>
  <c r="G126" i="2" s="1"/>
  <c r="G157" i="2" s="1"/>
  <c r="H95" i="2"/>
  <c r="H126" i="2" s="1"/>
  <c r="H157" i="2" s="1"/>
  <c r="H188" i="2" s="1"/>
  <c r="I95" i="2"/>
  <c r="I126" i="2" s="1"/>
  <c r="I157" i="2" s="1"/>
  <c r="I188" i="2" s="1"/>
  <c r="F96" i="2"/>
  <c r="F127" i="2" s="1"/>
  <c r="F158" i="2" s="1"/>
  <c r="G96" i="2"/>
  <c r="H96" i="2"/>
  <c r="H127" i="2" s="1"/>
  <c r="H158" i="2" s="1"/>
  <c r="H189" i="2" s="1"/>
  <c r="I96" i="2"/>
  <c r="I127" i="2" s="1"/>
  <c r="I158" i="2" s="1"/>
  <c r="I189" i="2" s="1"/>
  <c r="F97" i="2"/>
  <c r="G97" i="2"/>
  <c r="H97" i="2"/>
  <c r="H128" i="2" s="1"/>
  <c r="H159" i="2" s="1"/>
  <c r="I97" i="2"/>
  <c r="I128" i="2" s="1"/>
  <c r="I159" i="2" s="1"/>
  <c r="I190" i="2" s="1"/>
  <c r="F98" i="2"/>
  <c r="G98" i="2"/>
  <c r="G129" i="2" s="1"/>
  <c r="G160" i="2" s="1"/>
  <c r="H98" i="2"/>
  <c r="H129" i="2" s="1"/>
  <c r="H160" i="2" s="1"/>
  <c r="I98" i="2"/>
  <c r="I129" i="2" s="1"/>
  <c r="I160" i="2" s="1"/>
  <c r="I191" i="2" s="1"/>
  <c r="F99" i="2"/>
  <c r="G99" i="2"/>
  <c r="G130" i="2" s="1"/>
  <c r="G161" i="2" s="1"/>
  <c r="H99" i="2"/>
  <c r="I99" i="2"/>
  <c r="I130" i="2" s="1"/>
  <c r="I161" i="2" s="1"/>
  <c r="I192" i="2" s="1"/>
  <c r="F100" i="2"/>
  <c r="F131" i="2" s="1"/>
  <c r="F162" i="2" s="1"/>
  <c r="G100" i="2"/>
  <c r="H100" i="2"/>
  <c r="H131" i="2" s="1"/>
  <c r="H162" i="2" s="1"/>
  <c r="H193" i="2" s="1"/>
  <c r="I100" i="2"/>
  <c r="I131" i="2" s="1"/>
  <c r="I162" i="2" s="1"/>
  <c r="I193" i="2" s="1"/>
  <c r="F101" i="2"/>
  <c r="G101" i="2"/>
  <c r="H101" i="2"/>
  <c r="H132" i="2" s="1"/>
  <c r="H163" i="2" s="1"/>
  <c r="I101" i="2"/>
  <c r="I132" i="2" s="1"/>
  <c r="I163" i="2" s="1"/>
  <c r="I194" i="2" s="1"/>
  <c r="F102" i="2"/>
  <c r="G102" i="2"/>
  <c r="G133" i="2" s="1"/>
  <c r="G164" i="2" s="1"/>
  <c r="H102" i="2"/>
  <c r="H133" i="2" s="1"/>
  <c r="H164" i="2" s="1"/>
  <c r="I102" i="2"/>
  <c r="I133" i="2" s="1"/>
  <c r="I164" i="2" s="1"/>
  <c r="F104" i="2"/>
  <c r="F135" i="2" s="1"/>
  <c r="G104" i="2"/>
  <c r="G135" i="2" s="1"/>
  <c r="F105" i="2"/>
  <c r="F136" i="2" s="1"/>
  <c r="I105" i="2"/>
  <c r="I136" i="2" s="1"/>
  <c r="I167" i="2" s="1"/>
  <c r="G107" i="2"/>
  <c r="G138" i="2" s="1"/>
  <c r="H107" i="2"/>
  <c r="H138" i="2" s="1"/>
  <c r="F108" i="2"/>
  <c r="G108" i="2"/>
  <c r="G139" i="2" s="1"/>
  <c r="F109" i="2"/>
  <c r="F140" i="2" s="1"/>
  <c r="G111" i="2"/>
  <c r="H111" i="2"/>
  <c r="H142" i="2" s="1"/>
  <c r="H173" i="2" s="1"/>
  <c r="F112" i="2"/>
  <c r="F143" i="2" s="1"/>
  <c r="G112" i="2"/>
  <c r="G143" i="2" s="1"/>
  <c r="F113" i="2"/>
  <c r="F144" i="2" s="1"/>
  <c r="F175" i="2" s="1"/>
  <c r="G115" i="2"/>
  <c r="G146" i="2" s="1"/>
  <c r="G177" i="2" s="1"/>
  <c r="F116" i="2"/>
  <c r="F147" i="2" s="1"/>
  <c r="G116" i="2"/>
  <c r="G147" i="2" s="1"/>
  <c r="F117" i="2"/>
  <c r="F148" i="2" s="1"/>
  <c r="F179" i="2" s="1"/>
  <c r="G117" i="2"/>
  <c r="G148" i="2" s="1"/>
  <c r="F118" i="2"/>
  <c r="F149" i="2" s="1"/>
  <c r="H118" i="2"/>
  <c r="H149" i="2" s="1"/>
  <c r="G119" i="2"/>
  <c r="H119" i="2"/>
  <c r="H150" i="2" s="1"/>
  <c r="F120" i="2"/>
  <c r="G120" i="2"/>
  <c r="G151" i="2" s="1"/>
  <c r="F121" i="2"/>
  <c r="F152" i="2" s="1"/>
  <c r="H122" i="2"/>
  <c r="H153" i="2" s="1"/>
  <c r="H184" i="2" s="1"/>
  <c r="G123" i="2"/>
  <c r="H123" i="2"/>
  <c r="H154" i="2" s="1"/>
  <c r="F124" i="2"/>
  <c r="F155" i="2" s="1"/>
  <c r="G124" i="2"/>
  <c r="G155" i="2" s="1"/>
  <c r="H124" i="2"/>
  <c r="H155" i="2" s="1"/>
  <c r="F125" i="2"/>
  <c r="F156" i="2" s="1"/>
  <c r="G127" i="2"/>
  <c r="G158" i="2" s="1"/>
  <c r="G189" i="2" s="1"/>
  <c r="F128" i="2"/>
  <c r="F159" i="2" s="1"/>
  <c r="G128" i="2"/>
  <c r="G159" i="2" s="1"/>
  <c r="F129" i="2"/>
  <c r="F160" i="2" s="1"/>
  <c r="F191" i="2" s="1"/>
  <c r="F130" i="2"/>
  <c r="F161" i="2" s="1"/>
  <c r="H130" i="2"/>
  <c r="H161" i="2" s="1"/>
  <c r="G131" i="2"/>
  <c r="G162" i="2" s="1"/>
  <c r="F132" i="2"/>
  <c r="F163" i="2" s="1"/>
  <c r="F194" i="2" s="1"/>
  <c r="G132" i="2"/>
  <c r="G163" i="2" s="1"/>
  <c r="G194" i="2" s="1"/>
  <c r="F133" i="2"/>
  <c r="F164" i="2" s="1"/>
  <c r="G136" i="2"/>
  <c r="H137" i="2"/>
  <c r="H231" i="2" s="1"/>
  <c r="F139" i="2"/>
  <c r="H139" i="2"/>
  <c r="G142" i="2"/>
  <c r="F150" i="2"/>
  <c r="G150" i="2"/>
  <c r="F151" i="2"/>
  <c r="F182" i="2" s="1"/>
  <c r="G154" i="2"/>
  <c r="G167" i="2"/>
  <c r="G170" i="2"/>
  <c r="F187" i="2"/>
  <c r="H194" i="2"/>
  <c r="F199" i="2"/>
  <c r="F200" i="2"/>
  <c r="F202" i="2"/>
  <c r="I202" i="2"/>
  <c r="F204" i="2"/>
  <c r="I204" i="2"/>
  <c r="G13" i="2"/>
  <c r="H13" i="2"/>
  <c r="I13" i="2"/>
  <c r="E73" i="2"/>
  <c r="E104" i="2" s="1"/>
  <c r="E74" i="2"/>
  <c r="E105" i="2" s="1"/>
  <c r="E75" i="2"/>
  <c r="E76" i="2"/>
  <c r="E77" i="2"/>
  <c r="E108" i="2" s="1"/>
  <c r="E78" i="2"/>
  <c r="E109" i="2" s="1"/>
  <c r="E140" i="2" s="1"/>
  <c r="E79" i="2"/>
  <c r="E80" i="2"/>
  <c r="E81" i="2"/>
  <c r="E112" i="2" s="1"/>
  <c r="E82" i="2"/>
  <c r="E113" i="2" s="1"/>
  <c r="E83" i="2"/>
  <c r="E84" i="2"/>
  <c r="E85" i="2"/>
  <c r="E116" i="2" s="1"/>
  <c r="E86" i="2"/>
  <c r="E117" i="2" s="1"/>
  <c r="E148" i="2" s="1"/>
  <c r="E87" i="2"/>
  <c r="E88" i="2"/>
  <c r="E89" i="2"/>
  <c r="E120" i="2" s="1"/>
  <c r="E90" i="2"/>
  <c r="E121" i="2" s="1"/>
  <c r="E91" i="2"/>
  <c r="E92" i="2"/>
  <c r="E93" i="2"/>
  <c r="E124" i="2" s="1"/>
  <c r="E94" i="2"/>
  <c r="E125" i="2" s="1"/>
  <c r="E156" i="2" s="1"/>
  <c r="E187" i="2" s="1"/>
  <c r="E95" i="2"/>
  <c r="E96" i="2"/>
  <c r="E97" i="2"/>
  <c r="E128" i="2" s="1"/>
  <c r="E98" i="2"/>
  <c r="E129" i="2" s="1"/>
  <c r="E99" i="2"/>
  <c r="E100" i="2"/>
  <c r="E101" i="2"/>
  <c r="E132" i="2" s="1"/>
  <c r="E102" i="2"/>
  <c r="E133" i="2" s="1"/>
  <c r="E164" i="2" s="1"/>
  <c r="E106" i="2"/>
  <c r="E137" i="2" s="1"/>
  <c r="E107" i="2"/>
  <c r="E138" i="2" s="1"/>
  <c r="E110" i="2"/>
  <c r="E141" i="2" s="1"/>
  <c r="E111" i="2"/>
  <c r="E142" i="2" s="1"/>
  <c r="E114" i="2"/>
  <c r="E145" i="2" s="1"/>
  <c r="E176" i="2" s="1"/>
  <c r="E115" i="2"/>
  <c r="E146" i="2" s="1"/>
  <c r="E118" i="2"/>
  <c r="E149" i="2" s="1"/>
  <c r="E119" i="2"/>
  <c r="E150" i="2" s="1"/>
  <c r="E181" i="2" s="1"/>
  <c r="E122" i="2"/>
  <c r="E153" i="2" s="1"/>
  <c r="E184" i="2" s="1"/>
  <c r="E123" i="2"/>
  <c r="E154" i="2" s="1"/>
  <c r="E126" i="2"/>
  <c r="E157" i="2" s="1"/>
  <c r="E127" i="2"/>
  <c r="E158" i="2" s="1"/>
  <c r="E189" i="2" s="1"/>
  <c r="E130" i="2"/>
  <c r="E161" i="2" s="1"/>
  <c r="E192" i="2" s="1"/>
  <c r="E131" i="2"/>
  <c r="E162" i="2" s="1"/>
  <c r="E135" i="2"/>
  <c r="E136" i="2"/>
  <c r="E167" i="2" s="1"/>
  <c r="E139" i="2"/>
  <c r="E170" i="2" s="1"/>
  <c r="E143" i="2"/>
  <c r="E144" i="2"/>
  <c r="E175" i="2" s="1"/>
  <c r="E147" i="2"/>
  <c r="E178" i="2" s="1"/>
  <c r="E151" i="2"/>
  <c r="E152" i="2"/>
  <c r="E183" i="2" s="1"/>
  <c r="E155" i="2"/>
  <c r="E186" i="2" s="1"/>
  <c r="E159" i="2"/>
  <c r="E160" i="2"/>
  <c r="E191" i="2" s="1"/>
  <c r="E163" i="2"/>
  <c r="E194" i="2" s="1"/>
  <c r="E169" i="2"/>
  <c r="E172" i="2"/>
  <c r="E177" i="2"/>
  <c r="E180" i="2"/>
  <c r="E185" i="2"/>
  <c r="E188" i="2"/>
  <c r="E193" i="2"/>
  <c r="E200" i="2"/>
  <c r="E205" i="2"/>
  <c r="E13" i="2"/>
  <c r="F13" i="2"/>
  <c r="C13" i="2"/>
  <c r="C73" i="2"/>
  <c r="C74" i="2"/>
  <c r="C75" i="2"/>
  <c r="C106" i="2" s="1"/>
  <c r="C137" i="2" s="1"/>
  <c r="C76" i="2"/>
  <c r="C107" i="2" s="1"/>
  <c r="C138" i="2" s="1"/>
  <c r="C77" i="2"/>
  <c r="C78" i="2"/>
  <c r="C79" i="2"/>
  <c r="C110" i="2" s="1"/>
  <c r="C141" i="2" s="1"/>
  <c r="C80" i="2"/>
  <c r="C111" i="2" s="1"/>
  <c r="C142" i="2" s="1"/>
  <c r="G173" i="2" s="1"/>
  <c r="C81" i="2"/>
  <c r="C82" i="2"/>
  <c r="C83" i="2"/>
  <c r="C114" i="2" s="1"/>
  <c r="C145" i="2" s="1"/>
  <c r="C84" i="2"/>
  <c r="C115" i="2" s="1"/>
  <c r="C146" i="2" s="1"/>
  <c r="C85" i="2"/>
  <c r="C86" i="2"/>
  <c r="C87" i="2"/>
  <c r="C118" i="2" s="1"/>
  <c r="C149" i="2" s="1"/>
  <c r="C88" i="2"/>
  <c r="C119" i="2" s="1"/>
  <c r="C150" i="2" s="1"/>
  <c r="C89" i="2"/>
  <c r="C90" i="2"/>
  <c r="C91" i="2"/>
  <c r="C122" i="2" s="1"/>
  <c r="C153" i="2" s="1"/>
  <c r="C92" i="2"/>
  <c r="C123" i="2" s="1"/>
  <c r="C154" i="2" s="1"/>
  <c r="C93" i="2"/>
  <c r="C94" i="2"/>
  <c r="C95" i="2"/>
  <c r="C126" i="2" s="1"/>
  <c r="C157" i="2" s="1"/>
  <c r="C96" i="2"/>
  <c r="C127" i="2" s="1"/>
  <c r="C158" i="2" s="1"/>
  <c r="C97" i="2"/>
  <c r="C98" i="2"/>
  <c r="C99" i="2"/>
  <c r="C130" i="2" s="1"/>
  <c r="C161" i="2" s="1"/>
  <c r="C100" i="2"/>
  <c r="C131" i="2" s="1"/>
  <c r="C162" i="2" s="1"/>
  <c r="C101" i="2"/>
  <c r="C102" i="2"/>
  <c r="C104" i="2"/>
  <c r="C135" i="2" s="1"/>
  <c r="I201" i="2" s="1"/>
  <c r="C105" i="2"/>
  <c r="C136" i="2" s="1"/>
  <c r="C108" i="2"/>
  <c r="C139" i="2" s="1"/>
  <c r="C109" i="2"/>
  <c r="C140" i="2" s="1"/>
  <c r="C112" i="2"/>
  <c r="C143" i="2" s="1"/>
  <c r="C113" i="2"/>
  <c r="C144" i="2" s="1"/>
  <c r="C116" i="2"/>
  <c r="C147" i="2" s="1"/>
  <c r="C117" i="2"/>
  <c r="C148" i="2" s="1"/>
  <c r="C120" i="2"/>
  <c r="C151" i="2" s="1"/>
  <c r="C121" i="2"/>
  <c r="C152" i="2" s="1"/>
  <c r="C124" i="2"/>
  <c r="C155" i="2" s="1"/>
  <c r="C125" i="2"/>
  <c r="C156" i="2" s="1"/>
  <c r="C128" i="2"/>
  <c r="C159" i="2" s="1"/>
  <c r="G190" i="2" s="1"/>
  <c r="C129" i="2"/>
  <c r="C160" i="2" s="1"/>
  <c r="C132" i="2"/>
  <c r="C163" i="2" s="1"/>
  <c r="C133" i="2"/>
  <c r="C164" i="2" s="1"/>
  <c r="D13" i="2"/>
  <c r="D73" i="2"/>
  <c r="D104" i="2" s="1"/>
  <c r="D135" i="2" s="1"/>
  <c r="D74" i="2"/>
  <c r="D105" i="2" s="1"/>
  <c r="D136" i="2" s="1"/>
  <c r="D75" i="2"/>
  <c r="D106" i="2" s="1"/>
  <c r="D137" i="2" s="1"/>
  <c r="D76" i="2"/>
  <c r="D107" i="2" s="1"/>
  <c r="D138" i="2" s="1"/>
  <c r="D77" i="2"/>
  <c r="D108" i="2" s="1"/>
  <c r="D139" i="2" s="1"/>
  <c r="D78" i="2"/>
  <c r="D109" i="2" s="1"/>
  <c r="D140" i="2" s="1"/>
  <c r="D79" i="2"/>
  <c r="D110" i="2" s="1"/>
  <c r="D141" i="2" s="1"/>
  <c r="D80" i="2"/>
  <c r="D111" i="2" s="1"/>
  <c r="D142" i="2" s="1"/>
  <c r="D81" i="2"/>
  <c r="D112" i="2" s="1"/>
  <c r="D143" i="2" s="1"/>
  <c r="D82" i="2"/>
  <c r="D113" i="2" s="1"/>
  <c r="D144" i="2" s="1"/>
  <c r="D83" i="2"/>
  <c r="D114" i="2" s="1"/>
  <c r="D145" i="2" s="1"/>
  <c r="D84" i="2"/>
  <c r="D85" i="2"/>
  <c r="D86" i="2"/>
  <c r="D117" i="2" s="1"/>
  <c r="D148" i="2" s="1"/>
  <c r="D87" i="2"/>
  <c r="D118" i="2" s="1"/>
  <c r="D149" i="2" s="1"/>
  <c r="D88" i="2"/>
  <c r="D119" i="2" s="1"/>
  <c r="D150" i="2" s="1"/>
  <c r="D89" i="2"/>
  <c r="D120" i="2" s="1"/>
  <c r="D151" i="2" s="1"/>
  <c r="D90" i="2"/>
  <c r="D121" i="2" s="1"/>
  <c r="D152" i="2" s="1"/>
  <c r="D91" i="2"/>
  <c r="D122" i="2" s="1"/>
  <c r="D153" i="2" s="1"/>
  <c r="D92" i="2"/>
  <c r="D123" i="2" s="1"/>
  <c r="D154" i="2" s="1"/>
  <c r="D93" i="2"/>
  <c r="D124" i="2" s="1"/>
  <c r="D155" i="2" s="1"/>
  <c r="D94" i="2"/>
  <c r="D125" i="2" s="1"/>
  <c r="D156" i="2" s="1"/>
  <c r="D95" i="2"/>
  <c r="D126" i="2" s="1"/>
  <c r="D157" i="2" s="1"/>
  <c r="D96" i="2"/>
  <c r="D127" i="2" s="1"/>
  <c r="D158" i="2" s="1"/>
  <c r="D97" i="2"/>
  <c r="D128" i="2" s="1"/>
  <c r="D159" i="2" s="1"/>
  <c r="D98" i="2"/>
  <c r="D129" i="2" s="1"/>
  <c r="D160" i="2" s="1"/>
  <c r="D99" i="2"/>
  <c r="D130" i="2" s="1"/>
  <c r="D161" i="2" s="1"/>
  <c r="D100" i="2"/>
  <c r="D131" i="2" s="1"/>
  <c r="D162" i="2" s="1"/>
  <c r="D101" i="2"/>
  <c r="D102" i="2"/>
  <c r="D133" i="2" s="1"/>
  <c r="D164" i="2" s="1"/>
  <c r="D115" i="2"/>
  <c r="D146" i="2" s="1"/>
  <c r="D116" i="2"/>
  <c r="D147" i="2" s="1"/>
  <c r="D178" i="2" s="1"/>
  <c r="D132" i="2"/>
  <c r="D163" i="2" s="1"/>
  <c r="D194" i="2" s="1"/>
  <c r="D202" i="2"/>
  <c r="U192" i="2" l="1"/>
  <c r="U20" i="2"/>
  <c r="U22" i="2" s="1"/>
  <c r="R175" i="2"/>
  <c r="R236" i="2"/>
  <c r="R267" i="2" s="1"/>
  <c r="R235" i="2"/>
  <c r="S170" i="2"/>
  <c r="S233" i="2"/>
  <c r="S264" i="2" s="1"/>
  <c r="S231" i="2"/>
  <c r="S262" i="2" s="1"/>
  <c r="T298" i="2"/>
  <c r="S268" i="2"/>
  <c r="V265" i="2"/>
  <c r="P263" i="2"/>
  <c r="T167" i="2"/>
  <c r="Q176" i="2"/>
  <c r="Q18" i="2"/>
  <c r="V175" i="2"/>
  <c r="P173" i="2"/>
  <c r="P236" i="2"/>
  <c r="P267" i="2" s="1"/>
  <c r="Q172" i="2"/>
  <c r="Q235" i="2"/>
  <c r="Q266" i="2" s="1"/>
  <c r="R171" i="2"/>
  <c r="R234" i="2"/>
  <c r="R265" i="2" s="1"/>
  <c r="R298" i="2"/>
  <c r="T169" i="2"/>
  <c r="T232" i="2"/>
  <c r="T263" i="2" s="1"/>
  <c r="T296" i="2"/>
  <c r="R167" i="2"/>
  <c r="Q19" i="2"/>
  <c r="Q299" i="2" s="1"/>
  <c r="Q20" i="2"/>
  <c r="Q22" i="2" s="1"/>
  <c r="P19" i="2"/>
  <c r="P293" i="2" s="1"/>
  <c r="Q233" i="2"/>
  <c r="Q264" i="2" s="1"/>
  <c r="Q232" i="2"/>
  <c r="R237" i="2"/>
  <c r="R268" i="2" s="1"/>
  <c r="T21" i="2"/>
  <c r="T17" i="2" s="1"/>
  <c r="T293" i="2"/>
  <c r="T301" i="2"/>
  <c r="U176" i="2"/>
  <c r="U18" i="2"/>
  <c r="V171" i="2"/>
  <c r="V234" i="2"/>
  <c r="R232" i="2"/>
  <c r="R263" i="2" s="1"/>
  <c r="R231" i="2"/>
  <c r="R262" i="2" s="1"/>
  <c r="R290" i="2" s="1"/>
  <c r="R291" i="2" s="1"/>
  <c r="R169" i="2"/>
  <c r="Q166" i="2"/>
  <c r="S174" i="2"/>
  <c r="S237" i="2"/>
  <c r="T173" i="2"/>
  <c r="T236" i="2"/>
  <c r="T267" i="2" s="1"/>
  <c r="U172" i="2"/>
  <c r="U235" i="2"/>
  <c r="U266" i="2" s="1"/>
  <c r="P169" i="2"/>
  <c r="P232" i="2"/>
  <c r="P296" i="2"/>
  <c r="U168" i="2"/>
  <c r="U231" i="2"/>
  <c r="U262" i="2" s="1"/>
  <c r="U290" i="2" s="1"/>
  <c r="U291" i="2" s="1"/>
  <c r="Q168" i="2"/>
  <c r="Q231" i="2"/>
  <c r="Q262" i="2" s="1"/>
  <c r="Q290" i="2" s="1"/>
  <c r="Q291" i="2" s="1"/>
  <c r="Q295" i="2"/>
  <c r="R20" i="2"/>
  <c r="R22" i="2" s="1"/>
  <c r="P18" i="2"/>
  <c r="T233" i="2"/>
  <c r="V232" i="2"/>
  <c r="V263" i="2" s="1"/>
  <c r="P235" i="2"/>
  <c r="P266" i="2" s="1"/>
  <c r="P234" i="2"/>
  <c r="P265" i="2" s="1"/>
  <c r="P172" i="2"/>
  <c r="P233" i="2"/>
  <c r="R166" i="2"/>
  <c r="V20" i="2"/>
  <c r="V22" i="2" s="1"/>
  <c r="U19" i="2"/>
  <c r="T18" i="2"/>
  <c r="T297" i="2"/>
  <c r="T295" i="2"/>
  <c r="V235" i="2"/>
  <c r="V266" i="2" s="1"/>
  <c r="U171" i="2"/>
  <c r="U234" i="2"/>
  <c r="U265" i="2" s="1"/>
  <c r="R170" i="2"/>
  <c r="R233" i="2"/>
  <c r="R264" i="2" s="1"/>
  <c r="S294" i="2"/>
  <c r="S236" i="2"/>
  <c r="S267" i="2" s="1"/>
  <c r="T235" i="2"/>
  <c r="T266" i="2" s="1"/>
  <c r="T172" i="2"/>
  <c r="Q234" i="2"/>
  <c r="Q265" i="2" s="1"/>
  <c r="Q171" i="2"/>
  <c r="V233" i="2"/>
  <c r="V264" i="2" s="1"/>
  <c r="S232" i="2"/>
  <c r="S263" i="2" s="1"/>
  <c r="T231" i="2"/>
  <c r="T262" i="2" s="1"/>
  <c r="P231" i="2"/>
  <c r="P262" i="2" s="1"/>
  <c r="T20" i="2"/>
  <c r="T22" i="2" s="1"/>
  <c r="P20" i="2"/>
  <c r="P22" i="2" s="1"/>
  <c r="S19" i="2"/>
  <c r="S297" i="2" s="1"/>
  <c r="V18" i="2"/>
  <c r="R18" i="2"/>
  <c r="R297" i="2"/>
  <c r="Q236" i="2"/>
  <c r="S234" i="2"/>
  <c r="S265" i="2" s="1"/>
  <c r="U232" i="2"/>
  <c r="V170" i="2"/>
  <c r="V237" i="2"/>
  <c r="V268" i="2" s="1"/>
  <c r="S20" i="2"/>
  <c r="S22" i="2" s="1"/>
  <c r="V19" i="2"/>
  <c r="R19" i="2"/>
  <c r="P295" i="2"/>
  <c r="V236" i="2"/>
  <c r="V267" i="2" s="1"/>
  <c r="S235" i="2"/>
  <c r="S266" i="2" s="1"/>
  <c r="U233" i="2"/>
  <c r="U264" i="2" s="1"/>
  <c r="P268" i="2"/>
  <c r="U267" i="2"/>
  <c r="Q267" i="2"/>
  <c r="R266" i="2"/>
  <c r="T264" i="2"/>
  <c r="P264" i="2"/>
  <c r="U263" i="2"/>
  <c r="Q263" i="2"/>
  <c r="V262" i="2"/>
  <c r="S173" i="2"/>
  <c r="T16" i="2"/>
  <c r="T10" i="2"/>
  <c r="J264" i="2"/>
  <c r="J262" i="2"/>
  <c r="J290" i="2" s="1"/>
  <c r="J291" i="2" s="1"/>
  <c r="O290" i="2"/>
  <c r="O291" i="2" s="1"/>
  <c r="N18" i="2"/>
  <c r="N20" i="2"/>
  <c r="J18" i="2"/>
  <c r="J20" i="2"/>
  <c r="J22" i="2" s="1"/>
  <c r="J235" i="2"/>
  <c r="J266" i="2" s="1"/>
  <c r="N233" i="2"/>
  <c r="N264" i="2" s="1"/>
  <c r="L232" i="2"/>
  <c r="L263" i="2" s="1"/>
  <c r="L290" i="2" s="1"/>
  <c r="L291" i="2" s="1"/>
  <c r="N231" i="2"/>
  <c r="N262" i="2" s="1"/>
  <c r="J300" i="2"/>
  <c r="N232" i="2"/>
  <c r="N263" i="2" s="1"/>
  <c r="O293" i="2"/>
  <c r="O297" i="2"/>
  <c r="O294" i="2"/>
  <c r="O296" i="2"/>
  <c r="O298" i="2"/>
  <c r="O300" i="2"/>
  <c r="O302" i="2"/>
  <c r="O21" i="2"/>
  <c r="O17" i="2" s="1"/>
  <c r="O295" i="2"/>
  <c r="O299" i="2"/>
  <c r="K295" i="2"/>
  <c r="K299" i="2"/>
  <c r="K294" i="2"/>
  <c r="K296" i="2"/>
  <c r="K298" i="2"/>
  <c r="K300" i="2"/>
  <c r="K302" i="2"/>
  <c r="K21" i="2"/>
  <c r="K17" i="2" s="1"/>
  <c r="K293" i="2"/>
  <c r="K297" i="2"/>
  <c r="K301" i="2"/>
  <c r="M290" i="2"/>
  <c r="M291" i="2" s="1"/>
  <c r="N297" i="2"/>
  <c r="N299" i="2"/>
  <c r="L19" i="2"/>
  <c r="N235" i="2"/>
  <c r="N266" i="2" s="1"/>
  <c r="L234" i="2"/>
  <c r="L265" i="2" s="1"/>
  <c r="J233" i="2"/>
  <c r="J231" i="2"/>
  <c r="N21" i="2"/>
  <c r="N17" i="2" s="1"/>
  <c r="L20" i="2"/>
  <c r="L22" i="2" s="1"/>
  <c r="J19" i="2"/>
  <c r="O301" i="2"/>
  <c r="K290" i="2"/>
  <c r="K291" i="2" s="1"/>
  <c r="M20" i="2"/>
  <c r="O10" i="2"/>
  <c r="E179" i="2"/>
  <c r="E18" i="2"/>
  <c r="E171" i="2"/>
  <c r="E234" i="2"/>
  <c r="E233" i="2"/>
  <c r="E231" i="2"/>
  <c r="E20" i="2"/>
  <c r="E22" i="2" s="1"/>
  <c r="D186" i="2"/>
  <c r="F183" i="2"/>
  <c r="G175" i="2"/>
  <c r="F167" i="2"/>
  <c r="E237" i="2"/>
  <c r="E268" i="2" s="1"/>
  <c r="E204" i="2"/>
  <c r="E168" i="2"/>
  <c r="E190" i="2"/>
  <c r="E182" i="2"/>
  <c r="E174" i="2"/>
  <c r="E166" i="2"/>
  <c r="E235" i="2"/>
  <c r="E266" i="2" s="1"/>
  <c r="I205" i="2"/>
  <c r="I203" i="2"/>
  <c r="H170" i="2"/>
  <c r="H180" i="2"/>
  <c r="G174" i="2"/>
  <c r="H169" i="2"/>
  <c r="E19" i="2"/>
  <c r="E236" i="2"/>
  <c r="G199" i="2"/>
  <c r="G200" i="2"/>
  <c r="G201" i="2"/>
  <c r="G202" i="2"/>
  <c r="G203" i="2"/>
  <c r="G204" i="2"/>
  <c r="G205" i="2"/>
  <c r="E202" i="2"/>
  <c r="E265" i="2" s="1"/>
  <c r="H199" i="2"/>
  <c r="H200" i="2"/>
  <c r="H201" i="2"/>
  <c r="H202" i="2"/>
  <c r="H265" i="2" s="1"/>
  <c r="H203" i="2"/>
  <c r="H204" i="2"/>
  <c r="H205" i="2"/>
  <c r="E199" i="2"/>
  <c r="E203" i="2"/>
  <c r="I199" i="2"/>
  <c r="I200" i="2"/>
  <c r="F188" i="2"/>
  <c r="G186" i="2"/>
  <c r="F184" i="2"/>
  <c r="F170" i="2"/>
  <c r="E201" i="2"/>
  <c r="E173" i="2"/>
  <c r="E232" i="2"/>
  <c r="E263" i="2" s="1"/>
  <c r="F205" i="2"/>
  <c r="F203" i="2"/>
  <c r="F201" i="2"/>
  <c r="H190" i="2"/>
  <c r="G169" i="2"/>
  <c r="H186" i="2"/>
  <c r="H181" i="2"/>
  <c r="G178" i="2"/>
  <c r="H178" i="2"/>
  <c r="H174" i="2"/>
  <c r="F181" i="2"/>
  <c r="F192" i="2"/>
  <c r="F190" i="2"/>
  <c r="F178" i="2"/>
  <c r="F174" i="2"/>
  <c r="G166" i="2"/>
  <c r="G192" i="2"/>
  <c r="G191" i="2"/>
  <c r="G188" i="2"/>
  <c r="G187" i="2"/>
  <c r="G184" i="2"/>
  <c r="G183" i="2"/>
  <c r="G180" i="2"/>
  <c r="G236" i="2"/>
  <c r="G267" i="2" s="1"/>
  <c r="G172" i="2"/>
  <c r="G181" i="2"/>
  <c r="H192" i="2"/>
  <c r="H185" i="2"/>
  <c r="F180" i="2"/>
  <c r="F171" i="2"/>
  <c r="H191" i="2"/>
  <c r="H183" i="2"/>
  <c r="H179" i="2"/>
  <c r="H175" i="2"/>
  <c r="G185" i="2"/>
  <c r="G193" i="2"/>
  <c r="F186" i="2"/>
  <c r="G182" i="2"/>
  <c r="G179" i="2"/>
  <c r="F193" i="2"/>
  <c r="F189" i="2"/>
  <c r="F185" i="2"/>
  <c r="F177" i="2"/>
  <c r="F173" i="2"/>
  <c r="I185" i="2"/>
  <c r="I19" i="2"/>
  <c r="I294" i="2" s="1"/>
  <c r="G20" i="2"/>
  <c r="G22" i="2" s="1"/>
  <c r="H171" i="2"/>
  <c r="H232" i="2"/>
  <c r="H263" i="2" s="1"/>
  <c r="H234" i="2"/>
  <c r="G168" i="2"/>
  <c r="G231" i="2"/>
  <c r="G262" i="2" s="1"/>
  <c r="I236" i="2"/>
  <c r="I267" i="2" s="1"/>
  <c r="I173" i="2"/>
  <c r="I234" i="2"/>
  <c r="I265" i="2" s="1"/>
  <c r="I233" i="2"/>
  <c r="I264" i="2" s="1"/>
  <c r="I235" i="2"/>
  <c r="I266" i="2" s="1"/>
  <c r="H18" i="2"/>
  <c r="H182" i="2"/>
  <c r="I18" i="2"/>
  <c r="F176" i="2"/>
  <c r="F19" i="2"/>
  <c r="I169" i="2"/>
  <c r="I232" i="2"/>
  <c r="I263" i="2" s="1"/>
  <c r="I231" i="2"/>
  <c r="I262" i="2" s="1"/>
  <c r="H166" i="2"/>
  <c r="H167" i="2"/>
  <c r="H262" i="2"/>
  <c r="F166" i="2"/>
  <c r="H19" i="2"/>
  <c r="H236" i="2"/>
  <c r="H267" i="2" s="1"/>
  <c r="G232" i="2"/>
  <c r="G263" i="2" s="1"/>
  <c r="H233" i="2"/>
  <c r="F235" i="2"/>
  <c r="F172" i="2"/>
  <c r="G234" i="2"/>
  <c r="F231" i="2"/>
  <c r="F262" i="2" s="1"/>
  <c r="H20" i="2"/>
  <c r="H22" i="2" s="1"/>
  <c r="G19" i="2"/>
  <c r="G294" i="2" s="1"/>
  <c r="G237" i="2"/>
  <c r="G235" i="2"/>
  <c r="G266" i="2" s="1"/>
  <c r="F234" i="2"/>
  <c r="F265" i="2" s="1"/>
  <c r="F233" i="2"/>
  <c r="F264" i="2" s="1"/>
  <c r="H168" i="2"/>
  <c r="F169" i="2"/>
  <c r="F232" i="2"/>
  <c r="F263" i="2" s="1"/>
  <c r="I20" i="2"/>
  <c r="I22" i="2" s="1"/>
  <c r="G18" i="2"/>
  <c r="I237" i="2"/>
  <c r="I268" i="2" s="1"/>
  <c r="H235" i="2"/>
  <c r="H266" i="2" s="1"/>
  <c r="G233" i="2"/>
  <c r="G176" i="2"/>
  <c r="H237" i="2"/>
  <c r="F237" i="2"/>
  <c r="F268" i="2" s="1"/>
  <c r="F236" i="2"/>
  <c r="F267" i="2" s="1"/>
  <c r="G171" i="2"/>
  <c r="F168" i="2"/>
  <c r="F21" i="2"/>
  <c r="F17" i="2" s="1"/>
  <c r="F20" i="2"/>
  <c r="F22" i="2" s="1"/>
  <c r="F18" i="2"/>
  <c r="E296" i="2"/>
  <c r="E297" i="2"/>
  <c r="C179" i="2"/>
  <c r="C171" i="2"/>
  <c r="C234" i="2"/>
  <c r="D190" i="2"/>
  <c r="D182" i="2"/>
  <c r="C194" i="2"/>
  <c r="C186" i="2"/>
  <c r="C178" i="2"/>
  <c r="C233" i="2"/>
  <c r="C170" i="2"/>
  <c r="D189" i="2"/>
  <c r="D181" i="2"/>
  <c r="C191" i="2"/>
  <c r="C183" i="2"/>
  <c r="C175" i="2"/>
  <c r="C167" i="2"/>
  <c r="C193" i="2"/>
  <c r="C189" i="2"/>
  <c r="C185" i="2"/>
  <c r="C181" i="2"/>
  <c r="C177" i="2"/>
  <c r="C236" i="2"/>
  <c r="C173" i="2"/>
  <c r="C169" i="2"/>
  <c r="C232" i="2"/>
  <c r="C187" i="2"/>
  <c r="C190" i="2"/>
  <c r="C182" i="2"/>
  <c r="C237" i="2"/>
  <c r="C174" i="2"/>
  <c r="C200" i="2"/>
  <c r="C204" i="2"/>
  <c r="C267" i="2" s="1"/>
  <c r="D199" i="2"/>
  <c r="D203" i="2"/>
  <c r="C203" i="2"/>
  <c r="C201" i="2"/>
  <c r="C205" i="2"/>
  <c r="D200" i="2"/>
  <c r="D204" i="2"/>
  <c r="C166" i="2"/>
  <c r="C202" i="2"/>
  <c r="D201" i="2"/>
  <c r="D205" i="2"/>
  <c r="C199" i="2"/>
  <c r="C192" i="2"/>
  <c r="C188" i="2"/>
  <c r="C184" i="2"/>
  <c r="C180" i="2"/>
  <c r="C18" i="2"/>
  <c r="C176" i="2"/>
  <c r="C19" i="2"/>
  <c r="C21" i="2" s="1"/>
  <c r="C17" i="2" s="1"/>
  <c r="C20" i="2"/>
  <c r="C22" i="2" s="1"/>
  <c r="C16" i="2" s="1"/>
  <c r="C172" i="2"/>
  <c r="C235" i="2"/>
  <c r="C168" i="2"/>
  <c r="C231" i="2"/>
  <c r="D177" i="2"/>
  <c r="D192" i="2"/>
  <c r="D188" i="2"/>
  <c r="D184" i="2"/>
  <c r="D180" i="2"/>
  <c r="D176" i="2"/>
  <c r="D193" i="2"/>
  <c r="D185" i="2"/>
  <c r="D191" i="2"/>
  <c r="D187" i="2"/>
  <c r="D183" i="2"/>
  <c r="D179" i="2"/>
  <c r="D18" i="2"/>
  <c r="D19" i="2"/>
  <c r="D21" i="2" s="1"/>
  <c r="D17" i="2" s="1"/>
  <c r="D20" i="2"/>
  <c r="D22" i="2" s="1"/>
  <c r="D169" i="2"/>
  <c r="D296" i="2"/>
  <c r="D232" i="2"/>
  <c r="D263" i="2" s="1"/>
  <c r="D174" i="2"/>
  <c r="D237" i="2"/>
  <c r="D268" i="2" s="1"/>
  <c r="D166" i="2"/>
  <c r="D172" i="2"/>
  <c r="D235" i="2"/>
  <c r="D266" i="2" s="1"/>
  <c r="D168" i="2"/>
  <c r="D231" i="2"/>
  <c r="D173" i="2"/>
  <c r="D300" i="2"/>
  <c r="D236" i="2"/>
  <c r="D175" i="2"/>
  <c r="D234" i="2"/>
  <c r="D265" i="2" s="1"/>
  <c r="D171" i="2"/>
  <c r="D298" i="2"/>
  <c r="D167" i="2"/>
  <c r="D170" i="2"/>
  <c r="D233" i="2"/>
  <c r="D264" i="2" s="1"/>
  <c r="V16" i="2" l="1"/>
  <c r="P10" i="2"/>
  <c r="V296" i="2"/>
  <c r="V299" i="2"/>
  <c r="V293" i="2"/>
  <c r="V301" i="2"/>
  <c r="V21" i="2"/>
  <c r="V17" i="2" s="1"/>
  <c r="V300" i="2"/>
  <c r="V294" i="2"/>
  <c r="U21" i="2"/>
  <c r="U17" i="2" s="1"/>
  <c r="U293" i="2"/>
  <c r="U297" i="2"/>
  <c r="U296" i="2"/>
  <c r="U300" i="2"/>
  <c r="U301" i="2"/>
  <c r="U302" i="2"/>
  <c r="U294" i="2"/>
  <c r="U298" i="2"/>
  <c r="U299" i="2"/>
  <c r="V298" i="2"/>
  <c r="V297" i="2"/>
  <c r="T290" i="2"/>
  <c r="T291" i="2" s="1"/>
  <c r="V295" i="2"/>
  <c r="U295" i="2"/>
  <c r="U16" i="2"/>
  <c r="U9" i="2" s="1"/>
  <c r="U12" i="2" s="1"/>
  <c r="V10" i="2"/>
  <c r="R295" i="2"/>
  <c r="R21" i="2"/>
  <c r="R299" i="2"/>
  <c r="R300" i="2"/>
  <c r="R301" i="2"/>
  <c r="T300" i="2"/>
  <c r="R296" i="2"/>
  <c r="T299" i="2"/>
  <c r="T28" i="2" s="1"/>
  <c r="R294" i="2"/>
  <c r="V302" i="2"/>
  <c r="T294" i="2"/>
  <c r="T302" i="2"/>
  <c r="R302" i="2"/>
  <c r="V290" i="2"/>
  <c r="V291" i="2" s="1"/>
  <c r="P290" i="2"/>
  <c r="P291" i="2" s="1"/>
  <c r="Q21" i="2"/>
  <c r="Q294" i="2"/>
  <c r="Q300" i="2"/>
  <c r="Q296" i="2"/>
  <c r="Q298" i="2"/>
  <c r="Q302" i="2"/>
  <c r="Q301" i="2"/>
  <c r="T27" i="2"/>
  <c r="S295" i="2"/>
  <c r="S298" i="2"/>
  <c r="S302" i="2"/>
  <c r="S21" i="2"/>
  <c r="S17" i="2" s="1"/>
  <c r="S296" i="2"/>
  <c r="S299" i="2"/>
  <c r="S300" i="2"/>
  <c r="P21" i="2"/>
  <c r="P294" i="2"/>
  <c r="P298" i="2"/>
  <c r="P28" i="2" s="1"/>
  <c r="P297" i="2"/>
  <c r="P301" i="2"/>
  <c r="P302" i="2"/>
  <c r="S293" i="2"/>
  <c r="S16" i="2"/>
  <c r="U10" i="2"/>
  <c r="Q297" i="2"/>
  <c r="P299" i="2"/>
  <c r="R293" i="2"/>
  <c r="S301" i="2"/>
  <c r="Q293" i="2"/>
  <c r="Q16" i="2"/>
  <c r="P300" i="2"/>
  <c r="S290" i="2"/>
  <c r="S291" i="2" s="1"/>
  <c r="T9" i="2"/>
  <c r="T12" i="2" s="1"/>
  <c r="U11" i="2"/>
  <c r="M22" i="2"/>
  <c r="M302" i="2"/>
  <c r="M298" i="2"/>
  <c r="M297" i="2"/>
  <c r="M296" i="2"/>
  <c r="K16" i="2"/>
  <c r="J293" i="2"/>
  <c r="J295" i="2"/>
  <c r="J297" i="2"/>
  <c r="J299" i="2"/>
  <c r="J301" i="2"/>
  <c r="J298" i="2"/>
  <c r="J21" i="2"/>
  <c r="J296" i="2"/>
  <c r="M294" i="2"/>
  <c r="M295" i="2"/>
  <c r="J302" i="2"/>
  <c r="N22" i="2"/>
  <c r="N298" i="2"/>
  <c r="N302" i="2"/>
  <c r="J294" i="2"/>
  <c r="K10" i="2"/>
  <c r="N296" i="2"/>
  <c r="L16" i="2"/>
  <c r="M301" i="2"/>
  <c r="M293" i="2"/>
  <c r="N300" i="2"/>
  <c r="N295" i="2"/>
  <c r="K328" i="2"/>
  <c r="O28" i="2"/>
  <c r="O30" i="2" s="1"/>
  <c r="O26" i="2" s="1"/>
  <c r="O29" i="2"/>
  <c r="O31" i="2" s="1"/>
  <c r="O25" i="2" s="1"/>
  <c r="O27" i="2"/>
  <c r="O16" i="2"/>
  <c r="O9" i="2" s="1"/>
  <c r="O12" i="2" s="1"/>
  <c r="N294" i="2"/>
  <c r="K28" i="2"/>
  <c r="K30" i="2" s="1"/>
  <c r="K26" i="2" s="1"/>
  <c r="K327" i="2"/>
  <c r="K27" i="2"/>
  <c r="K29" i="2"/>
  <c r="K31" i="2" s="1"/>
  <c r="O328" i="2"/>
  <c r="L294" i="2"/>
  <c r="L296" i="2"/>
  <c r="L298" i="2"/>
  <c r="L300" i="2"/>
  <c r="L302" i="2"/>
  <c r="L21" i="2"/>
  <c r="L295" i="2"/>
  <c r="L293" i="2"/>
  <c r="L301" i="2"/>
  <c r="L299" i="2"/>
  <c r="M299" i="2"/>
  <c r="M300" i="2"/>
  <c r="N301" i="2"/>
  <c r="N293" i="2"/>
  <c r="K324" i="2"/>
  <c r="K326" i="2"/>
  <c r="L297" i="2"/>
  <c r="N290" i="2"/>
  <c r="N291" i="2" s="1"/>
  <c r="J16" i="2"/>
  <c r="O11" i="2"/>
  <c r="D28" i="2"/>
  <c r="D30" i="2" s="1"/>
  <c r="D26" i="2" s="1"/>
  <c r="C262" i="2"/>
  <c r="C264" i="2"/>
  <c r="E299" i="2"/>
  <c r="E293" i="2"/>
  <c r="E21" i="2"/>
  <c r="E17" i="2" s="1"/>
  <c r="E301" i="2"/>
  <c r="E300" i="2"/>
  <c r="F301" i="2"/>
  <c r="G268" i="2"/>
  <c r="H264" i="2"/>
  <c r="E267" i="2"/>
  <c r="E264" i="2"/>
  <c r="E298" i="2"/>
  <c r="E28" i="2" s="1"/>
  <c r="F16" i="2"/>
  <c r="F266" i="2"/>
  <c r="E262" i="2"/>
  <c r="D294" i="2"/>
  <c r="E295" i="2"/>
  <c r="E294" i="2"/>
  <c r="E302" i="2"/>
  <c r="H268" i="2"/>
  <c r="G264" i="2"/>
  <c r="G290" i="2" s="1"/>
  <c r="G291" i="2" s="1"/>
  <c r="F302" i="2"/>
  <c r="G265" i="2"/>
  <c r="H21" i="2"/>
  <c r="H297" i="2"/>
  <c r="H302" i="2"/>
  <c r="H300" i="2"/>
  <c r="H301" i="2"/>
  <c r="H293" i="2"/>
  <c r="G300" i="2"/>
  <c r="G298" i="2"/>
  <c r="G302" i="2"/>
  <c r="G21" i="2"/>
  <c r="G297" i="2"/>
  <c r="G301" i="2"/>
  <c r="G299" i="2"/>
  <c r="G296" i="2"/>
  <c r="H295" i="2"/>
  <c r="F298" i="2"/>
  <c r="H10" i="2"/>
  <c r="I290" i="2"/>
  <c r="I291" i="2" s="1"/>
  <c r="F297" i="2"/>
  <c r="F295" i="2"/>
  <c r="F299" i="2"/>
  <c r="F294" i="2"/>
  <c r="F296" i="2"/>
  <c r="F300" i="2"/>
  <c r="H298" i="2"/>
  <c r="I21" i="2"/>
  <c r="I298" i="2"/>
  <c r="I302" i="2"/>
  <c r="I293" i="2"/>
  <c r="I295" i="2"/>
  <c r="I297" i="2"/>
  <c r="I301" i="2"/>
  <c r="H296" i="2"/>
  <c r="H290" i="2"/>
  <c r="H291" i="2" s="1"/>
  <c r="H294" i="2"/>
  <c r="G293" i="2"/>
  <c r="I299" i="2"/>
  <c r="F290" i="2"/>
  <c r="F291" i="2" s="1"/>
  <c r="F293" i="2"/>
  <c r="H299" i="2"/>
  <c r="I296" i="2"/>
  <c r="I300" i="2"/>
  <c r="G295" i="2"/>
  <c r="F10" i="2"/>
  <c r="E27" i="2"/>
  <c r="E29" i="2"/>
  <c r="E31" i="2" s="1"/>
  <c r="C300" i="2"/>
  <c r="C10" i="2"/>
  <c r="C9" i="2" s="1"/>
  <c r="C266" i="2"/>
  <c r="C290" i="2" s="1"/>
  <c r="C291" i="2" s="1"/>
  <c r="C298" i="2"/>
  <c r="D295" i="2"/>
  <c r="D301" i="2"/>
  <c r="C299" i="2"/>
  <c r="C293" i="2"/>
  <c r="C263" i="2"/>
  <c r="C296" i="2"/>
  <c r="C301" i="2"/>
  <c r="C294" i="2"/>
  <c r="C297" i="2"/>
  <c r="D267" i="2"/>
  <c r="D262" i="2"/>
  <c r="D290" i="2" s="1"/>
  <c r="D291" i="2" s="1"/>
  <c r="C295" i="2"/>
  <c r="C265" i="2"/>
  <c r="C268" i="2"/>
  <c r="C302" i="2"/>
  <c r="D10" i="2"/>
  <c r="D302" i="2"/>
  <c r="D299" i="2"/>
  <c r="D27" i="2" s="1"/>
  <c r="D293" i="2"/>
  <c r="D16" i="2"/>
  <c r="D297" i="2"/>
  <c r="D29" i="2" s="1"/>
  <c r="D31" i="2" s="1"/>
  <c r="D25" i="2" s="1"/>
  <c r="P30" i="2" l="1"/>
  <c r="P26" i="2" s="1"/>
  <c r="T30" i="2"/>
  <c r="T26" i="2" s="1"/>
  <c r="T328" i="2"/>
  <c r="T326" i="2"/>
  <c r="V11" i="2"/>
  <c r="Q328" i="2"/>
  <c r="Q325" i="2"/>
  <c r="R27" i="2"/>
  <c r="R28" i="2"/>
  <c r="R327" i="2" s="1"/>
  <c r="R29" i="2"/>
  <c r="R31" i="2" s="1"/>
  <c r="V9" i="2"/>
  <c r="V12" i="2" s="1"/>
  <c r="P29" i="2"/>
  <c r="P31" i="2" s="1"/>
  <c r="P25" i="2" s="1"/>
  <c r="S10" i="2"/>
  <c r="S9" i="2" s="1"/>
  <c r="T29" i="2"/>
  <c r="T31" i="2" s="1"/>
  <c r="T25" i="2" s="1"/>
  <c r="Q29" i="2"/>
  <c r="Q31" i="2" s="1"/>
  <c r="Q327" i="2"/>
  <c r="Q27" i="2"/>
  <c r="Q28" i="2"/>
  <c r="R326" i="2"/>
  <c r="U29" i="2"/>
  <c r="U31" i="2" s="1"/>
  <c r="U28" i="2"/>
  <c r="U30" i="2" s="1"/>
  <c r="U26" i="2" s="1"/>
  <c r="U327" i="2"/>
  <c r="U27" i="2"/>
  <c r="P27" i="2"/>
  <c r="T11" i="2"/>
  <c r="T325" i="2"/>
  <c r="P17" i="2"/>
  <c r="P16" i="2"/>
  <c r="P9" i="2" s="1"/>
  <c r="P12" i="2" s="1"/>
  <c r="S28" i="2"/>
  <c r="S327" i="2" s="1"/>
  <c r="S27" i="2"/>
  <c r="S29" i="2"/>
  <c r="S31" i="2" s="1"/>
  <c r="Q17" i="2"/>
  <c r="Q10" i="2"/>
  <c r="Q9" i="2" s="1"/>
  <c r="R17" i="2"/>
  <c r="R16" i="2"/>
  <c r="R9" i="2" s="1"/>
  <c r="R12" i="2" s="1"/>
  <c r="R10" i="2"/>
  <c r="V327" i="2"/>
  <c r="V27" i="2"/>
  <c r="V29" i="2"/>
  <c r="V31" i="2" s="1"/>
  <c r="V28" i="2"/>
  <c r="V30" i="2" s="1"/>
  <c r="V26" i="2" s="1"/>
  <c r="P11" i="2"/>
  <c r="N324" i="2"/>
  <c r="K25" i="2"/>
  <c r="O327" i="2"/>
  <c r="N28" i="2"/>
  <c r="N327" i="2" s="1"/>
  <c r="N29" i="2"/>
  <c r="N31" i="2" s="1"/>
  <c r="N27" i="2"/>
  <c r="O326" i="2"/>
  <c r="J28" i="2"/>
  <c r="J30" i="2" s="1"/>
  <c r="J26" i="2" s="1"/>
  <c r="J27" i="2"/>
  <c r="J327" i="2"/>
  <c r="J29" i="2"/>
  <c r="J31" i="2" s="1"/>
  <c r="J25" i="2" s="1"/>
  <c r="K9" i="2"/>
  <c r="K12" i="2" s="1"/>
  <c r="K11" i="2"/>
  <c r="J325" i="2"/>
  <c r="K36" i="2"/>
  <c r="K38" i="2"/>
  <c r="K40" i="2" s="1"/>
  <c r="N326" i="2"/>
  <c r="O324" i="2"/>
  <c r="O325" i="2"/>
  <c r="K325" i="2"/>
  <c r="K37" i="2" s="1"/>
  <c r="K39" i="2" s="1"/>
  <c r="K35" i="2" s="1"/>
  <c r="L17" i="2"/>
  <c r="L10" i="2"/>
  <c r="L9" i="2" s="1"/>
  <c r="L27" i="2"/>
  <c r="L29" i="2"/>
  <c r="L31" i="2" s="1"/>
  <c r="L28" i="2"/>
  <c r="L30" i="2" s="1"/>
  <c r="L26" i="2" s="1"/>
  <c r="N10" i="2"/>
  <c r="N16" i="2"/>
  <c r="N9" i="2" s="1"/>
  <c r="N12" i="2" s="1"/>
  <c r="J17" i="2"/>
  <c r="J10" i="2"/>
  <c r="J9" i="2" s="1"/>
  <c r="M27" i="2"/>
  <c r="M29" i="2"/>
  <c r="M31" i="2" s="1"/>
  <c r="M25" i="2" s="1"/>
  <c r="M28" i="2"/>
  <c r="M30" i="2" s="1"/>
  <c r="M26" i="2" s="1"/>
  <c r="M10" i="2"/>
  <c r="M16" i="2"/>
  <c r="N11" i="2"/>
  <c r="E327" i="2"/>
  <c r="E328" i="2"/>
  <c r="F9" i="2"/>
  <c r="F11" i="2" s="1"/>
  <c r="E290" i="2"/>
  <c r="E291" i="2" s="1"/>
  <c r="E16" i="2"/>
  <c r="E10" i="2"/>
  <c r="I28" i="2"/>
  <c r="I324" i="2" s="1"/>
  <c r="I29" i="2"/>
  <c r="I31" i="2" s="1"/>
  <c r="I27" i="2"/>
  <c r="H27" i="2"/>
  <c r="H29" i="2"/>
  <c r="H31" i="2" s="1"/>
  <c r="H28" i="2"/>
  <c r="H30" i="2" s="1"/>
  <c r="H26" i="2" s="1"/>
  <c r="G27" i="2"/>
  <c r="G29" i="2"/>
  <c r="G31" i="2" s="1"/>
  <c r="G28" i="2"/>
  <c r="G327" i="2" s="1"/>
  <c r="H17" i="2"/>
  <c r="H16" i="2"/>
  <c r="I17" i="2"/>
  <c r="I16" i="2"/>
  <c r="G17" i="2"/>
  <c r="G10" i="2"/>
  <c r="G16" i="2"/>
  <c r="G9" i="2" s="1"/>
  <c r="G12" i="2" s="1"/>
  <c r="I10" i="2"/>
  <c r="F12" i="2"/>
  <c r="E326" i="2"/>
  <c r="F28" i="2"/>
  <c r="F30" i="2" s="1"/>
  <c r="F26" i="2" s="1"/>
  <c r="F27" i="2"/>
  <c r="F29" i="2"/>
  <c r="F31" i="2" s="1"/>
  <c r="E30" i="2"/>
  <c r="E26" i="2" s="1"/>
  <c r="E324" i="2"/>
  <c r="E325" i="2"/>
  <c r="C12" i="2"/>
  <c r="C11" i="2"/>
  <c r="C27" i="2"/>
  <c r="C28" i="2"/>
  <c r="C30" i="2" s="1"/>
  <c r="C26" i="2" s="1"/>
  <c r="C29" i="2"/>
  <c r="C31" i="2" s="1"/>
  <c r="C25" i="2" s="1"/>
  <c r="D9" i="2"/>
  <c r="D12" i="2" s="1"/>
  <c r="D324" i="2"/>
  <c r="D327" i="2"/>
  <c r="D325" i="2"/>
  <c r="D326" i="2"/>
  <c r="D328" i="2"/>
  <c r="S326" i="2" l="1"/>
  <c r="P326" i="2"/>
  <c r="R325" i="2"/>
  <c r="V25" i="2"/>
  <c r="Q11" i="2"/>
  <c r="Q12" i="2"/>
  <c r="V325" i="2"/>
  <c r="Q324" i="2"/>
  <c r="Q30" i="2"/>
  <c r="Q26" i="2" s="1"/>
  <c r="Q326" i="2"/>
  <c r="R11" i="2"/>
  <c r="R324" i="2"/>
  <c r="V326" i="2"/>
  <c r="U325" i="2"/>
  <c r="S12" i="2"/>
  <c r="S11" i="2"/>
  <c r="U324" i="2"/>
  <c r="U328" i="2"/>
  <c r="T324" i="2"/>
  <c r="P327" i="2"/>
  <c r="S30" i="2"/>
  <c r="S26" i="2" s="1"/>
  <c r="S328" i="2"/>
  <c r="S325" i="2"/>
  <c r="V328" i="2"/>
  <c r="S324" i="2"/>
  <c r="P328" i="2"/>
  <c r="R30" i="2"/>
  <c r="R26" i="2" s="1"/>
  <c r="R328" i="2"/>
  <c r="P325" i="2"/>
  <c r="P324" i="2"/>
  <c r="U326" i="2"/>
  <c r="U25" i="2"/>
  <c r="V324" i="2"/>
  <c r="T327" i="2"/>
  <c r="L12" i="2"/>
  <c r="L11" i="2"/>
  <c r="M9" i="2"/>
  <c r="M12" i="2" s="1"/>
  <c r="O36" i="2"/>
  <c r="O38" i="2"/>
  <c r="O40" i="2" s="1"/>
  <c r="O37" i="2"/>
  <c r="O39" i="2" s="1"/>
  <c r="O35" i="2" s="1"/>
  <c r="N37" i="2"/>
  <c r="N39" i="2" s="1"/>
  <c r="N35" i="2" s="1"/>
  <c r="N36" i="2"/>
  <c r="L25" i="2"/>
  <c r="M328" i="2"/>
  <c r="N25" i="2"/>
  <c r="N325" i="2"/>
  <c r="N38" i="2" s="1"/>
  <c r="N40" i="2" s="1"/>
  <c r="N34" i="2" s="1"/>
  <c r="L328" i="2"/>
  <c r="L324" i="2"/>
  <c r="M327" i="2"/>
  <c r="J328" i="2"/>
  <c r="M326" i="2"/>
  <c r="J324" i="2"/>
  <c r="J326" i="2"/>
  <c r="L325" i="2"/>
  <c r="J12" i="2"/>
  <c r="M324" i="2"/>
  <c r="L327" i="2"/>
  <c r="K34" i="2"/>
  <c r="N30" i="2"/>
  <c r="N26" i="2" s="1"/>
  <c r="N328" i="2"/>
  <c r="L326" i="2"/>
  <c r="M325" i="2"/>
  <c r="J11" i="2"/>
  <c r="C326" i="2"/>
  <c r="D36" i="2"/>
  <c r="D37" i="2"/>
  <c r="D39" i="2" s="1"/>
  <c r="D35" i="2" s="1"/>
  <c r="D38" i="2"/>
  <c r="D40" i="2" s="1"/>
  <c r="D34" i="2" s="1"/>
  <c r="E25" i="2"/>
  <c r="C327" i="2"/>
  <c r="C324" i="2"/>
  <c r="I9" i="2"/>
  <c r="G326" i="2"/>
  <c r="E9" i="2"/>
  <c r="E12" i="2" s="1"/>
  <c r="E11" i="2"/>
  <c r="F326" i="2"/>
  <c r="H327" i="2"/>
  <c r="G328" i="2"/>
  <c r="I328" i="2"/>
  <c r="I326" i="2"/>
  <c r="I37" i="2" s="1"/>
  <c r="I39" i="2" s="1"/>
  <c r="I35" i="2" s="1"/>
  <c r="H325" i="2"/>
  <c r="G324" i="2"/>
  <c r="H25" i="2"/>
  <c r="I30" i="2"/>
  <c r="I26" i="2" s="1"/>
  <c r="I325" i="2"/>
  <c r="F328" i="2"/>
  <c r="F327" i="2"/>
  <c r="H328" i="2"/>
  <c r="G11" i="2"/>
  <c r="H326" i="2"/>
  <c r="H324" i="2"/>
  <c r="H9" i="2"/>
  <c r="H12" i="2" s="1"/>
  <c r="F324" i="2"/>
  <c r="G30" i="2"/>
  <c r="G26" i="2" s="1"/>
  <c r="G325" i="2"/>
  <c r="F325" i="2"/>
  <c r="I327" i="2"/>
  <c r="E36" i="2"/>
  <c r="E38" i="2"/>
  <c r="E40" i="2" s="1"/>
  <c r="E37" i="2"/>
  <c r="E39" i="2" s="1"/>
  <c r="E35" i="2" s="1"/>
  <c r="F25" i="2"/>
  <c r="C328" i="2"/>
  <c r="C325" i="2"/>
  <c r="D11" i="2"/>
  <c r="S37" i="2" l="1"/>
  <c r="S39" i="2" s="1"/>
  <c r="S35" i="2" s="1"/>
  <c r="S36" i="2"/>
  <c r="S38" i="2"/>
  <c r="S40" i="2" s="1"/>
  <c r="S34" i="2" s="1"/>
  <c r="R36" i="2"/>
  <c r="R37" i="2"/>
  <c r="R39" i="2" s="1"/>
  <c r="R35" i="2" s="1"/>
  <c r="R38" i="2"/>
  <c r="R40" i="2" s="1"/>
  <c r="R34" i="2" s="1"/>
  <c r="R25" i="2"/>
  <c r="P38" i="2"/>
  <c r="P40" i="2" s="1"/>
  <c r="P37" i="2"/>
  <c r="P39" i="2" s="1"/>
  <c r="P35" i="2" s="1"/>
  <c r="P36" i="2"/>
  <c r="V36" i="2"/>
  <c r="V37" i="2"/>
  <c r="V39" i="2" s="1"/>
  <c r="V35" i="2" s="1"/>
  <c r="V38" i="2"/>
  <c r="V40" i="2" s="1"/>
  <c r="V34" i="2" s="1"/>
  <c r="Q25" i="2"/>
  <c r="S25" i="2"/>
  <c r="U38" i="2"/>
  <c r="U40" i="2" s="1"/>
  <c r="U36" i="2"/>
  <c r="U37" i="2"/>
  <c r="U39" i="2" s="1"/>
  <c r="U35" i="2" s="1"/>
  <c r="Q38" i="2"/>
  <c r="Q40" i="2" s="1"/>
  <c r="Q34" i="2" s="1"/>
  <c r="Q37" i="2"/>
  <c r="Q39" i="2" s="1"/>
  <c r="Q35" i="2" s="1"/>
  <c r="Q36" i="2"/>
  <c r="T38" i="2"/>
  <c r="T40" i="2" s="1"/>
  <c r="T37" i="2"/>
  <c r="T39" i="2" s="1"/>
  <c r="T35" i="2" s="1"/>
  <c r="T36" i="2"/>
  <c r="M37" i="2"/>
  <c r="M39" i="2" s="1"/>
  <c r="M35" i="2" s="1"/>
  <c r="M38" i="2"/>
  <c r="M40" i="2" s="1"/>
  <c r="M36" i="2"/>
  <c r="J37" i="2"/>
  <c r="J39" i="2" s="1"/>
  <c r="J35" i="2" s="1"/>
  <c r="J38" i="2"/>
  <c r="J40" i="2" s="1"/>
  <c r="J34" i="2" s="1"/>
  <c r="J36" i="2"/>
  <c r="L36" i="2"/>
  <c r="L38" i="2"/>
  <c r="L40" i="2" s="1"/>
  <c r="L37" i="2"/>
  <c r="L39" i="2" s="1"/>
  <c r="L35" i="2" s="1"/>
  <c r="M11" i="2"/>
  <c r="O34" i="2"/>
  <c r="C39" i="2"/>
  <c r="C35" i="2" s="1"/>
  <c r="C37" i="2"/>
  <c r="C36" i="2"/>
  <c r="C38" i="2"/>
  <c r="C40" i="2" s="1"/>
  <c r="C34" i="2" s="1"/>
  <c r="I12" i="2"/>
  <c r="I11" i="2"/>
  <c r="I38" i="2"/>
  <c r="I40" i="2" s="1"/>
  <c r="I34" i="2" s="1"/>
  <c r="G25" i="2"/>
  <c r="G38" i="2"/>
  <c r="G40" i="2" s="1"/>
  <c r="G37" i="2"/>
  <c r="G39" i="2" s="1"/>
  <c r="G35" i="2" s="1"/>
  <c r="G36" i="2"/>
  <c r="I36" i="2"/>
  <c r="H11" i="2"/>
  <c r="I25" i="2"/>
  <c r="H36" i="2"/>
  <c r="H38" i="2"/>
  <c r="H40" i="2" s="1"/>
  <c r="H37" i="2"/>
  <c r="H39" i="2" s="1"/>
  <c r="H35" i="2" s="1"/>
  <c r="F36" i="2"/>
  <c r="F38" i="2"/>
  <c r="F40" i="2" s="1"/>
  <c r="F37" i="2"/>
  <c r="F39" i="2" s="1"/>
  <c r="F35" i="2" s="1"/>
  <c r="E34" i="2"/>
  <c r="U34" i="2" l="1"/>
  <c r="P34" i="2"/>
  <c r="T34" i="2"/>
  <c r="L34" i="2"/>
  <c r="M34" i="2"/>
  <c r="G34" i="2"/>
  <c r="H34" i="2"/>
  <c r="F34" i="2"/>
</calcChain>
</file>

<file path=xl/sharedStrings.xml><?xml version="1.0" encoding="utf-8"?>
<sst xmlns="http://schemas.openxmlformats.org/spreadsheetml/2006/main" count="106" uniqueCount="58">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</sst>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tabSelected="1" topLeftCell="O1" zoomScaleNormal="100" workbookViewId="0">
      <selection activeCell="P9" sqref="P9:V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5" max="6" width="9.140625" style="12"/>
  </cols>
  <sheetData>
    <row r="1" spans="1:22" x14ac:dyDescent="0.25">
      <c r="C1" s="15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20" t="s">
        <v>55</v>
      </c>
      <c r="U1" s="20" t="s">
        <v>56</v>
      </c>
      <c r="V1" s="20" t="s">
        <v>57</v>
      </c>
    </row>
    <row r="2" spans="1:22" ht="30.75" customHeight="1" x14ac:dyDescent="0.25">
      <c r="A2" s="22" t="s">
        <v>3</v>
      </c>
      <c r="B2" s="22"/>
      <c r="C2" s="12">
        <v>10673.1</v>
      </c>
      <c r="D2" s="12">
        <v>10648.792857142857</v>
      </c>
      <c r="E2" s="12">
        <v>7517.9065000000001</v>
      </c>
      <c r="F2" s="12">
        <v>7554.442500000001</v>
      </c>
      <c r="G2" s="12">
        <v>10673.1</v>
      </c>
      <c r="H2" s="12">
        <v>10648.792857142857</v>
      </c>
      <c r="I2" s="12">
        <v>7517.9065000000001</v>
      </c>
      <c r="J2" s="12">
        <v>7554.442500000001</v>
      </c>
      <c r="K2" s="12">
        <v>10673.1</v>
      </c>
      <c r="L2" s="12">
        <v>10648.792857142857</v>
      </c>
      <c r="M2" s="12">
        <v>7517.9065000000001</v>
      </c>
      <c r="N2" s="12">
        <v>7554.442500000001</v>
      </c>
      <c r="O2" s="12">
        <v>11067.447142857141</v>
      </c>
      <c r="P2" s="12">
        <v>10632.597857142855</v>
      </c>
      <c r="Q2" s="12">
        <v>7436.47</v>
      </c>
      <c r="R2" s="12">
        <v>7428.0945000000011</v>
      </c>
      <c r="S2" s="12">
        <v>11067.447142857141</v>
      </c>
      <c r="T2" s="12">
        <v>10632.597857142855</v>
      </c>
      <c r="U2" s="12">
        <v>7436.47</v>
      </c>
      <c r="V2" s="12">
        <v>7428.0945000000011</v>
      </c>
    </row>
    <row r="3" spans="1:22" x14ac:dyDescent="0.25">
      <c r="A3" s="22" t="s">
        <v>4</v>
      </c>
      <c r="B3" s="22"/>
      <c r="C3" s="21">
        <v>5049.3</v>
      </c>
      <c r="D3" s="21">
        <v>2733.6</v>
      </c>
      <c r="E3" s="21">
        <v>19654.099999999999</v>
      </c>
      <c r="F3" s="21">
        <v>9434.4</v>
      </c>
      <c r="G3" s="21">
        <v>6513.2</v>
      </c>
      <c r="H3" s="21">
        <v>3151.7</v>
      </c>
      <c r="I3" s="21">
        <v>27920</v>
      </c>
      <c r="J3" s="21">
        <v>912.4</v>
      </c>
      <c r="K3" s="21">
        <v>14034.2</v>
      </c>
      <c r="L3" s="21">
        <v>10064.700000000001</v>
      </c>
      <c r="M3" s="21">
        <v>28132.9</v>
      </c>
      <c r="N3" s="21">
        <v>22951.3</v>
      </c>
      <c r="O3" s="21">
        <v>12423.3</v>
      </c>
      <c r="P3" s="21">
        <v>9993.2000000000007</v>
      </c>
      <c r="Q3" s="21">
        <v>37419.1</v>
      </c>
      <c r="R3" s="21">
        <v>20070.7</v>
      </c>
      <c r="S3" s="21">
        <v>9763.9</v>
      </c>
      <c r="T3" s="21">
        <v>8949.1</v>
      </c>
      <c r="U3" s="21">
        <v>26008.7</v>
      </c>
      <c r="V3" s="21">
        <v>16134.9</v>
      </c>
    </row>
    <row r="4" spans="1:22" x14ac:dyDescent="0.25">
      <c r="A4" s="22" t="s">
        <v>5</v>
      </c>
      <c r="B4" s="22"/>
      <c r="C4" s="21">
        <v>5859.4</v>
      </c>
      <c r="D4" s="21">
        <v>2520</v>
      </c>
      <c r="E4" s="21">
        <v>15843</v>
      </c>
      <c r="F4" s="21">
        <v>5606.1</v>
      </c>
      <c r="G4" s="21">
        <v>6055</v>
      </c>
      <c r="H4" s="21">
        <v>4491.2999999999993</v>
      </c>
      <c r="I4" s="21">
        <v>17463.2</v>
      </c>
      <c r="J4" s="21">
        <v>527.9</v>
      </c>
      <c r="K4" s="21">
        <v>3466.2</v>
      </c>
      <c r="L4" s="21">
        <v>7173.4</v>
      </c>
      <c r="M4" s="21">
        <v>9867.2000000000007</v>
      </c>
      <c r="N4" s="21">
        <v>4807</v>
      </c>
      <c r="O4" s="21">
        <v>6737.1</v>
      </c>
      <c r="P4" s="21">
        <v>5895.7</v>
      </c>
      <c r="Q4" s="21">
        <v>12781.6</v>
      </c>
      <c r="R4" s="21">
        <v>6402.1</v>
      </c>
      <c r="S4" s="21">
        <v>6105.7000000000007</v>
      </c>
      <c r="T4" s="21">
        <v>5777.1</v>
      </c>
      <c r="U4" s="21">
        <v>12564.3</v>
      </c>
      <c r="V4" s="21">
        <v>18244.900000000001</v>
      </c>
    </row>
    <row r="5" spans="1:22" x14ac:dyDescent="0.25">
      <c r="A5" s="22" t="s">
        <v>6</v>
      </c>
      <c r="B5" s="22"/>
      <c r="C5" s="12">
        <v>0.26759999999999984</v>
      </c>
      <c r="D5" s="12">
        <v>0.21519999999999939</v>
      </c>
      <c r="E5" s="12">
        <v>0.92719999999999914</v>
      </c>
      <c r="F5" s="12">
        <v>0.50629999999999953</v>
      </c>
      <c r="G5" s="12">
        <v>0.42269999999999985</v>
      </c>
      <c r="H5" s="12">
        <v>0.29520000000000035</v>
      </c>
      <c r="I5" s="12">
        <v>0.95210000000000061</v>
      </c>
      <c r="J5" s="12">
        <v>0.38699999999999957</v>
      </c>
      <c r="K5" s="12">
        <v>0.43299999999999983</v>
      </c>
      <c r="L5" s="12">
        <v>0.31529999999999969</v>
      </c>
      <c r="M5" s="12">
        <v>0.76619999999999955</v>
      </c>
      <c r="N5" s="12">
        <v>0.66290000000000049</v>
      </c>
      <c r="O5" s="12">
        <v>0.3785999999999996</v>
      </c>
      <c r="P5" s="12">
        <v>0.28740000000000077</v>
      </c>
      <c r="Q5" s="12">
        <v>0.98330000000000073</v>
      </c>
      <c r="R5" s="12">
        <v>0.6520999999999999</v>
      </c>
      <c r="S5" s="12">
        <v>0.31160000000000032</v>
      </c>
      <c r="T5" s="12">
        <v>0.25570000000000004</v>
      </c>
      <c r="U5" s="12">
        <v>0.76119999999999965</v>
      </c>
      <c r="V5" s="12">
        <v>0.50050000000000061</v>
      </c>
    </row>
    <row r="6" spans="1:22" x14ac:dyDescent="0.25">
      <c r="A6" s="22" t="s">
        <v>7</v>
      </c>
      <c r="B6" s="22"/>
      <c r="C6" s="12">
        <v>1.0363691257251106</v>
      </c>
      <c r="D6" s="12">
        <v>1.0261169837137945</v>
      </c>
      <c r="E6" s="12">
        <v>1.0276090324102733</v>
      </c>
      <c r="F6" s="12">
        <v>1.0404682493969521</v>
      </c>
      <c r="G6" s="12">
        <v>1.0363691257251106</v>
      </c>
      <c r="H6" s="12">
        <v>1.0261169837137945</v>
      </c>
      <c r="I6" s="12">
        <v>1.0276090324102733</v>
      </c>
      <c r="J6" s="12">
        <v>1.0404682493969521</v>
      </c>
      <c r="K6" s="12">
        <v>1.0363691257251106</v>
      </c>
      <c r="L6" s="12">
        <v>1.0261169837137945</v>
      </c>
      <c r="M6" s="12">
        <v>1.0276090324102733</v>
      </c>
      <c r="N6" s="12">
        <v>1.0404682493969521</v>
      </c>
      <c r="O6" s="12">
        <v>1.0403317206643115</v>
      </c>
      <c r="P6" s="12">
        <v>1.0308787073687393</v>
      </c>
      <c r="Q6" s="12">
        <v>1.0213827860492821</v>
      </c>
      <c r="R6" s="12">
        <v>1.0121570395900572</v>
      </c>
      <c r="S6" s="12">
        <v>1.0403317206643115</v>
      </c>
      <c r="T6" s="12">
        <v>1.0308787073687393</v>
      </c>
      <c r="U6" s="12">
        <v>1.0213827860492821</v>
      </c>
      <c r="V6" s="12">
        <v>1.0121570395900572</v>
      </c>
    </row>
    <row r="7" spans="1:22" x14ac:dyDescent="0.25">
      <c r="A7" s="22" t="s">
        <v>8</v>
      </c>
      <c r="B7" s="22"/>
      <c r="C7" s="13">
        <v>60</v>
      </c>
      <c r="D7" s="12">
        <v>60</v>
      </c>
      <c r="E7" s="13">
        <v>60</v>
      </c>
      <c r="F7" s="12">
        <v>60</v>
      </c>
      <c r="G7" s="13">
        <v>60</v>
      </c>
      <c r="H7" s="13">
        <v>60</v>
      </c>
      <c r="I7" s="13">
        <v>60</v>
      </c>
      <c r="J7" s="13">
        <v>60</v>
      </c>
      <c r="K7" s="13">
        <v>60</v>
      </c>
      <c r="L7" s="13">
        <v>60</v>
      </c>
      <c r="M7" s="13">
        <v>60</v>
      </c>
      <c r="N7" s="13">
        <v>60</v>
      </c>
      <c r="O7" s="13">
        <v>60</v>
      </c>
      <c r="P7" s="13">
        <v>60</v>
      </c>
      <c r="Q7" s="13">
        <v>60</v>
      </c>
      <c r="R7" s="13">
        <v>60</v>
      </c>
      <c r="S7" s="13">
        <v>60</v>
      </c>
      <c r="T7" s="13">
        <v>60</v>
      </c>
      <c r="U7" s="13">
        <v>60</v>
      </c>
      <c r="V7" s="13">
        <v>60</v>
      </c>
    </row>
    <row r="8" spans="1:22" ht="30" x14ac:dyDescent="0.25">
      <c r="A8" s="2" t="s">
        <v>0</v>
      </c>
      <c r="B8" s="1" t="s">
        <v>1</v>
      </c>
      <c r="C8" s="1" t="s">
        <v>2</v>
      </c>
      <c r="D8" s="12"/>
    </row>
    <row r="9" spans="1:22" x14ac:dyDescent="0.25">
      <c r="B9" s="7">
        <v>1</v>
      </c>
      <c r="C9" s="21">
        <v>158436.70000000001</v>
      </c>
      <c r="D9" s="21">
        <v>158190.29999999999</v>
      </c>
      <c r="E9" s="21">
        <v>432091.3</v>
      </c>
      <c r="F9" s="21">
        <v>268986.59999999998</v>
      </c>
      <c r="G9" s="21">
        <v>213722.3</v>
      </c>
      <c r="H9" s="21">
        <v>166288.20000000001</v>
      </c>
      <c r="I9" s="21">
        <v>474348.4</v>
      </c>
      <c r="J9" s="21">
        <v>317501.90000000002</v>
      </c>
      <c r="K9" s="21">
        <v>185066</v>
      </c>
      <c r="L9" s="21">
        <v>146587</v>
      </c>
      <c r="M9" s="21">
        <v>395147.3</v>
      </c>
      <c r="N9" s="21">
        <v>339875.6</v>
      </c>
      <c r="O9" s="21">
        <v>209678.3</v>
      </c>
      <c r="P9" s="12">
        <v>162398.29999999999</v>
      </c>
      <c r="Q9" s="12">
        <v>414334.7</v>
      </c>
      <c r="R9" s="12">
        <v>276180.59999999998</v>
      </c>
      <c r="S9" s="12">
        <v>171227.7</v>
      </c>
      <c r="T9" s="12">
        <v>152335</v>
      </c>
      <c r="U9" s="12">
        <v>462254.8</v>
      </c>
      <c r="V9" s="12">
        <v>233999.5</v>
      </c>
    </row>
    <row r="10" spans="1:22" x14ac:dyDescent="0.25">
      <c r="B10" s="16">
        <v>2</v>
      </c>
      <c r="C10" s="21">
        <v>30433.3</v>
      </c>
      <c r="D10" s="21">
        <v>26643.9</v>
      </c>
      <c r="E10" s="21">
        <v>134750</v>
      </c>
      <c r="F10" s="21">
        <v>40005.5</v>
      </c>
      <c r="G10" s="21">
        <v>34780.300000000003</v>
      </c>
      <c r="H10" s="21">
        <v>25986.6</v>
      </c>
      <c r="I10" s="21">
        <v>124086.6</v>
      </c>
      <c r="J10" s="21">
        <v>65051.9</v>
      </c>
      <c r="K10" s="21">
        <v>51459.6</v>
      </c>
      <c r="L10" s="21">
        <v>38958.199999999997</v>
      </c>
      <c r="M10" s="21">
        <v>126565.3</v>
      </c>
      <c r="N10" s="21">
        <v>68509.3</v>
      </c>
      <c r="O10" s="21">
        <v>34376.6</v>
      </c>
      <c r="P10" s="12">
        <v>48029.599999999999</v>
      </c>
      <c r="Q10" s="12">
        <v>123590.1</v>
      </c>
      <c r="R10" s="12">
        <v>84465.2</v>
      </c>
      <c r="S10" s="12">
        <v>46231.199999999997</v>
      </c>
      <c r="T10" s="12">
        <v>24056.7</v>
      </c>
      <c r="U10" s="12">
        <v>60597.4</v>
      </c>
      <c r="V10" s="12">
        <v>76948.3</v>
      </c>
    </row>
    <row r="11" spans="1:22" x14ac:dyDescent="0.25">
      <c r="B11" s="12">
        <v>3</v>
      </c>
      <c r="C11" s="21">
        <v>9382.7000000000007</v>
      </c>
      <c r="D11" s="21">
        <v>8564.2999999999993</v>
      </c>
      <c r="E11" s="21">
        <v>44521.1</v>
      </c>
      <c r="F11" s="21">
        <v>12489.2</v>
      </c>
      <c r="G11" s="21">
        <v>10481.1</v>
      </c>
      <c r="H11" s="21">
        <v>8379.7000000000007</v>
      </c>
      <c r="I11" s="21">
        <v>55439.8</v>
      </c>
      <c r="J11" s="21">
        <v>24136.3</v>
      </c>
      <c r="K11" s="21">
        <v>16907</v>
      </c>
      <c r="L11" s="21">
        <v>12858.9</v>
      </c>
      <c r="M11" s="21">
        <v>40529.300000000003</v>
      </c>
      <c r="N11" s="21">
        <v>22239.599999999999</v>
      </c>
      <c r="O11" s="21">
        <v>9759.6</v>
      </c>
      <c r="P11" s="12">
        <v>19062.5</v>
      </c>
      <c r="Q11" s="12">
        <v>45062.6</v>
      </c>
      <c r="R11" s="12">
        <v>28292.3</v>
      </c>
      <c r="S11" s="12">
        <v>12279.3</v>
      </c>
      <c r="T11" s="12">
        <v>6422.8</v>
      </c>
      <c r="U11" s="12">
        <v>17762.599999999999</v>
      </c>
      <c r="V11" s="12">
        <v>27662.6</v>
      </c>
    </row>
    <row r="12" spans="1:22" x14ac:dyDescent="0.25">
      <c r="B12" s="12">
        <v>4</v>
      </c>
      <c r="C12" s="21">
        <v>4796.8999999999996</v>
      </c>
      <c r="D12" s="21">
        <v>4444.8999999999996</v>
      </c>
      <c r="E12" s="21">
        <v>24762.2</v>
      </c>
      <c r="F12" s="21">
        <v>6278.7</v>
      </c>
      <c r="G12" s="21">
        <v>5667.7</v>
      </c>
      <c r="H12" s="21">
        <v>5225.8</v>
      </c>
      <c r="I12" s="21">
        <v>28206.2</v>
      </c>
      <c r="J12" s="21">
        <v>12940.4</v>
      </c>
      <c r="K12" s="21">
        <v>8051.8</v>
      </c>
      <c r="L12" s="21">
        <v>6388.6</v>
      </c>
      <c r="M12" s="21">
        <v>18431.5</v>
      </c>
      <c r="N12" s="21">
        <v>10792.3</v>
      </c>
      <c r="O12" s="21">
        <v>5429.5</v>
      </c>
      <c r="P12" s="12">
        <v>9512.4</v>
      </c>
      <c r="Q12" s="12">
        <v>22381.599999999999</v>
      </c>
      <c r="R12" s="12">
        <v>13161.4</v>
      </c>
      <c r="S12" s="12">
        <v>5748.4</v>
      </c>
      <c r="T12" s="12">
        <v>3666.2</v>
      </c>
      <c r="U12" s="12">
        <v>8997.2000000000007</v>
      </c>
      <c r="V12" s="12">
        <v>14121.7</v>
      </c>
    </row>
    <row r="13" spans="1:22" x14ac:dyDescent="0.25">
      <c r="B13" s="12">
        <v>5</v>
      </c>
      <c r="C13" s="21">
        <v>3271.9</v>
      </c>
      <c r="D13" s="21">
        <v>3065.6</v>
      </c>
      <c r="E13" s="21">
        <v>14669.1</v>
      </c>
      <c r="F13" s="21">
        <v>4271.6000000000004</v>
      </c>
      <c r="G13" s="21">
        <v>3529.1</v>
      </c>
      <c r="H13" s="21">
        <v>3630.2</v>
      </c>
      <c r="I13" s="21">
        <v>16252.8</v>
      </c>
      <c r="J13" s="21">
        <v>8523.2000000000007</v>
      </c>
      <c r="K13" s="21">
        <v>4786.7</v>
      </c>
      <c r="L13" s="21">
        <v>3660.6</v>
      </c>
      <c r="M13" s="21">
        <v>10763.6</v>
      </c>
      <c r="N13" s="21">
        <v>6283.3</v>
      </c>
      <c r="O13" s="21">
        <v>3756.6</v>
      </c>
      <c r="P13" s="12">
        <v>5990</v>
      </c>
      <c r="Q13" s="12">
        <v>12401.5</v>
      </c>
      <c r="R13" s="12">
        <v>7947.5</v>
      </c>
      <c r="S13" s="12">
        <v>3050.1</v>
      </c>
      <c r="T13" s="12">
        <v>2492.6999999999998</v>
      </c>
      <c r="U13" s="12">
        <v>5639.1</v>
      </c>
      <c r="V13" s="12">
        <v>8144.5</v>
      </c>
    </row>
    <row r="14" spans="1:22" x14ac:dyDescent="0.25">
      <c r="B14" s="12">
        <v>6</v>
      </c>
      <c r="C14" s="21">
        <v>2322.6</v>
      </c>
      <c r="D14" s="21">
        <v>2346</v>
      </c>
      <c r="E14" s="21">
        <v>10055.6</v>
      </c>
      <c r="F14" s="21">
        <v>3024.1</v>
      </c>
      <c r="G14" s="21">
        <v>2571.4</v>
      </c>
      <c r="H14" s="21">
        <v>2595.3000000000002</v>
      </c>
      <c r="I14" s="21">
        <v>10654.2</v>
      </c>
      <c r="J14" s="21">
        <v>5728.2</v>
      </c>
      <c r="K14" s="21">
        <v>3747.5</v>
      </c>
      <c r="L14" s="21">
        <v>2536.9</v>
      </c>
      <c r="M14" s="21">
        <v>6409.7</v>
      </c>
      <c r="N14" s="21">
        <v>3977.7</v>
      </c>
      <c r="O14" s="21">
        <v>2741.1</v>
      </c>
      <c r="P14" s="12">
        <v>3955.6</v>
      </c>
      <c r="Q14" s="12">
        <v>7858.6</v>
      </c>
      <c r="R14" s="12">
        <v>5090.6000000000004</v>
      </c>
      <c r="S14" s="12">
        <v>2289</v>
      </c>
      <c r="T14" s="12">
        <v>1846.2</v>
      </c>
      <c r="U14" s="12">
        <v>3800.7</v>
      </c>
      <c r="V14" s="12">
        <v>4804.8</v>
      </c>
    </row>
    <row r="15" spans="1:22" x14ac:dyDescent="0.25">
      <c r="B15" s="12">
        <v>7</v>
      </c>
      <c r="C15" s="21">
        <v>1796.4</v>
      </c>
      <c r="D15" s="21">
        <v>1722.8</v>
      </c>
      <c r="E15" s="21">
        <v>7427.1</v>
      </c>
      <c r="F15" s="21">
        <v>2257.4</v>
      </c>
      <c r="G15" s="21">
        <v>1906.9</v>
      </c>
      <c r="H15" s="21">
        <v>2152.6999999999998</v>
      </c>
      <c r="I15" s="21">
        <v>7217.1</v>
      </c>
      <c r="J15" s="21">
        <v>4604.3999999999996</v>
      </c>
      <c r="K15" s="21">
        <v>2696.1</v>
      </c>
      <c r="L15" s="21">
        <v>1713.2</v>
      </c>
      <c r="M15" s="21">
        <v>4503.7</v>
      </c>
      <c r="N15" s="21">
        <v>2843.8</v>
      </c>
      <c r="O15" s="21">
        <v>2012.4</v>
      </c>
      <c r="P15" s="12">
        <v>2690.5</v>
      </c>
      <c r="Q15" s="12">
        <v>5758.8</v>
      </c>
      <c r="R15" s="12">
        <v>3725.1</v>
      </c>
      <c r="S15" s="12">
        <v>1721.5</v>
      </c>
      <c r="T15" s="12">
        <v>1465.4</v>
      </c>
      <c r="U15" s="12">
        <v>2936.4</v>
      </c>
      <c r="V15" s="12">
        <v>3279.8</v>
      </c>
    </row>
    <row r="16" spans="1:22" x14ac:dyDescent="0.25">
      <c r="B16" s="12">
        <v>8</v>
      </c>
      <c r="C16" s="21">
        <v>1441</v>
      </c>
      <c r="D16" s="21">
        <v>1385.2</v>
      </c>
      <c r="E16" s="21">
        <v>5060</v>
      </c>
      <c r="F16" s="21">
        <v>1674.8</v>
      </c>
      <c r="G16" s="21">
        <v>1472.4</v>
      </c>
      <c r="H16" s="21">
        <v>1632.6</v>
      </c>
      <c r="I16" s="21">
        <v>5431.9</v>
      </c>
      <c r="J16" s="21">
        <v>3389.2</v>
      </c>
      <c r="K16" s="21">
        <v>2061</v>
      </c>
      <c r="L16" s="21">
        <v>1227.5</v>
      </c>
      <c r="M16" s="21">
        <v>3210.1</v>
      </c>
      <c r="N16" s="21">
        <v>1983.1</v>
      </c>
      <c r="O16" s="21">
        <v>1538.8</v>
      </c>
      <c r="P16" s="12">
        <v>1947.2</v>
      </c>
      <c r="Q16" s="12">
        <v>3749.1</v>
      </c>
      <c r="R16" s="12">
        <v>2953.6</v>
      </c>
      <c r="S16" s="12">
        <v>1406.2</v>
      </c>
      <c r="T16" s="12">
        <v>934.4</v>
      </c>
      <c r="U16" s="12">
        <v>2067.9</v>
      </c>
      <c r="V16" s="12">
        <v>2225.4</v>
      </c>
    </row>
    <row r="17" spans="2:22" x14ac:dyDescent="0.25">
      <c r="B17" s="12">
        <v>9</v>
      </c>
      <c r="C17" s="21">
        <v>1247.4000000000001</v>
      </c>
      <c r="D17" s="21">
        <v>1153.5999999999999</v>
      </c>
      <c r="E17" s="21">
        <v>3770.1</v>
      </c>
      <c r="F17" s="21">
        <v>1313.5</v>
      </c>
      <c r="G17" s="21">
        <v>1015.8</v>
      </c>
      <c r="H17" s="21">
        <v>1201.8</v>
      </c>
      <c r="I17" s="21">
        <v>3858.2</v>
      </c>
      <c r="J17" s="21">
        <v>2614.5</v>
      </c>
      <c r="K17" s="21">
        <v>1647.1</v>
      </c>
      <c r="L17" s="21">
        <v>880.2</v>
      </c>
      <c r="M17" s="21">
        <v>2289.6</v>
      </c>
      <c r="N17" s="21">
        <v>1564.5</v>
      </c>
      <c r="O17" s="21">
        <v>1338.3</v>
      </c>
      <c r="P17" s="12">
        <v>1549.3</v>
      </c>
      <c r="Q17" s="12">
        <v>3081.1</v>
      </c>
      <c r="R17" s="12">
        <v>2075.9</v>
      </c>
      <c r="S17" s="12">
        <v>1137.9000000000001</v>
      </c>
      <c r="T17" s="12">
        <v>777.9</v>
      </c>
      <c r="U17" s="12">
        <v>1665.2</v>
      </c>
      <c r="V17" s="12">
        <v>1642.9</v>
      </c>
    </row>
    <row r="18" spans="2:22" x14ac:dyDescent="0.25">
      <c r="B18" s="12">
        <v>10</v>
      </c>
      <c r="C18" s="21">
        <v>1098.2</v>
      </c>
      <c r="D18" s="21">
        <v>992.1</v>
      </c>
      <c r="E18" s="21">
        <v>2863.8</v>
      </c>
      <c r="F18" s="21">
        <v>1188.5</v>
      </c>
      <c r="G18" s="21">
        <v>928.7</v>
      </c>
      <c r="H18" s="21">
        <v>1110.8</v>
      </c>
      <c r="I18" s="21">
        <v>2806.5</v>
      </c>
      <c r="J18" s="21">
        <v>2236.4</v>
      </c>
      <c r="K18" s="21">
        <v>1267.5999999999999</v>
      </c>
      <c r="L18" s="21">
        <v>821</v>
      </c>
      <c r="M18" s="21">
        <v>1922.4</v>
      </c>
      <c r="N18" s="21">
        <v>1408.3</v>
      </c>
      <c r="O18" s="21">
        <v>1050.0999999999999</v>
      </c>
      <c r="P18" s="12">
        <v>1171.5</v>
      </c>
      <c r="Q18" s="12">
        <v>2254</v>
      </c>
      <c r="R18" s="12">
        <v>1692</v>
      </c>
      <c r="S18" s="12">
        <v>875.5</v>
      </c>
      <c r="T18" s="12">
        <v>656.2</v>
      </c>
      <c r="U18" s="12">
        <v>1311.4</v>
      </c>
      <c r="V18" s="12">
        <v>1326.2</v>
      </c>
    </row>
    <row r="19" spans="2:22" x14ac:dyDescent="0.25">
      <c r="B19" s="12">
        <v>11.5</v>
      </c>
      <c r="C19" s="21">
        <v>961.9</v>
      </c>
      <c r="D19" s="21">
        <v>907.6</v>
      </c>
      <c r="E19" s="21">
        <v>2423.3000000000002</v>
      </c>
      <c r="F19" s="21">
        <v>990.8</v>
      </c>
      <c r="G19" s="21">
        <v>904.1</v>
      </c>
      <c r="H19" s="21">
        <v>970.2</v>
      </c>
      <c r="I19" s="21">
        <v>2560.8000000000002</v>
      </c>
      <c r="J19" s="21">
        <v>1805.4</v>
      </c>
      <c r="K19" s="21">
        <v>1247.3</v>
      </c>
      <c r="L19" s="21">
        <v>831.1</v>
      </c>
      <c r="M19" s="21">
        <v>1457.2</v>
      </c>
      <c r="N19" s="21">
        <v>1148.7</v>
      </c>
      <c r="O19" s="21">
        <v>1094</v>
      </c>
      <c r="P19" s="12">
        <v>1048.5</v>
      </c>
      <c r="Q19" s="12">
        <v>1950.7</v>
      </c>
      <c r="R19" s="12">
        <v>1431.1</v>
      </c>
      <c r="S19" s="12">
        <v>808.2</v>
      </c>
      <c r="T19" s="12">
        <v>812.6</v>
      </c>
      <c r="U19" s="12">
        <v>1136.9000000000001</v>
      </c>
      <c r="V19" s="12">
        <v>1385.1</v>
      </c>
    </row>
    <row r="20" spans="2:22" x14ac:dyDescent="0.25">
      <c r="B20" s="12">
        <v>13</v>
      </c>
      <c r="C20" s="21">
        <v>894.2</v>
      </c>
      <c r="D20" s="21">
        <v>948.8</v>
      </c>
      <c r="E20" s="21">
        <v>2029.5</v>
      </c>
      <c r="F20" s="21">
        <v>1004.1</v>
      </c>
      <c r="G20" s="21">
        <v>727.8</v>
      </c>
      <c r="H20" s="21">
        <v>1057</v>
      </c>
      <c r="I20" s="21">
        <v>2061.1</v>
      </c>
      <c r="J20" s="21">
        <v>1658.6</v>
      </c>
      <c r="K20" s="21">
        <v>1142.8</v>
      </c>
      <c r="L20" s="21">
        <v>617.29999999999995</v>
      </c>
      <c r="M20" s="21">
        <v>1302.7</v>
      </c>
      <c r="N20" s="21">
        <v>818.4</v>
      </c>
      <c r="O20" s="21">
        <v>1015.7</v>
      </c>
      <c r="P20" s="12">
        <v>918.5</v>
      </c>
      <c r="Q20" s="12">
        <v>1681.1</v>
      </c>
      <c r="R20" s="12">
        <v>1297</v>
      </c>
      <c r="S20" s="12">
        <v>856.3</v>
      </c>
      <c r="T20" s="12">
        <v>528.6</v>
      </c>
      <c r="U20" s="12">
        <v>1131.9000000000001</v>
      </c>
      <c r="V20" s="12">
        <v>1048</v>
      </c>
    </row>
    <row r="21" spans="2:22" x14ac:dyDescent="0.25">
      <c r="B21" s="12">
        <v>14.5</v>
      </c>
      <c r="C21" s="21">
        <v>915.1</v>
      </c>
      <c r="D21" s="21">
        <v>775.2</v>
      </c>
      <c r="E21" s="21">
        <v>1742.5</v>
      </c>
      <c r="F21" s="21">
        <v>927.6</v>
      </c>
      <c r="G21" s="21">
        <v>558.4</v>
      </c>
      <c r="H21" s="21">
        <v>907.8</v>
      </c>
      <c r="I21" s="21">
        <v>1644.1</v>
      </c>
      <c r="J21" s="21">
        <v>1313.3</v>
      </c>
      <c r="K21" s="21">
        <v>1040.0999999999999</v>
      </c>
      <c r="L21" s="21">
        <v>643.5</v>
      </c>
      <c r="M21" s="21">
        <v>1147.9000000000001</v>
      </c>
      <c r="N21" s="21">
        <v>696.9</v>
      </c>
      <c r="O21" s="21">
        <v>999.3</v>
      </c>
      <c r="P21" s="12">
        <v>943.7</v>
      </c>
      <c r="Q21" s="12">
        <v>1425</v>
      </c>
      <c r="R21" s="12">
        <v>1001.6</v>
      </c>
      <c r="S21" s="12">
        <v>699.3</v>
      </c>
      <c r="T21" s="12">
        <v>649.5</v>
      </c>
      <c r="U21" s="12">
        <v>801.3</v>
      </c>
      <c r="V21" s="12">
        <v>775.2</v>
      </c>
    </row>
    <row r="22" spans="2:22" x14ac:dyDescent="0.25">
      <c r="B22" s="12">
        <v>16</v>
      </c>
      <c r="C22" s="21">
        <v>776.4</v>
      </c>
      <c r="D22" s="21">
        <v>737.1</v>
      </c>
      <c r="E22" s="21">
        <v>1592.6</v>
      </c>
      <c r="F22" s="21">
        <v>756.1</v>
      </c>
      <c r="G22" s="21">
        <v>569.6</v>
      </c>
      <c r="H22" s="21">
        <v>806.5</v>
      </c>
      <c r="I22" s="21">
        <v>1363.3</v>
      </c>
      <c r="J22" s="21">
        <v>1135.2</v>
      </c>
      <c r="K22" s="21">
        <v>948</v>
      </c>
      <c r="L22" s="21">
        <v>588.6</v>
      </c>
      <c r="M22" s="21">
        <v>970.9</v>
      </c>
      <c r="N22" s="21">
        <v>716.4</v>
      </c>
      <c r="O22" s="21">
        <v>765.5</v>
      </c>
      <c r="P22" s="12">
        <v>816.3</v>
      </c>
      <c r="Q22" s="12">
        <v>1187.9000000000001</v>
      </c>
      <c r="R22" s="12">
        <v>895.5</v>
      </c>
      <c r="S22" s="12">
        <v>616.79999999999995</v>
      </c>
      <c r="T22" s="12">
        <v>380.3</v>
      </c>
      <c r="U22" s="12">
        <v>772.6</v>
      </c>
      <c r="V22" s="12">
        <v>711.4</v>
      </c>
    </row>
    <row r="23" spans="2:22" x14ac:dyDescent="0.25">
      <c r="B23" s="12">
        <v>17.5</v>
      </c>
      <c r="C23" s="21">
        <v>687.5</v>
      </c>
      <c r="D23" s="21">
        <v>670.3</v>
      </c>
      <c r="E23" s="21">
        <v>1459.6</v>
      </c>
      <c r="F23" s="21">
        <v>731.4</v>
      </c>
      <c r="G23" s="21">
        <v>492.3</v>
      </c>
      <c r="H23" s="21">
        <v>761.6</v>
      </c>
      <c r="I23" s="21">
        <v>1107.7</v>
      </c>
      <c r="J23" s="21">
        <v>1009.2</v>
      </c>
      <c r="K23" s="21">
        <v>796.3</v>
      </c>
      <c r="L23" s="21">
        <v>557.5</v>
      </c>
      <c r="M23" s="21">
        <v>844.8</v>
      </c>
      <c r="N23" s="21">
        <v>562.6</v>
      </c>
      <c r="O23" s="21">
        <v>719.2</v>
      </c>
      <c r="P23" s="12">
        <v>645.4</v>
      </c>
      <c r="Q23" s="12">
        <v>1138.4000000000001</v>
      </c>
      <c r="R23" s="12">
        <v>892.2</v>
      </c>
      <c r="S23" s="12">
        <v>495.7</v>
      </c>
      <c r="T23" s="12">
        <v>497.2</v>
      </c>
      <c r="U23" s="12">
        <v>870.3</v>
      </c>
      <c r="V23" s="12">
        <v>667.8</v>
      </c>
    </row>
    <row r="24" spans="2:22" x14ac:dyDescent="0.25">
      <c r="B24" s="12">
        <v>19</v>
      </c>
      <c r="C24" s="21">
        <v>627.5</v>
      </c>
      <c r="D24" s="21">
        <v>576</v>
      </c>
      <c r="E24" s="21">
        <v>1061.8</v>
      </c>
      <c r="F24" s="21">
        <v>597.29999999999995</v>
      </c>
      <c r="G24" s="21">
        <v>447.4</v>
      </c>
      <c r="H24" s="21">
        <v>506</v>
      </c>
      <c r="I24" s="21">
        <v>779.5</v>
      </c>
      <c r="J24" s="21">
        <v>777.2</v>
      </c>
      <c r="K24" s="21">
        <v>676.9</v>
      </c>
      <c r="L24" s="21">
        <v>382.5</v>
      </c>
      <c r="M24" s="21">
        <v>791.7</v>
      </c>
      <c r="N24" s="21">
        <v>571.5</v>
      </c>
      <c r="O24" s="21">
        <v>588.29999999999995</v>
      </c>
      <c r="P24" s="12">
        <v>680.4</v>
      </c>
      <c r="Q24" s="12">
        <v>691.8</v>
      </c>
      <c r="R24" s="12">
        <v>597.5</v>
      </c>
      <c r="S24" s="12">
        <v>402.4</v>
      </c>
      <c r="T24" s="12">
        <v>431.7</v>
      </c>
      <c r="U24" s="12">
        <v>591.20000000000005</v>
      </c>
      <c r="V24" s="12">
        <v>368.4</v>
      </c>
    </row>
    <row r="25" spans="2:22" x14ac:dyDescent="0.25">
      <c r="B25" s="12">
        <v>20.5</v>
      </c>
      <c r="C25" s="21">
        <v>564.5</v>
      </c>
      <c r="D25" s="21">
        <v>473.9</v>
      </c>
      <c r="E25" s="21">
        <v>979</v>
      </c>
      <c r="F25" s="21">
        <v>558.4</v>
      </c>
      <c r="G25" s="21">
        <v>474.6</v>
      </c>
      <c r="H25" s="21">
        <v>446.9</v>
      </c>
      <c r="I25" s="21">
        <v>674.1</v>
      </c>
      <c r="J25" s="21">
        <v>579.1</v>
      </c>
      <c r="K25" s="21">
        <v>601.1</v>
      </c>
      <c r="L25" s="21">
        <v>403.4</v>
      </c>
      <c r="M25" s="21">
        <v>659.3</v>
      </c>
      <c r="N25" s="21">
        <v>399.2</v>
      </c>
      <c r="O25" s="21">
        <v>608.70000000000005</v>
      </c>
      <c r="P25" s="12">
        <v>605.29999999999995</v>
      </c>
      <c r="Q25" s="12">
        <v>634.1</v>
      </c>
      <c r="R25" s="12">
        <v>522.5</v>
      </c>
      <c r="S25" s="12">
        <v>392.1</v>
      </c>
      <c r="T25" s="12">
        <v>304.39999999999998</v>
      </c>
      <c r="U25" s="12">
        <v>609.79999999999995</v>
      </c>
      <c r="V25" s="12">
        <v>378.2</v>
      </c>
    </row>
    <row r="26" spans="2:22" x14ac:dyDescent="0.25">
      <c r="B26" s="12">
        <v>22</v>
      </c>
      <c r="C26" s="21">
        <v>541.9</v>
      </c>
      <c r="D26" s="21">
        <v>436.4</v>
      </c>
      <c r="E26" s="21">
        <v>781.6</v>
      </c>
      <c r="F26" s="21">
        <v>457.1</v>
      </c>
      <c r="G26" s="21">
        <v>332.8</v>
      </c>
      <c r="H26" s="21">
        <v>479.5</v>
      </c>
      <c r="I26" s="21">
        <v>579.29999999999995</v>
      </c>
      <c r="J26" s="21">
        <v>550.29999999999995</v>
      </c>
      <c r="K26" s="21">
        <v>468.5</v>
      </c>
      <c r="L26" s="21">
        <v>325.89999999999998</v>
      </c>
      <c r="M26" s="21">
        <v>560.29999999999995</v>
      </c>
      <c r="N26" s="21">
        <v>372.6</v>
      </c>
      <c r="O26" s="21">
        <v>438.9</v>
      </c>
      <c r="P26" s="12">
        <v>494.3</v>
      </c>
      <c r="Q26" s="12">
        <v>531.5</v>
      </c>
      <c r="R26" s="12">
        <v>478.9</v>
      </c>
      <c r="S26" s="12">
        <v>441.6</v>
      </c>
      <c r="T26" s="12">
        <v>379.8</v>
      </c>
      <c r="U26" s="12">
        <v>510.6</v>
      </c>
      <c r="V26" s="12">
        <v>283</v>
      </c>
    </row>
    <row r="27" spans="2:22" x14ac:dyDescent="0.25">
      <c r="B27" s="12">
        <v>23.5</v>
      </c>
      <c r="C27" s="21">
        <v>465.7</v>
      </c>
      <c r="D27" s="21">
        <v>362.6</v>
      </c>
      <c r="E27" s="21">
        <v>706.9</v>
      </c>
      <c r="F27" s="21">
        <v>448.9</v>
      </c>
      <c r="G27" s="21">
        <v>353.2</v>
      </c>
      <c r="H27" s="21">
        <v>446.6</v>
      </c>
      <c r="I27" s="21">
        <v>495.8</v>
      </c>
      <c r="J27" s="21">
        <v>562.5</v>
      </c>
      <c r="K27" s="21">
        <v>432.5</v>
      </c>
      <c r="L27" s="21">
        <v>297.60000000000002</v>
      </c>
      <c r="M27" s="21">
        <v>608.1</v>
      </c>
      <c r="N27" s="21">
        <v>263.39999999999998</v>
      </c>
      <c r="O27" s="21">
        <v>439.3</v>
      </c>
      <c r="P27" s="12">
        <v>553.70000000000005</v>
      </c>
      <c r="Q27" s="12">
        <v>530.4</v>
      </c>
      <c r="R27" s="12">
        <v>499.3</v>
      </c>
      <c r="S27" s="12">
        <v>318</v>
      </c>
      <c r="T27" s="12">
        <v>329.4</v>
      </c>
      <c r="U27" s="12">
        <v>298.10000000000002</v>
      </c>
      <c r="V27" s="12">
        <v>238.9</v>
      </c>
    </row>
    <row r="28" spans="2:22" x14ac:dyDescent="0.25">
      <c r="B28" s="12">
        <v>25</v>
      </c>
      <c r="C28" s="21">
        <v>484.9</v>
      </c>
      <c r="D28" s="21">
        <v>313.89999999999998</v>
      </c>
      <c r="E28" s="21">
        <v>616.4</v>
      </c>
      <c r="F28" s="21">
        <v>441.8</v>
      </c>
      <c r="G28" s="21">
        <v>327.9</v>
      </c>
      <c r="H28" s="21">
        <v>463.6</v>
      </c>
      <c r="I28" s="21">
        <v>429.3</v>
      </c>
      <c r="J28" s="21">
        <v>453.4</v>
      </c>
      <c r="K28" s="21">
        <v>383.8</v>
      </c>
      <c r="L28" s="21">
        <v>291.7</v>
      </c>
      <c r="M28" s="21">
        <v>494.1</v>
      </c>
      <c r="N28" s="21">
        <v>309.10000000000002</v>
      </c>
      <c r="O28" s="21">
        <v>356.5</v>
      </c>
      <c r="P28" s="12">
        <v>413.9</v>
      </c>
      <c r="Q28" s="12">
        <v>466.5</v>
      </c>
      <c r="R28" s="12">
        <v>469.6</v>
      </c>
      <c r="S28" s="12">
        <v>189.6</v>
      </c>
      <c r="T28" s="12">
        <v>391.4</v>
      </c>
      <c r="U28" s="12">
        <v>377.8</v>
      </c>
      <c r="V28" s="12">
        <v>206.4</v>
      </c>
    </row>
    <row r="29" spans="2:22" x14ac:dyDescent="0.25">
      <c r="B29" s="12">
        <v>26.5</v>
      </c>
      <c r="C29" s="21">
        <v>472.3</v>
      </c>
      <c r="D29" s="21">
        <v>309.3</v>
      </c>
      <c r="E29" s="21">
        <v>638.70000000000005</v>
      </c>
      <c r="F29" s="21">
        <v>332.4</v>
      </c>
      <c r="G29" s="21">
        <v>271.5</v>
      </c>
      <c r="H29" s="21">
        <v>333.5</v>
      </c>
      <c r="I29" s="21">
        <v>445.6</v>
      </c>
      <c r="J29" s="21">
        <v>395.1</v>
      </c>
      <c r="K29" s="21">
        <v>374.9</v>
      </c>
      <c r="L29" s="21">
        <v>225.1</v>
      </c>
      <c r="M29" s="21">
        <v>414.7</v>
      </c>
      <c r="N29" s="21">
        <v>186.3</v>
      </c>
      <c r="O29" s="21">
        <v>385.8</v>
      </c>
      <c r="P29" s="12">
        <v>423.7</v>
      </c>
      <c r="Q29" s="12">
        <v>468.8</v>
      </c>
      <c r="R29" s="12">
        <v>410.1</v>
      </c>
      <c r="S29" s="12">
        <v>213.3</v>
      </c>
      <c r="T29" s="12">
        <v>257</v>
      </c>
      <c r="U29" s="12">
        <v>287.2</v>
      </c>
      <c r="V29" s="12">
        <v>148.19999999999999</v>
      </c>
    </row>
    <row r="30" spans="2:22" x14ac:dyDescent="0.25">
      <c r="B30" s="12">
        <v>28</v>
      </c>
      <c r="C30" s="21">
        <v>458.9</v>
      </c>
      <c r="D30" s="21">
        <v>359</v>
      </c>
      <c r="E30" s="21">
        <v>572.79999999999995</v>
      </c>
      <c r="F30" s="21">
        <v>381.1</v>
      </c>
      <c r="G30" s="21">
        <v>253.1</v>
      </c>
      <c r="H30" s="21">
        <v>278.39999999999998</v>
      </c>
      <c r="I30" s="21">
        <v>327.5</v>
      </c>
      <c r="J30" s="21">
        <v>414.5</v>
      </c>
      <c r="K30" s="21">
        <v>419.7</v>
      </c>
      <c r="L30" s="21">
        <v>169.5</v>
      </c>
      <c r="M30" s="21">
        <v>419.9</v>
      </c>
      <c r="N30" s="21">
        <v>240.5</v>
      </c>
      <c r="O30" s="21">
        <v>402.5</v>
      </c>
      <c r="P30" s="12">
        <v>405.1</v>
      </c>
      <c r="Q30" s="12">
        <v>371.6</v>
      </c>
      <c r="R30" s="12">
        <v>332.1</v>
      </c>
      <c r="S30" s="12">
        <v>217.8</v>
      </c>
      <c r="T30" s="12">
        <v>255.2</v>
      </c>
      <c r="U30" s="12">
        <v>298.8</v>
      </c>
      <c r="V30" s="12">
        <v>153</v>
      </c>
    </row>
    <row r="31" spans="2:22" x14ac:dyDescent="0.25">
      <c r="B31" s="12">
        <v>29.5</v>
      </c>
      <c r="C31" s="21">
        <v>378.8</v>
      </c>
      <c r="D31" s="21">
        <v>257.3</v>
      </c>
      <c r="E31" s="21">
        <v>525.70000000000005</v>
      </c>
      <c r="F31" s="21">
        <v>412.3</v>
      </c>
      <c r="G31" s="21">
        <v>192.4</v>
      </c>
      <c r="H31" s="21">
        <v>270.3</v>
      </c>
      <c r="I31" s="21">
        <v>376.3</v>
      </c>
      <c r="J31" s="21">
        <v>257.60000000000002</v>
      </c>
      <c r="K31" s="21">
        <v>348.1</v>
      </c>
      <c r="L31" s="21">
        <v>239.8</v>
      </c>
      <c r="M31" s="21">
        <v>343.2</v>
      </c>
      <c r="N31" s="21">
        <v>254.3</v>
      </c>
      <c r="O31" s="21">
        <v>279.10000000000002</v>
      </c>
      <c r="P31" s="12">
        <v>285.89999999999998</v>
      </c>
      <c r="Q31" s="12">
        <v>325.2</v>
      </c>
      <c r="R31" s="12">
        <v>342.5</v>
      </c>
      <c r="S31" s="12">
        <v>149.30000000000001</v>
      </c>
      <c r="T31" s="12">
        <v>297.5</v>
      </c>
      <c r="U31" s="12">
        <v>226.4</v>
      </c>
      <c r="V31" s="12">
        <v>197.6</v>
      </c>
    </row>
    <row r="32" spans="2:22" x14ac:dyDescent="0.25">
      <c r="B32" s="12">
        <v>31</v>
      </c>
      <c r="C32" s="21">
        <v>344.8</v>
      </c>
      <c r="D32" s="21">
        <v>304.3</v>
      </c>
      <c r="E32" s="21">
        <v>598</v>
      </c>
      <c r="F32" s="21">
        <v>324.7</v>
      </c>
      <c r="G32" s="21">
        <v>206.1</v>
      </c>
      <c r="H32" s="21">
        <v>295.60000000000002</v>
      </c>
      <c r="I32" s="21">
        <v>295.10000000000002</v>
      </c>
      <c r="J32" s="21">
        <v>237.4</v>
      </c>
      <c r="K32" s="21">
        <v>280.60000000000002</v>
      </c>
      <c r="L32" s="21">
        <v>246.5</v>
      </c>
      <c r="M32" s="21">
        <v>387.8</v>
      </c>
      <c r="N32" s="21">
        <v>168.2</v>
      </c>
      <c r="O32" s="21">
        <v>232.1</v>
      </c>
      <c r="P32" s="12">
        <v>377.5</v>
      </c>
      <c r="Q32" s="12">
        <v>304</v>
      </c>
      <c r="R32" s="12">
        <v>330.7</v>
      </c>
      <c r="S32" s="12">
        <v>222.6</v>
      </c>
      <c r="T32" s="12">
        <v>275.60000000000002</v>
      </c>
      <c r="U32" s="12">
        <v>219.7</v>
      </c>
      <c r="V32" s="12">
        <v>120.5</v>
      </c>
    </row>
    <row r="33" spans="2:22" x14ac:dyDescent="0.25">
      <c r="B33" s="12">
        <v>32.5</v>
      </c>
      <c r="C33" s="21">
        <v>375.9</v>
      </c>
      <c r="D33" s="21">
        <v>296.3</v>
      </c>
      <c r="E33" s="21">
        <v>509.4</v>
      </c>
      <c r="F33" s="21">
        <v>276.7</v>
      </c>
      <c r="G33" s="21">
        <v>241.5</v>
      </c>
      <c r="H33" s="21">
        <v>288.8</v>
      </c>
      <c r="I33" s="21">
        <v>225.4</v>
      </c>
      <c r="J33" s="21">
        <v>237.6</v>
      </c>
      <c r="K33" s="21">
        <v>253.1</v>
      </c>
      <c r="L33" s="21">
        <v>230.7</v>
      </c>
      <c r="M33" s="21">
        <v>270.10000000000002</v>
      </c>
      <c r="N33" s="21">
        <v>209.1</v>
      </c>
      <c r="O33" s="21">
        <v>314.39999999999998</v>
      </c>
      <c r="P33" s="12">
        <v>341.6</v>
      </c>
      <c r="Q33" s="12">
        <v>294.39999999999998</v>
      </c>
      <c r="R33" s="12">
        <v>294.89999999999998</v>
      </c>
      <c r="S33" s="12">
        <v>220.6</v>
      </c>
      <c r="T33" s="12">
        <v>238.1</v>
      </c>
      <c r="U33" s="12">
        <v>290.60000000000002</v>
      </c>
      <c r="V33" s="12">
        <v>153.5</v>
      </c>
    </row>
    <row r="34" spans="2:22" x14ac:dyDescent="0.25">
      <c r="B34" s="12">
        <v>34</v>
      </c>
      <c r="C34" s="21">
        <v>320.7</v>
      </c>
      <c r="D34" s="21">
        <v>240</v>
      </c>
      <c r="E34" s="21">
        <v>465</v>
      </c>
      <c r="F34" s="21">
        <v>351.5</v>
      </c>
      <c r="G34" s="21">
        <v>213.4</v>
      </c>
      <c r="H34" s="21">
        <v>292.10000000000002</v>
      </c>
      <c r="I34" s="21">
        <v>209.8</v>
      </c>
      <c r="J34" s="21">
        <v>167.1</v>
      </c>
      <c r="K34" s="21">
        <v>230.2</v>
      </c>
      <c r="L34" s="21">
        <v>197.3</v>
      </c>
      <c r="M34" s="21">
        <v>329.5</v>
      </c>
      <c r="N34" s="21">
        <v>177</v>
      </c>
      <c r="O34" s="21">
        <v>254.4</v>
      </c>
      <c r="P34" s="12">
        <v>328.5</v>
      </c>
      <c r="Q34" s="12">
        <v>288.8</v>
      </c>
      <c r="R34" s="12">
        <v>226.6</v>
      </c>
      <c r="S34" s="12">
        <v>216.5</v>
      </c>
      <c r="T34" s="12">
        <v>169.6</v>
      </c>
      <c r="U34" s="12">
        <v>179</v>
      </c>
      <c r="V34" s="12">
        <v>156</v>
      </c>
    </row>
    <row r="35" spans="2:22" x14ac:dyDescent="0.25">
      <c r="B35" s="12">
        <v>35.5</v>
      </c>
      <c r="C35" s="21">
        <v>323.3</v>
      </c>
      <c r="D35" s="21">
        <v>248.6</v>
      </c>
      <c r="E35" s="21">
        <v>383.4</v>
      </c>
      <c r="F35" s="21">
        <v>322</v>
      </c>
      <c r="G35" s="21">
        <v>205.4</v>
      </c>
      <c r="H35" s="21">
        <v>251.8</v>
      </c>
      <c r="I35" s="21">
        <v>346.2</v>
      </c>
      <c r="J35" s="21">
        <v>233.6</v>
      </c>
      <c r="K35" s="21">
        <v>278.39999999999998</v>
      </c>
      <c r="L35" s="21">
        <v>147.9</v>
      </c>
      <c r="M35" s="21">
        <v>306.7</v>
      </c>
      <c r="N35" s="21">
        <v>122.9</v>
      </c>
      <c r="O35" s="21">
        <v>198</v>
      </c>
      <c r="P35" s="12">
        <v>254.6</v>
      </c>
      <c r="Q35" s="12">
        <v>206.8</v>
      </c>
      <c r="R35" s="12">
        <v>148.1</v>
      </c>
      <c r="S35" s="12">
        <v>89.4</v>
      </c>
      <c r="T35" s="12">
        <v>203.1</v>
      </c>
      <c r="U35" s="12">
        <v>167.8</v>
      </c>
      <c r="V35" s="12">
        <v>120.8</v>
      </c>
    </row>
    <row r="36" spans="2:22" x14ac:dyDescent="0.25">
      <c r="B36" s="12">
        <v>37</v>
      </c>
      <c r="C36" s="21">
        <v>326</v>
      </c>
      <c r="D36" s="21">
        <v>224.7</v>
      </c>
      <c r="E36" s="21">
        <v>485.3</v>
      </c>
      <c r="F36" s="21">
        <v>299.89999999999998</v>
      </c>
      <c r="G36" s="21">
        <v>139</v>
      </c>
      <c r="H36" s="21">
        <v>222.7</v>
      </c>
      <c r="I36" s="21">
        <v>336.4</v>
      </c>
      <c r="J36" s="21">
        <v>236.9</v>
      </c>
      <c r="K36" s="21">
        <v>338.9</v>
      </c>
      <c r="L36" s="21">
        <v>173.7</v>
      </c>
      <c r="M36" s="21">
        <v>254.3</v>
      </c>
      <c r="N36" s="21">
        <v>139.9</v>
      </c>
      <c r="O36" s="21">
        <v>220.2</v>
      </c>
      <c r="P36" s="12">
        <v>182.2</v>
      </c>
      <c r="Q36" s="12">
        <v>248.2</v>
      </c>
      <c r="R36" s="12">
        <v>117.9</v>
      </c>
      <c r="S36" s="12">
        <v>108.9</v>
      </c>
      <c r="T36" s="12">
        <v>127.6</v>
      </c>
      <c r="U36" s="12">
        <v>129</v>
      </c>
      <c r="V36" s="12">
        <v>83.3</v>
      </c>
    </row>
    <row r="37" spans="2:22" x14ac:dyDescent="0.25">
      <c r="B37" s="12">
        <v>38.5</v>
      </c>
      <c r="C37" s="21">
        <v>310.8</v>
      </c>
      <c r="D37" s="21">
        <v>256.39999999999998</v>
      </c>
      <c r="E37" s="21">
        <v>423.2</v>
      </c>
      <c r="F37" s="21">
        <v>296.39999999999998</v>
      </c>
      <c r="G37" s="21">
        <v>186.7</v>
      </c>
      <c r="H37" s="21">
        <v>267.60000000000002</v>
      </c>
      <c r="I37" s="21">
        <v>385.8</v>
      </c>
      <c r="J37" s="21">
        <v>139.5</v>
      </c>
      <c r="K37" s="21">
        <v>263.39999999999998</v>
      </c>
      <c r="L37" s="21">
        <v>236.4</v>
      </c>
      <c r="M37" s="21">
        <v>327.2</v>
      </c>
      <c r="N37" s="21">
        <v>170.8</v>
      </c>
      <c r="O37" s="21">
        <v>174.6</v>
      </c>
      <c r="P37" s="12">
        <v>233.9</v>
      </c>
      <c r="Q37" s="12">
        <v>224.8</v>
      </c>
      <c r="R37" s="12">
        <v>126.2</v>
      </c>
      <c r="S37" s="12">
        <v>83</v>
      </c>
      <c r="T37" s="12">
        <v>219.1</v>
      </c>
      <c r="U37" s="12">
        <v>225.3</v>
      </c>
      <c r="V37" s="12">
        <v>15.1</v>
      </c>
    </row>
    <row r="38" spans="2:22" x14ac:dyDescent="0.25">
      <c r="B38" s="12">
        <v>40</v>
      </c>
      <c r="C38" s="21">
        <v>331.5</v>
      </c>
      <c r="D38" s="21">
        <v>256.60000000000002</v>
      </c>
      <c r="E38" s="21">
        <v>458.2</v>
      </c>
      <c r="F38" s="21">
        <v>284.39999999999998</v>
      </c>
      <c r="G38" s="21">
        <v>212.8</v>
      </c>
      <c r="H38" s="21">
        <v>394</v>
      </c>
      <c r="I38" s="21">
        <v>307</v>
      </c>
      <c r="J38" s="21">
        <v>195.8</v>
      </c>
      <c r="K38" s="21">
        <v>289.89999999999998</v>
      </c>
      <c r="L38" s="21">
        <v>177.2</v>
      </c>
      <c r="M38" s="21">
        <v>195.4</v>
      </c>
      <c r="N38" s="21">
        <v>169.2</v>
      </c>
      <c r="O38" s="21">
        <v>233.4</v>
      </c>
      <c r="P38" s="12">
        <v>242</v>
      </c>
      <c r="Q38" s="12">
        <v>201.5</v>
      </c>
      <c r="R38" s="12">
        <v>89.9</v>
      </c>
      <c r="S38" s="12">
        <v>83.1</v>
      </c>
      <c r="T38" s="12">
        <v>163.6</v>
      </c>
      <c r="U38" s="12">
        <v>110.9</v>
      </c>
      <c r="V38" s="12">
        <v>147.1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535"/>
  <sheetViews>
    <sheetView topLeftCell="K1" zoomScale="70" zoomScaleNormal="70" workbookViewId="0">
      <selection activeCell="W3" sqref="W3:W4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22" x14ac:dyDescent="0.25">
      <c r="C1" s="18" t="s">
        <v>38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20" t="s">
        <v>55</v>
      </c>
      <c r="U1" s="20" t="s">
        <v>56</v>
      </c>
      <c r="V1" s="20" t="s">
        <v>57</v>
      </c>
    </row>
    <row r="2" spans="1:22" x14ac:dyDescent="0.25">
      <c r="A2" s="22" t="s">
        <v>3</v>
      </c>
      <c r="B2" s="22"/>
      <c r="C2" s="12">
        <v>10673.1</v>
      </c>
      <c r="D2" s="12">
        <v>10648.792857142857</v>
      </c>
      <c r="E2" s="12">
        <v>7517.9065000000001</v>
      </c>
      <c r="F2" s="12">
        <v>7554.442500000001</v>
      </c>
      <c r="G2" s="12">
        <v>10673.1</v>
      </c>
      <c r="H2" s="12">
        <v>10648.792857142857</v>
      </c>
      <c r="I2" s="12">
        <v>7517.9065000000001</v>
      </c>
      <c r="J2" s="12">
        <v>7554.442500000001</v>
      </c>
      <c r="K2" s="12">
        <v>10673.1</v>
      </c>
      <c r="L2" s="12">
        <v>10648.792857142857</v>
      </c>
      <c r="M2" s="12">
        <v>7517.9065000000001</v>
      </c>
      <c r="N2" s="12">
        <v>7554.442500000001</v>
      </c>
      <c r="O2" s="12">
        <v>11067.447142857141</v>
      </c>
      <c r="P2" s="12">
        <v>10632.597857142855</v>
      </c>
      <c r="Q2" s="12">
        <v>7436.47</v>
      </c>
      <c r="R2" s="12">
        <v>7428.0945000000011</v>
      </c>
      <c r="S2" s="12">
        <v>11067.447142857141</v>
      </c>
      <c r="T2" s="12">
        <v>10632.597857142855</v>
      </c>
      <c r="U2" s="12">
        <v>7436.47</v>
      </c>
      <c r="V2" s="12">
        <v>7428.0945000000011</v>
      </c>
    </row>
    <row r="3" spans="1:22" x14ac:dyDescent="0.25">
      <c r="A3" s="22" t="s">
        <v>4</v>
      </c>
      <c r="B3" s="22"/>
      <c r="C3" s="21">
        <v>5049.3</v>
      </c>
      <c r="D3" s="21">
        <v>2733.6</v>
      </c>
      <c r="E3" s="21">
        <v>19654.099999999999</v>
      </c>
      <c r="F3" s="21">
        <v>9434.4</v>
      </c>
      <c r="G3" s="21">
        <v>6513.2</v>
      </c>
      <c r="H3" s="21">
        <v>3151.7</v>
      </c>
      <c r="I3" s="21">
        <v>27920</v>
      </c>
      <c r="J3" s="21">
        <v>912.4</v>
      </c>
      <c r="K3" s="21">
        <v>14034.2</v>
      </c>
      <c r="L3" s="21">
        <v>10064.700000000001</v>
      </c>
      <c r="M3" s="21">
        <v>28132.9</v>
      </c>
      <c r="N3" s="21">
        <v>22951.3</v>
      </c>
      <c r="O3" s="21">
        <v>12423.3</v>
      </c>
      <c r="P3" s="21">
        <v>9993.2000000000007</v>
      </c>
      <c r="Q3" s="21">
        <v>37419.1</v>
      </c>
      <c r="R3" s="21">
        <v>20070.7</v>
      </c>
      <c r="S3" s="21">
        <v>9763.9</v>
      </c>
      <c r="T3" s="21">
        <v>8949.1</v>
      </c>
      <c r="U3" s="21">
        <v>26008.7</v>
      </c>
      <c r="V3" s="21">
        <v>16134.9</v>
      </c>
    </row>
    <row r="4" spans="1:22" x14ac:dyDescent="0.25">
      <c r="A4" s="22" t="s">
        <v>5</v>
      </c>
      <c r="B4" s="22"/>
      <c r="C4" s="21">
        <v>5859.4</v>
      </c>
      <c r="D4" s="21">
        <v>2520</v>
      </c>
      <c r="E4" s="21">
        <v>15843</v>
      </c>
      <c r="F4" s="21">
        <v>5606.1</v>
      </c>
      <c r="G4" s="21">
        <v>6055</v>
      </c>
      <c r="H4" s="21">
        <v>4491.2999999999993</v>
      </c>
      <c r="I4" s="21">
        <v>17463.2</v>
      </c>
      <c r="J4" s="21">
        <v>527.9</v>
      </c>
      <c r="K4" s="21">
        <v>3466.2</v>
      </c>
      <c r="L4" s="21">
        <v>7173.4</v>
      </c>
      <c r="M4" s="21">
        <v>9867.2000000000007</v>
      </c>
      <c r="N4" s="21">
        <v>4807</v>
      </c>
      <c r="O4" s="21">
        <v>6737.1</v>
      </c>
      <c r="P4" s="21">
        <v>5895.7</v>
      </c>
      <c r="Q4" s="21">
        <v>12781.6</v>
      </c>
      <c r="R4" s="21">
        <v>6402.1</v>
      </c>
      <c r="S4" s="21">
        <v>6105.7000000000007</v>
      </c>
      <c r="T4" s="21">
        <v>5777.1</v>
      </c>
      <c r="U4" s="21">
        <v>12564.3</v>
      </c>
      <c r="V4" s="21">
        <v>18244.900000000001</v>
      </c>
    </row>
    <row r="5" spans="1:22" x14ac:dyDescent="0.25">
      <c r="A5" s="22" t="s">
        <v>6</v>
      </c>
      <c r="B5" s="22"/>
      <c r="C5" s="12">
        <v>0.26759999999999984</v>
      </c>
      <c r="D5" s="12">
        <v>0.21519999999999939</v>
      </c>
      <c r="E5" s="12">
        <v>0.92719999999999914</v>
      </c>
      <c r="F5" s="12">
        <v>0.50629999999999953</v>
      </c>
      <c r="G5" s="12">
        <v>0.42269999999999985</v>
      </c>
      <c r="H5" s="12">
        <v>0.29520000000000035</v>
      </c>
      <c r="I5" s="12">
        <v>0.95210000000000061</v>
      </c>
      <c r="J5" s="12">
        <v>0.38699999999999957</v>
      </c>
      <c r="K5" s="12">
        <v>0.43299999999999983</v>
      </c>
      <c r="L5" s="12">
        <v>0.31529999999999969</v>
      </c>
      <c r="M5" s="12">
        <v>0.76619999999999955</v>
      </c>
      <c r="N5" s="12">
        <v>0.66290000000000049</v>
      </c>
      <c r="O5" s="12">
        <v>0.3785999999999996</v>
      </c>
      <c r="P5" s="12">
        <v>0.28740000000000077</v>
      </c>
      <c r="Q5" s="12">
        <v>0.98330000000000073</v>
      </c>
      <c r="R5" s="12">
        <v>0.6520999999999999</v>
      </c>
      <c r="S5" s="12">
        <v>0.31160000000000032</v>
      </c>
      <c r="T5" s="12">
        <v>0.25570000000000004</v>
      </c>
      <c r="U5" s="12">
        <v>0.76119999999999965</v>
      </c>
      <c r="V5" s="12">
        <v>0.50050000000000061</v>
      </c>
    </row>
    <row r="6" spans="1:22" x14ac:dyDescent="0.25">
      <c r="A6" s="22" t="s">
        <v>7</v>
      </c>
      <c r="B6" s="22"/>
      <c r="C6" s="12">
        <v>1.0363691257251106</v>
      </c>
      <c r="D6" s="12">
        <v>1.0261169837137945</v>
      </c>
      <c r="E6" s="12">
        <v>1.0276090324102733</v>
      </c>
      <c r="F6" s="12">
        <v>1.0404682493969521</v>
      </c>
      <c r="G6" s="12">
        <v>1.0363691257251106</v>
      </c>
      <c r="H6" s="12">
        <v>1.0261169837137945</v>
      </c>
      <c r="I6" s="12">
        <v>1.0276090324102733</v>
      </c>
      <c r="J6" s="12">
        <v>1.0404682493969521</v>
      </c>
      <c r="K6" s="12">
        <v>1.0363691257251106</v>
      </c>
      <c r="L6" s="12">
        <v>1.0261169837137945</v>
      </c>
      <c r="M6" s="12">
        <v>1.0276090324102733</v>
      </c>
      <c r="N6" s="12">
        <v>1.0404682493969521</v>
      </c>
      <c r="O6" s="12">
        <v>1.0403317206643115</v>
      </c>
      <c r="P6" s="12">
        <v>1.0308787073687393</v>
      </c>
      <c r="Q6" s="12">
        <v>1.0213827860492821</v>
      </c>
      <c r="R6" s="12">
        <v>1.0121570395900572</v>
      </c>
      <c r="S6" s="12">
        <v>1.0403317206643115</v>
      </c>
      <c r="T6" s="12">
        <v>1.0308787073687393</v>
      </c>
      <c r="U6" s="12">
        <v>1.0213827860492821</v>
      </c>
      <c r="V6" s="12">
        <v>1.0121570395900572</v>
      </c>
    </row>
    <row r="7" spans="1:22" x14ac:dyDescent="0.25">
      <c r="A7" s="22" t="s">
        <v>8</v>
      </c>
      <c r="B7" s="22"/>
      <c r="C7" s="13">
        <v>60</v>
      </c>
      <c r="D7" s="12">
        <v>60</v>
      </c>
      <c r="E7" s="13">
        <v>60</v>
      </c>
      <c r="F7" s="13">
        <v>60</v>
      </c>
      <c r="G7" s="13">
        <v>60</v>
      </c>
      <c r="H7" s="13">
        <v>60</v>
      </c>
      <c r="I7" s="13">
        <v>60</v>
      </c>
      <c r="J7" s="13">
        <v>60</v>
      </c>
      <c r="K7" s="13">
        <v>60</v>
      </c>
      <c r="L7" s="13">
        <v>60</v>
      </c>
      <c r="M7" s="13">
        <v>60</v>
      </c>
      <c r="N7" s="13">
        <v>60</v>
      </c>
      <c r="O7" s="13">
        <v>60</v>
      </c>
      <c r="P7" s="13">
        <v>60</v>
      </c>
      <c r="Q7" s="13">
        <v>60</v>
      </c>
      <c r="R7" s="13">
        <v>60</v>
      </c>
      <c r="S7" s="13">
        <v>60</v>
      </c>
      <c r="T7" s="13">
        <v>60</v>
      </c>
      <c r="U7" s="13">
        <v>60</v>
      </c>
      <c r="V7" s="13">
        <v>60</v>
      </c>
    </row>
    <row r="8" spans="1:22" x14ac:dyDescent="0.25">
      <c r="A8" s="25" t="s">
        <v>30</v>
      </c>
      <c r="B8" s="25"/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  <c r="J8" s="11">
        <v>40</v>
      </c>
      <c r="K8" s="11">
        <v>40</v>
      </c>
      <c r="L8" s="11">
        <v>40</v>
      </c>
      <c r="M8" s="11">
        <v>40</v>
      </c>
      <c r="N8" s="11">
        <v>40</v>
      </c>
      <c r="O8" s="11">
        <v>40</v>
      </c>
      <c r="P8" s="11">
        <v>40</v>
      </c>
      <c r="Q8" s="11">
        <v>40</v>
      </c>
      <c r="R8" s="11">
        <v>40</v>
      </c>
      <c r="S8" s="11">
        <v>40</v>
      </c>
      <c r="T8" s="11">
        <v>40</v>
      </c>
      <c r="U8" s="11">
        <v>40</v>
      </c>
      <c r="V8" s="11">
        <v>40</v>
      </c>
    </row>
    <row r="9" spans="1:22" x14ac:dyDescent="0.25">
      <c r="A9" s="26" t="s">
        <v>18</v>
      </c>
      <c r="B9" s="26"/>
      <c r="C9">
        <f t="shared" ref="C9:I9" si="0">C16+C10</f>
        <v>25.033340239188941</v>
      </c>
      <c r="D9" s="12">
        <f t="shared" si="0"/>
        <v>29.096383461531598</v>
      </c>
      <c r="E9" s="12">
        <f t="shared" si="0"/>
        <v>27.134092416867784</v>
      </c>
      <c r="F9" s="12">
        <f t="shared" si="0"/>
        <v>20.742231741139129</v>
      </c>
      <c r="G9" s="12">
        <f t="shared" si="0"/>
        <v>14.923065788551938</v>
      </c>
      <c r="H9" s="12">
        <f t="shared" si="0"/>
        <v>22.949905232829522</v>
      </c>
      <c r="I9" s="12">
        <f t="shared" si="0"/>
        <v>28.329515596013874</v>
      </c>
      <c r="J9" s="12">
        <f t="shared" ref="J9:O9" si="1">J16+J10</f>
        <v>60.666929587990936</v>
      </c>
      <c r="K9" s="12">
        <f t="shared" si="1"/>
        <v>22.244972176896184</v>
      </c>
      <c r="L9" s="12">
        <f t="shared" si="1"/>
        <v>19.951328067647477</v>
      </c>
      <c r="M9" s="12">
        <f t="shared" si="1"/>
        <v>25.439611640801122</v>
      </c>
      <c r="N9" s="12">
        <f t="shared" si="1"/>
        <v>21.325719321100376</v>
      </c>
      <c r="O9" s="12">
        <f t="shared" si="1"/>
        <v>25.456950563586215</v>
      </c>
      <c r="P9" s="12">
        <f t="shared" ref="P9" si="2">P16+P10</f>
        <v>30.988081105497645</v>
      </c>
      <c r="Q9" s="12">
        <f t="shared" ref="Q9" si="3">Q16+Q10</f>
        <v>28.539307330274291</v>
      </c>
      <c r="R9" s="12">
        <f t="shared" ref="R9" si="4">R16+R10</f>
        <v>37.538651288913826</v>
      </c>
      <c r="S9" s="12">
        <f t="shared" ref="S9" si="5">S16+S10</f>
        <v>30.152436226964095</v>
      </c>
      <c r="T9" s="12">
        <f t="shared" ref="T9" si="6">T16+T10</f>
        <v>22.279225798661368</v>
      </c>
      <c r="U9" s="12">
        <f t="shared" ref="U9" si="7">U16+U10</f>
        <v>26.066396656803366</v>
      </c>
      <c r="V9" s="12">
        <f t="shared" ref="V9" si="8">V16+V10</f>
        <v>46.267944644910074</v>
      </c>
    </row>
    <row r="10" spans="1:22" x14ac:dyDescent="0.25">
      <c r="A10" s="24" t="s">
        <v>20</v>
      </c>
      <c r="B10" s="24"/>
      <c r="C10">
        <f t="shared" ref="C10:I10" si="9">60*(C13-(C22/C21)*EXP(-1*C21*C8))/C2/C7</f>
        <v>2.2524549953032791</v>
      </c>
      <c r="D10" s="12">
        <f t="shared" si="9"/>
        <v>1.1708651990834762</v>
      </c>
      <c r="E10" s="12">
        <f t="shared" si="9"/>
        <v>4.5619270752080032</v>
      </c>
      <c r="F10" s="12">
        <f t="shared" si="9"/>
        <v>2.998055362682281</v>
      </c>
      <c r="G10" s="12">
        <f t="shared" si="9"/>
        <v>2.3747329957622614</v>
      </c>
      <c r="H10" s="12">
        <f t="shared" si="9"/>
        <v>1.5137504737359437</v>
      </c>
      <c r="I10" s="12">
        <f t="shared" si="9"/>
        <v>6.0933860955510299</v>
      </c>
      <c r="J10" s="12">
        <f t="shared" ref="J10:O10" si="10">60*(J13-(J22/J21)*EXP(-1*J21*J8))/J2/J7</f>
        <v>0.12370287454683561</v>
      </c>
      <c r="K10" s="12">
        <f t="shared" si="10"/>
        <v>3.2549135208041573</v>
      </c>
      <c r="L10" s="12">
        <f t="shared" si="10"/>
        <v>4.5855701578339376</v>
      </c>
      <c r="M10" s="12">
        <f t="shared" si="10"/>
        <v>6.2085558865396608</v>
      </c>
      <c r="N10" s="12">
        <f t="shared" si="10"/>
        <v>5.320220975835781</v>
      </c>
      <c r="O10" s="12">
        <f t="shared" si="10"/>
        <v>4.1310730142506467</v>
      </c>
      <c r="P10" s="12">
        <f t="shared" ref="P10:V10" si="11">60*(P13-(P22/P21)*EXP(-1*P21*P8))/P2/P7</f>
        <v>4.381622715691269</v>
      </c>
      <c r="Q10" s="12">
        <f t="shared" si="11"/>
        <v>6.6719747309444184</v>
      </c>
      <c r="R10" s="12">
        <f t="shared" si="11"/>
        <v>5.2844870969869975</v>
      </c>
      <c r="S10" s="12">
        <f t="shared" si="11"/>
        <v>4.3917272830709804</v>
      </c>
      <c r="T10" s="12">
        <f t="shared" si="11"/>
        <v>4.627844216974677</v>
      </c>
      <c r="U10" s="12">
        <f t="shared" si="11"/>
        <v>6.6257024406446474</v>
      </c>
      <c r="V10" s="12">
        <f t="shared" si="11"/>
        <v>9.1526963542037958</v>
      </c>
    </row>
    <row r="11" spans="1:22" x14ac:dyDescent="0.25">
      <c r="A11" s="24" t="s">
        <v>21</v>
      </c>
      <c r="B11" s="24"/>
      <c r="C11">
        <f t="shared" ref="C11:I11" si="12">C16/C9</f>
        <v>0.91002179598161947</v>
      </c>
      <c r="D11" s="12">
        <f t="shared" si="12"/>
        <v>0.95975908137753685</v>
      </c>
      <c r="E11" s="12">
        <f t="shared" si="12"/>
        <v>0.83187471299492943</v>
      </c>
      <c r="F11" s="12">
        <f t="shared" si="12"/>
        <v>0.85546129268548843</v>
      </c>
      <c r="G11" s="12">
        <f t="shared" si="12"/>
        <v>0.84086828876784747</v>
      </c>
      <c r="H11" s="12">
        <f t="shared" si="12"/>
        <v>0.93404110133010299</v>
      </c>
      <c r="I11" s="12">
        <f t="shared" si="12"/>
        <v>0.78491033230344387</v>
      </c>
      <c r="J11" s="12">
        <f t="shared" ref="J11:O11" si="13">J16/J9</f>
        <v>0.9979609504653203</v>
      </c>
      <c r="K11" s="12">
        <f t="shared" si="13"/>
        <v>0.8536786877088236</v>
      </c>
      <c r="L11" s="12">
        <f t="shared" si="13"/>
        <v>0.77016215951710143</v>
      </c>
      <c r="M11" s="12">
        <f t="shared" si="13"/>
        <v>0.75594926627802306</v>
      </c>
      <c r="N11" s="12">
        <f t="shared" si="13"/>
        <v>0.75052560264301249</v>
      </c>
      <c r="O11" s="12">
        <f t="shared" si="13"/>
        <v>0.83772317882567759</v>
      </c>
      <c r="P11" s="12">
        <f t="shared" ref="P11:V11" si="14">P16/P9</f>
        <v>0.85860296735463504</v>
      </c>
      <c r="Q11" s="12">
        <f t="shared" si="14"/>
        <v>0.76621805660059472</v>
      </c>
      <c r="R11" s="12">
        <f t="shared" si="14"/>
        <v>0.85922544056483852</v>
      </c>
      <c r="S11" s="12">
        <f t="shared" si="14"/>
        <v>0.85434917265014765</v>
      </c>
      <c r="T11" s="12">
        <f t="shared" si="14"/>
        <v>0.79227984586193578</v>
      </c>
      <c r="U11" s="12">
        <f t="shared" si="14"/>
        <v>0.74581440895416862</v>
      </c>
      <c r="V11" s="12">
        <f t="shared" si="14"/>
        <v>0.80218061501440208</v>
      </c>
    </row>
    <row r="12" spans="1:22" x14ac:dyDescent="0.25">
      <c r="A12" s="24" t="s">
        <v>22</v>
      </c>
      <c r="B12" s="24"/>
      <c r="C12">
        <f t="shared" ref="C12:I12" si="15">C9*C17/(3*0.693)</f>
        <v>199.59828694952785</v>
      </c>
      <c r="D12" s="12">
        <f t="shared" si="15"/>
        <v>189.62808005522817</v>
      </c>
      <c r="E12" s="12">
        <f t="shared" si="15"/>
        <v>148.84467108962588</v>
      </c>
      <c r="F12" s="12">
        <f t="shared" si="15"/>
        <v>148.99066274576313</v>
      </c>
      <c r="G12" s="12">
        <f t="shared" si="15"/>
        <v>90.824491514605697</v>
      </c>
      <c r="H12" s="12">
        <f t="shared" si="15"/>
        <v>152.92438292798218</v>
      </c>
      <c r="I12" s="12">
        <f t="shared" si="15"/>
        <v>126.39390111407307</v>
      </c>
      <c r="J12" s="12">
        <f t="shared" ref="J12:O12" si="16">J9*J17/(3*0.693)</f>
        <v>234.41147398791051</v>
      </c>
      <c r="K12" s="12">
        <f t="shared" si="16"/>
        <v>128.76832132624895</v>
      </c>
      <c r="L12" s="12">
        <f t="shared" si="16"/>
        <v>124.92336032887258</v>
      </c>
      <c r="M12" s="12">
        <f t="shared" si="16"/>
        <v>133.45865134640417</v>
      </c>
      <c r="N12" s="12">
        <f t="shared" si="16"/>
        <v>100.89025528344068</v>
      </c>
      <c r="O12" s="12">
        <f t="shared" si="16"/>
        <v>134.52391583331561</v>
      </c>
      <c r="P12" s="12">
        <f t="shared" ref="P12:V12" si="17">P9*P17/(3*0.693)</f>
        <v>184.76001828299673</v>
      </c>
      <c r="Q12" s="12">
        <f t="shared" si="17"/>
        <v>120.3087322436098</v>
      </c>
      <c r="R12" s="12">
        <f t="shared" si="17"/>
        <v>142.3404852348894</v>
      </c>
      <c r="S12" s="12">
        <f t="shared" si="17"/>
        <v>124.65731330768455</v>
      </c>
      <c r="T12" s="12">
        <f t="shared" si="17"/>
        <v>150.72409526454851</v>
      </c>
      <c r="U12" s="12">
        <f t="shared" si="17"/>
        <v>112.40951430503996</v>
      </c>
      <c r="V12" s="12">
        <f t="shared" si="17"/>
        <v>148.9424240861992</v>
      </c>
    </row>
    <row r="13" spans="1:22" x14ac:dyDescent="0.25">
      <c r="A13" s="24" t="s">
        <v>29</v>
      </c>
      <c r="B13" s="24"/>
      <c r="C13" s="8">
        <f t="shared" ref="C13:I13" si="18">(C3+C4)/C5</f>
        <v>40764.947683109145</v>
      </c>
      <c r="D13" s="8">
        <f t="shared" si="18"/>
        <v>24412.639405204533</v>
      </c>
      <c r="E13" s="8">
        <f t="shared" si="18"/>
        <v>38284.188955996586</v>
      </c>
      <c r="F13" s="8">
        <f t="shared" si="18"/>
        <v>29706.69563499904</v>
      </c>
      <c r="G13" s="8">
        <f t="shared" si="18"/>
        <v>29733.144073811225</v>
      </c>
      <c r="H13" s="8">
        <f t="shared" si="18"/>
        <v>25890.921409214057</v>
      </c>
      <c r="I13" s="8">
        <f t="shared" si="18"/>
        <v>47666.421594370302</v>
      </c>
      <c r="J13" s="8">
        <f t="shared" ref="J13:O13" si="19">(J3+J4)/J5</f>
        <v>3721.7054263565933</v>
      </c>
      <c r="K13" s="8">
        <f t="shared" si="19"/>
        <v>40416.628175519647</v>
      </c>
      <c r="L13" s="8">
        <f t="shared" si="19"/>
        <v>54672.058357120251</v>
      </c>
      <c r="M13" s="8">
        <f t="shared" si="19"/>
        <v>49595.536413469104</v>
      </c>
      <c r="N13" s="8">
        <f t="shared" si="19"/>
        <v>41874.038316488128</v>
      </c>
      <c r="O13" s="8">
        <f t="shared" si="19"/>
        <v>50608.557844691022</v>
      </c>
      <c r="P13" s="8">
        <f t="shared" ref="P13:V13" si="20">(P3+P4)/P5</f>
        <v>55284.968684759777</v>
      </c>
      <c r="Q13" s="8">
        <f t="shared" si="20"/>
        <v>51053.289942031894</v>
      </c>
      <c r="R13" s="8">
        <f t="shared" si="20"/>
        <v>40596.227572458221</v>
      </c>
      <c r="S13" s="8">
        <f t="shared" si="20"/>
        <v>50929.396662387626</v>
      </c>
      <c r="T13" s="8">
        <f t="shared" si="20"/>
        <v>57591.709034024243</v>
      </c>
      <c r="U13" s="8">
        <f t="shared" si="20"/>
        <v>50673.935890698922</v>
      </c>
      <c r="V13" s="8">
        <f t="shared" si="20"/>
        <v>68690.909090909016</v>
      </c>
    </row>
    <row r="14" spans="1:22" x14ac:dyDescent="0.25">
      <c r="A14" s="23" t="s">
        <v>33</v>
      </c>
      <c r="B14" s="9" t="s">
        <v>35</v>
      </c>
      <c r="C14" s="8">
        <v>11.5</v>
      </c>
      <c r="D14" s="8">
        <v>11.5</v>
      </c>
      <c r="E14" s="8">
        <v>11.5</v>
      </c>
      <c r="F14" s="8">
        <v>11.5</v>
      </c>
      <c r="G14" s="8">
        <v>11.5</v>
      </c>
      <c r="H14" s="8">
        <v>11.5</v>
      </c>
      <c r="I14" s="8">
        <v>11.5</v>
      </c>
      <c r="J14" s="8">
        <v>11.5</v>
      </c>
      <c r="K14" s="8">
        <v>11.5</v>
      </c>
      <c r="L14" s="8">
        <v>11.5</v>
      </c>
      <c r="M14" s="8">
        <v>11.5</v>
      </c>
      <c r="N14" s="8">
        <v>11.5</v>
      </c>
      <c r="O14" s="8">
        <v>11.5</v>
      </c>
      <c r="P14" s="8">
        <v>11.5</v>
      </c>
      <c r="Q14" s="8">
        <v>11.5</v>
      </c>
      <c r="R14" s="8">
        <v>11.5</v>
      </c>
      <c r="S14" s="8">
        <v>11.5</v>
      </c>
      <c r="T14" s="8">
        <v>11.5</v>
      </c>
      <c r="U14" s="8">
        <v>11.5</v>
      </c>
      <c r="V14" s="8">
        <v>11.5</v>
      </c>
    </row>
    <row r="15" spans="1:22" x14ac:dyDescent="0.25">
      <c r="A15" s="23"/>
      <c r="B15" s="9" t="s">
        <v>36</v>
      </c>
      <c r="C15" s="8">
        <v>40</v>
      </c>
      <c r="D15" s="8">
        <v>40</v>
      </c>
      <c r="E15" s="8">
        <v>40</v>
      </c>
      <c r="F15" s="8">
        <v>40</v>
      </c>
      <c r="G15" s="8">
        <v>40</v>
      </c>
      <c r="H15" s="8">
        <v>40</v>
      </c>
      <c r="I15" s="8">
        <v>40</v>
      </c>
      <c r="J15" s="8">
        <v>40</v>
      </c>
      <c r="K15" s="8">
        <v>40</v>
      </c>
      <c r="L15" s="8">
        <v>40</v>
      </c>
      <c r="M15" s="8">
        <v>40</v>
      </c>
      <c r="N15" s="8">
        <v>40</v>
      </c>
      <c r="O15" s="8">
        <v>40</v>
      </c>
      <c r="P15" s="8">
        <v>40</v>
      </c>
      <c r="Q15" s="8">
        <v>40</v>
      </c>
      <c r="R15" s="8">
        <v>40</v>
      </c>
      <c r="S15" s="8">
        <v>40</v>
      </c>
      <c r="T15" s="8">
        <v>40</v>
      </c>
      <c r="U15" s="8">
        <v>40</v>
      </c>
      <c r="V15" s="8">
        <v>40</v>
      </c>
    </row>
    <row r="16" spans="1:22" x14ac:dyDescent="0.25">
      <c r="A16" s="23"/>
      <c r="B16" s="9" t="s">
        <v>19</v>
      </c>
      <c r="C16">
        <f t="shared" ref="C16:I16" si="21">60*C22/(C$2*(1-EXP(-1*C21*60)))</f>
        <v>22.780885243885663</v>
      </c>
      <c r="D16" s="12">
        <f t="shared" si="21"/>
        <v>27.925518262448122</v>
      </c>
      <c r="E16" s="12">
        <f t="shared" si="21"/>
        <v>22.57216534165978</v>
      </c>
      <c r="F16" s="12">
        <f t="shared" si="21"/>
        <v>17.744176378456849</v>
      </c>
      <c r="G16" s="12">
        <f t="shared" si="21"/>
        <v>12.548332792789676</v>
      </c>
      <c r="H16" s="12">
        <f t="shared" si="21"/>
        <v>21.436154759093579</v>
      </c>
      <c r="I16" s="12">
        <f t="shared" si="21"/>
        <v>22.236129500462845</v>
      </c>
      <c r="J16" s="12">
        <f t="shared" ref="J16:O16" si="22">60*J22/(J$2*(1-EXP(-1*J21*60)))</f>
        <v>60.543226713444099</v>
      </c>
      <c r="K16" s="12">
        <f t="shared" si="22"/>
        <v>18.990058656092028</v>
      </c>
      <c r="L16" s="12">
        <f t="shared" si="22"/>
        <v>15.36575790981354</v>
      </c>
      <c r="M16" s="12">
        <f t="shared" si="22"/>
        <v>19.231055754261462</v>
      </c>
      <c r="N16" s="12">
        <f t="shared" si="22"/>
        <v>16.005498345264595</v>
      </c>
      <c r="O16" s="12">
        <f t="shared" si="22"/>
        <v>21.325877549335569</v>
      </c>
      <c r="P16" s="12">
        <f t="shared" ref="P16:V16" si="23">60*P22/(P$2*(1-EXP(-1*P21*60)))</f>
        <v>26.606458389806377</v>
      </c>
      <c r="Q16" s="12">
        <f t="shared" si="23"/>
        <v>21.867332599329874</v>
      </c>
      <c r="R16" s="12">
        <f t="shared" si="23"/>
        <v>32.254164191926826</v>
      </c>
      <c r="S16" s="12">
        <f t="shared" si="23"/>
        <v>25.760708943893114</v>
      </c>
      <c r="T16" s="12">
        <f t="shared" si="23"/>
        <v>17.651381581686692</v>
      </c>
      <c r="U16" s="12">
        <f t="shared" si="23"/>
        <v>19.440694216158718</v>
      </c>
      <c r="V16" s="12">
        <f t="shared" si="23"/>
        <v>37.115248290706276</v>
      </c>
    </row>
    <row r="17" spans="1:22" x14ac:dyDescent="0.25">
      <c r="A17" s="23"/>
      <c r="B17" s="10" t="s">
        <v>23</v>
      </c>
      <c r="C17" s="8">
        <f t="shared" ref="C17:I17" si="24">0.693/C21</f>
        <v>16.576486981088259</v>
      </c>
      <c r="D17" s="8">
        <f t="shared" si="24"/>
        <v>13.549339523794796</v>
      </c>
      <c r="E17" s="8">
        <f t="shared" si="24"/>
        <v>11.404401018512237</v>
      </c>
      <c r="F17" s="8">
        <f t="shared" si="24"/>
        <v>14.933378033478208</v>
      </c>
      <c r="G17" s="8">
        <f t="shared" si="24"/>
        <v>12.653171977819699</v>
      </c>
      <c r="H17" s="8">
        <f t="shared" si="24"/>
        <v>13.85320718677656</v>
      </c>
      <c r="I17" s="8">
        <f t="shared" si="24"/>
        <v>9.275588194424742</v>
      </c>
      <c r="J17" s="8">
        <f t="shared" ref="J17:O17" si="25">0.693/J21</f>
        <v>8.0330660827993423</v>
      </c>
      <c r="K17" s="8">
        <f t="shared" si="25"/>
        <v>12.034599904571548</v>
      </c>
      <c r="L17" s="8">
        <f t="shared" si="25"/>
        <v>13.017462559040057</v>
      </c>
      <c r="M17" s="8">
        <f t="shared" si="25"/>
        <v>10.906634113241388</v>
      </c>
      <c r="N17" s="8">
        <f t="shared" si="25"/>
        <v>9.8355810454064585</v>
      </c>
      <c r="O17" s="8">
        <f t="shared" si="25"/>
        <v>10.986202778643579</v>
      </c>
      <c r="P17" s="8">
        <f t="shared" ref="P17:V17" si="26">0.693/P21</f>
        <v>12.395607094955082</v>
      </c>
      <c r="Q17" s="8">
        <f t="shared" si="26"/>
        <v>8.7641179037704706</v>
      </c>
      <c r="R17" s="8">
        <f t="shared" si="26"/>
        <v>7.8832312467957513</v>
      </c>
      <c r="S17" s="8">
        <f t="shared" si="26"/>
        <v>8.5950784346545657</v>
      </c>
      <c r="T17" s="8">
        <f t="shared" si="26"/>
        <v>14.064913964551859</v>
      </c>
      <c r="U17" s="8">
        <f t="shared" si="26"/>
        <v>8.9655422388112154</v>
      </c>
      <c r="V17" s="8">
        <f t="shared" si="26"/>
        <v>6.6925665717738498</v>
      </c>
    </row>
    <row r="18" spans="1:22" x14ac:dyDescent="0.25">
      <c r="A18" s="23"/>
      <c r="B18" s="10" t="s">
        <v>24</v>
      </c>
      <c r="C18">
        <f t="shared" ref="C18:I18" si="27">RSQ(C145:C164,$B145:$B164)</f>
        <v>0.94316707190734617</v>
      </c>
      <c r="D18" s="12">
        <f t="shared" si="27"/>
        <v>0.89237408323483403</v>
      </c>
      <c r="E18" s="12">
        <f t="shared" si="27"/>
        <v>0.89706201363968363</v>
      </c>
      <c r="F18" s="12">
        <f t="shared" si="27"/>
        <v>0.89506001938896784</v>
      </c>
      <c r="G18" s="12">
        <f t="shared" si="27"/>
        <v>0.89952318220080085</v>
      </c>
      <c r="H18" s="12">
        <f t="shared" si="27"/>
        <v>0.80181416822016927</v>
      </c>
      <c r="I18" s="12">
        <f t="shared" si="27"/>
        <v>0.80684224948384098</v>
      </c>
      <c r="J18" s="12">
        <f t="shared" ref="J18:O18" si="28">RSQ(J145:J164,$B145:$B164)</f>
        <v>0.94564501798266409</v>
      </c>
      <c r="K18" s="12">
        <f t="shared" si="28"/>
        <v>0.87848604216221515</v>
      </c>
      <c r="L18" s="12">
        <f t="shared" si="28"/>
        <v>0.84772371000116653</v>
      </c>
      <c r="M18" s="12">
        <f t="shared" si="28"/>
        <v>0.94709091389480626</v>
      </c>
      <c r="N18" s="12">
        <f t="shared" si="28"/>
        <v>0.89607881122986999</v>
      </c>
      <c r="O18" s="12">
        <f t="shared" si="28"/>
        <v>0.93932550382889024</v>
      </c>
      <c r="P18" s="12">
        <f t="shared" ref="P18:V18" si="29">RSQ(P145:P164,$B145:$B164)</f>
        <v>0.94322836741115401</v>
      </c>
      <c r="Q18" s="12">
        <f t="shared" si="29"/>
        <v>0.94862668728085187</v>
      </c>
      <c r="R18" s="12">
        <f t="shared" si="29"/>
        <v>0.96049082022508547</v>
      </c>
      <c r="S18" s="12">
        <f t="shared" si="29"/>
        <v>0.91865457672816186</v>
      </c>
      <c r="T18" s="12">
        <f t="shared" si="29"/>
        <v>0.8539025561833582</v>
      </c>
      <c r="U18" s="12">
        <f t="shared" si="29"/>
        <v>0.92712676152518869</v>
      </c>
      <c r="V18" s="12">
        <f t="shared" si="29"/>
        <v>0.79794523622129787</v>
      </c>
    </row>
    <row r="19" spans="1:22" x14ac:dyDescent="0.25">
      <c r="A19" s="23"/>
      <c r="B19" s="10" t="s">
        <v>25</v>
      </c>
      <c r="C19" s="8">
        <f t="shared" ref="C19:I19" si="30">SLOPE(C145:C164,$B145:$B164)</f>
        <v>-1.8152932792493789E-2</v>
      </c>
      <c r="D19" s="8">
        <f t="shared" si="30"/>
        <v>-2.2208599435780199E-2</v>
      </c>
      <c r="E19" s="8">
        <f t="shared" si="30"/>
        <v>-2.6385590406272731E-2</v>
      </c>
      <c r="F19" s="8">
        <f t="shared" si="30"/>
        <v>-2.015028705687005E-2</v>
      </c>
      <c r="G19" s="8">
        <f t="shared" si="30"/>
        <v>-2.3781535146351056E-2</v>
      </c>
      <c r="H19" s="8">
        <f t="shared" si="30"/>
        <v>-2.1721457713458285E-2</v>
      </c>
      <c r="I19" s="8">
        <f t="shared" si="30"/>
        <v>-3.2441269253869191E-2</v>
      </c>
      <c r="J19" s="8">
        <f t="shared" ref="J19:O19" si="31">SLOPE(J145:J164,$B145:$B164)</f>
        <v>-3.7459153329718713E-2</v>
      </c>
      <c r="K19" s="8">
        <f t="shared" si="31"/>
        <v>-2.5003893481247926E-2</v>
      </c>
      <c r="L19" s="8">
        <f t="shared" si="31"/>
        <v>-2.3116014564172751E-2</v>
      </c>
      <c r="M19" s="8">
        <f t="shared" si="31"/>
        <v>-2.7589800022540065E-2</v>
      </c>
      <c r="N19" s="8">
        <f t="shared" si="31"/>
        <v>-3.0594212249806962E-2</v>
      </c>
      <c r="O19" s="8">
        <f t="shared" si="31"/>
        <v>-2.7389978154080254E-2</v>
      </c>
      <c r="P19" s="8">
        <f t="shared" ref="P19:V19" si="32">SLOPE(P145:P164,$B145:$B164)</f>
        <v>-2.4275685071190444E-2</v>
      </c>
      <c r="Q19" s="8">
        <f t="shared" si="32"/>
        <v>-3.4334528289936182E-2</v>
      </c>
      <c r="R19" s="8">
        <f t="shared" si="32"/>
        <v>-3.8171131187563892E-2</v>
      </c>
      <c r="S19" s="8">
        <f t="shared" si="32"/>
        <v>-3.5009785703652742E-2</v>
      </c>
      <c r="T19" s="8">
        <f t="shared" si="32"/>
        <v>-2.1394503717672132E-2</v>
      </c>
      <c r="U19" s="8">
        <f t="shared" si="32"/>
        <v>-3.3563151685429213E-2</v>
      </c>
      <c r="V19" s="8">
        <f t="shared" si="32"/>
        <v>-4.496210099313027E-2</v>
      </c>
    </row>
    <row r="20" spans="1:22" x14ac:dyDescent="0.25">
      <c r="A20" s="23"/>
      <c r="B20" s="10" t="s">
        <v>26</v>
      </c>
      <c r="C20" s="8">
        <f t="shared" ref="C20:I20" si="33">INTERCEPT(C145:C164,$B145:$B164)</f>
        <v>3.5708360671905757</v>
      </c>
      <c r="D20" s="8">
        <f t="shared" si="33"/>
        <v>3.674481259155884</v>
      </c>
      <c r="E20" s="8">
        <f t="shared" si="33"/>
        <v>3.4400348983825491</v>
      </c>
      <c r="F20" s="8">
        <f t="shared" si="33"/>
        <v>3.3214171655393567</v>
      </c>
      <c r="G20" s="8">
        <f t="shared" si="33"/>
        <v>3.3321720226149574</v>
      </c>
      <c r="H20" s="8">
        <f t="shared" si="33"/>
        <v>3.5581503966009747</v>
      </c>
      <c r="I20" s="8">
        <f t="shared" si="33"/>
        <v>3.4400683164986168</v>
      </c>
      <c r="J20" s="8">
        <f t="shared" ref="J20:O20" si="34">INTERCEPT(J145:J164,$B145:$B164)</f>
        <v>3.8796560260357542</v>
      </c>
      <c r="K20" s="8">
        <f t="shared" si="34"/>
        <v>3.5147266468956957</v>
      </c>
      <c r="L20" s="8">
        <f t="shared" si="34"/>
        <v>3.4175214936785467</v>
      </c>
      <c r="M20" s="8">
        <f t="shared" si="34"/>
        <v>3.3722450181172539</v>
      </c>
      <c r="N20" s="8">
        <f t="shared" si="34"/>
        <v>3.2979379100023989</v>
      </c>
      <c r="O20" s="8">
        <f t="shared" si="34"/>
        <v>3.584824525975935</v>
      </c>
      <c r="P20" s="8">
        <f t="shared" ref="P20:V20" si="35">INTERCEPT(P145:P164,$B145:$B164)</f>
        <v>3.6580341002372982</v>
      </c>
      <c r="Q20" s="8">
        <f t="shared" si="35"/>
        <v>3.4292161644882042</v>
      </c>
      <c r="R20" s="8">
        <f t="shared" si="35"/>
        <v>3.5990824079301738</v>
      </c>
      <c r="S20" s="8">
        <f t="shared" si="35"/>
        <v>3.6733982423614862</v>
      </c>
      <c r="T20" s="8">
        <f t="shared" si="35"/>
        <v>3.4720699603625542</v>
      </c>
      <c r="U20" s="8">
        <f t="shared" si="35"/>
        <v>3.3777031661828203</v>
      </c>
      <c r="V20" s="8">
        <f t="shared" si="35"/>
        <v>3.6614075612571249</v>
      </c>
    </row>
    <row r="21" spans="1:22" x14ac:dyDescent="0.25">
      <c r="A21" s="23"/>
      <c r="B21" s="10" t="s">
        <v>27</v>
      </c>
      <c r="C21" s="8">
        <f t="shared" ref="C21:I21" si="36">ABS(C19)*2.303</f>
        <v>4.1806204221113197E-2</v>
      </c>
      <c r="D21" s="8">
        <f t="shared" si="36"/>
        <v>5.1146404500601796E-2</v>
      </c>
      <c r="E21" s="8">
        <f t="shared" si="36"/>
        <v>6.0766014705646097E-2</v>
      </c>
      <c r="F21" s="8">
        <f t="shared" si="36"/>
        <v>4.6406111091971722E-2</v>
      </c>
      <c r="G21" s="8">
        <f t="shared" si="36"/>
        <v>5.4768875442046477E-2</v>
      </c>
      <c r="H21" s="8">
        <f t="shared" si="36"/>
        <v>5.0024517114094426E-2</v>
      </c>
      <c r="I21" s="8">
        <f t="shared" si="36"/>
        <v>7.4712243091660746E-2</v>
      </c>
      <c r="J21" s="8">
        <f t="shared" ref="J21:O21" si="37">ABS(J19)*2.303</f>
        <v>8.626843011834219E-2</v>
      </c>
      <c r="K21" s="8">
        <f t="shared" si="37"/>
        <v>5.758396668731397E-2</v>
      </c>
      <c r="L21" s="8">
        <f t="shared" si="37"/>
        <v>5.3236181541289847E-2</v>
      </c>
      <c r="M21" s="8">
        <f t="shared" si="37"/>
        <v>6.3539309451909762E-2</v>
      </c>
      <c r="N21" s="8">
        <f t="shared" si="37"/>
        <v>7.0458470811305435E-2</v>
      </c>
      <c r="O21" s="8">
        <f t="shared" si="37"/>
        <v>6.307911968884683E-2</v>
      </c>
      <c r="P21" s="8">
        <f t="shared" ref="P21:V21" si="38">ABS(P19)*2.303</f>
        <v>5.5906902718951594E-2</v>
      </c>
      <c r="Q21" s="8">
        <f t="shared" si="38"/>
        <v>7.9072418651723028E-2</v>
      </c>
      <c r="R21" s="8">
        <f t="shared" si="38"/>
        <v>8.7908115124959635E-2</v>
      </c>
      <c r="S21" s="8">
        <f t="shared" si="38"/>
        <v>8.0627536475512268E-2</v>
      </c>
      <c r="T21" s="8">
        <f t="shared" si="38"/>
        <v>4.9271542061798922E-2</v>
      </c>
      <c r="U21" s="8">
        <f t="shared" si="38"/>
        <v>7.7295938331543482E-2</v>
      </c>
      <c r="V21" s="8">
        <f t="shared" si="38"/>
        <v>0.10354771858717901</v>
      </c>
    </row>
    <row r="22" spans="1:22" x14ac:dyDescent="0.25">
      <c r="A22" s="23"/>
      <c r="B22" s="10" t="s">
        <v>28</v>
      </c>
      <c r="C22" s="8">
        <f t="shared" ref="C22:I22" si="39">10^C20</f>
        <v>3722.5116636543398</v>
      </c>
      <c r="D22" s="8">
        <f t="shared" si="39"/>
        <v>4725.864432246256</v>
      </c>
      <c r="E22" s="8">
        <f t="shared" si="39"/>
        <v>2754.4500323968673</v>
      </c>
      <c r="F22" s="8">
        <f t="shared" si="39"/>
        <v>2096.1249411370086</v>
      </c>
      <c r="G22" s="8">
        <f t="shared" si="39"/>
        <v>2148.6813912241305</v>
      </c>
      <c r="H22" s="8">
        <f t="shared" si="39"/>
        <v>3615.3504089955964</v>
      </c>
      <c r="I22" s="8">
        <f t="shared" si="39"/>
        <v>2754.6619901266808</v>
      </c>
      <c r="J22" s="8">
        <f t="shared" ref="J22:O22" si="40">10^J20</f>
        <v>7579.7699721542376</v>
      </c>
      <c r="K22" s="8">
        <f t="shared" si="40"/>
        <v>3271.3472532436367</v>
      </c>
      <c r="L22" s="8">
        <f t="shared" si="40"/>
        <v>2615.2998788037312</v>
      </c>
      <c r="M22" s="8">
        <f t="shared" si="40"/>
        <v>2356.3783188461248</v>
      </c>
      <c r="N22" s="8">
        <f t="shared" si="40"/>
        <v>1985.8109906231473</v>
      </c>
      <c r="O22" s="8">
        <f t="shared" si="40"/>
        <v>3844.3642148094482</v>
      </c>
      <c r="P22" s="8">
        <f t="shared" ref="P22:V22" si="41">10^P20</f>
        <v>4550.2378662274887</v>
      </c>
      <c r="Q22" s="8">
        <f t="shared" si="41"/>
        <v>2686.681373982879</v>
      </c>
      <c r="R22" s="8">
        <f t="shared" si="41"/>
        <v>3972.6692422200781</v>
      </c>
      <c r="S22" s="8">
        <f t="shared" si="41"/>
        <v>4714.0940452192899</v>
      </c>
      <c r="T22" s="8">
        <f t="shared" si="41"/>
        <v>2965.3090317581996</v>
      </c>
      <c r="U22" s="8">
        <f t="shared" si="41"/>
        <v>2386.1798070341465</v>
      </c>
      <c r="V22" s="8">
        <f t="shared" si="41"/>
        <v>4585.7202923781942</v>
      </c>
    </row>
    <row r="23" spans="1:22" x14ac:dyDescent="0.25">
      <c r="A23" s="23" t="s">
        <v>34</v>
      </c>
      <c r="B23" s="9" t="s">
        <v>35</v>
      </c>
      <c r="C23" s="8">
        <v>4</v>
      </c>
      <c r="D23" s="8">
        <v>4</v>
      </c>
      <c r="E23" s="8">
        <v>4</v>
      </c>
      <c r="F23" s="8">
        <v>4</v>
      </c>
      <c r="G23" s="8">
        <v>4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8">
        <v>4</v>
      </c>
      <c r="N23" s="8">
        <v>4</v>
      </c>
      <c r="O23" s="8">
        <v>4</v>
      </c>
      <c r="P23" s="8">
        <v>4</v>
      </c>
      <c r="Q23" s="8">
        <v>4</v>
      </c>
      <c r="R23" s="8">
        <v>4</v>
      </c>
      <c r="S23" s="8">
        <v>4</v>
      </c>
      <c r="T23" s="8">
        <v>4</v>
      </c>
      <c r="U23" s="8">
        <v>4</v>
      </c>
      <c r="V23" s="8">
        <v>4</v>
      </c>
    </row>
    <row r="24" spans="1:22" x14ac:dyDescent="0.25">
      <c r="A24" s="23"/>
      <c r="B24" s="9" t="s">
        <v>36</v>
      </c>
      <c r="C24" s="8">
        <v>10</v>
      </c>
      <c r="D24" s="8">
        <v>10</v>
      </c>
      <c r="E24" s="8">
        <v>10</v>
      </c>
      <c r="F24" s="8">
        <v>10</v>
      </c>
      <c r="G24" s="8">
        <v>10</v>
      </c>
      <c r="H24" s="8">
        <v>10</v>
      </c>
      <c r="I24" s="8">
        <v>10</v>
      </c>
      <c r="J24" s="8">
        <v>10</v>
      </c>
      <c r="K24" s="8">
        <v>10</v>
      </c>
      <c r="L24" s="8">
        <v>10</v>
      </c>
      <c r="M24" s="8">
        <v>10</v>
      </c>
      <c r="N24" s="8">
        <v>10</v>
      </c>
      <c r="O24" s="8">
        <v>10</v>
      </c>
      <c r="P24" s="8">
        <v>10</v>
      </c>
      <c r="Q24" s="8">
        <v>10</v>
      </c>
      <c r="R24" s="8">
        <v>10</v>
      </c>
      <c r="S24" s="8">
        <v>10</v>
      </c>
      <c r="T24" s="8">
        <v>10</v>
      </c>
      <c r="U24" s="8">
        <v>10</v>
      </c>
      <c r="V24" s="8">
        <v>10</v>
      </c>
    </row>
    <row r="25" spans="1:22" x14ac:dyDescent="0.25">
      <c r="A25" s="23"/>
      <c r="B25" s="9" t="s">
        <v>19</v>
      </c>
      <c r="C25">
        <f t="shared" ref="C25:I25" si="42">60*C31/(C$2*(1-EXP(-1*C30*60)))</f>
        <v>322.35108606410608</v>
      </c>
      <c r="D25" s="12">
        <f t="shared" si="42"/>
        <v>400.83144627269553</v>
      </c>
      <c r="E25" s="12">
        <f t="shared" si="42"/>
        <v>1106.5685550642422</v>
      </c>
      <c r="F25" s="12">
        <f t="shared" si="42"/>
        <v>406.81591858749482</v>
      </c>
      <c r="G25" s="12">
        <f t="shared" si="42"/>
        <v>338.76653815587025</v>
      </c>
      <c r="H25" s="12">
        <f t="shared" si="42"/>
        <v>372.02101345066478</v>
      </c>
      <c r="I25" s="12">
        <f t="shared" si="42"/>
        <v>1256.8191843198406</v>
      </c>
      <c r="J25" s="12">
        <f t="shared" ref="J25:O25" si="43">60*J31/(J$2*(1-EXP(-1*J30*60)))</f>
        <v>1022.3924011639729</v>
      </c>
      <c r="K25" s="12">
        <f t="shared" si="43"/>
        <v>462.30780970754728</v>
      </c>
      <c r="L25" s="12">
        <f t="shared" si="43"/>
        <v>657.86380118189402</v>
      </c>
      <c r="M25" s="12">
        <f t="shared" si="43"/>
        <v>1099.1080343333654</v>
      </c>
      <c r="N25" s="12">
        <f t="shared" si="43"/>
        <v>581.83040610685077</v>
      </c>
      <c r="O25" s="12">
        <f t="shared" si="43"/>
        <v>356.8866774622411</v>
      </c>
      <c r="P25" s="12">
        <f t="shared" ref="P25:V25" si="44">60*P31/(P$2*(1-EXP(-1*P30*60)))</f>
        <v>1147.5524114738955</v>
      </c>
      <c r="Q25" s="12">
        <f t="shared" si="44"/>
        <v>1011.4709363294621</v>
      </c>
      <c r="R25" s="12">
        <f t="shared" si="44"/>
        <v>863.42695651605527</v>
      </c>
      <c r="S25" s="12">
        <f t="shared" si="44"/>
        <v>431.00214527327211</v>
      </c>
      <c r="T25" s="12">
        <f t="shared" si="44"/>
        <v>448.26940801612437</v>
      </c>
      <c r="U25" s="12">
        <f t="shared" si="44"/>
        <v>469.17911710060378</v>
      </c>
      <c r="V25" s="12">
        <f t="shared" si="44"/>
        <v>1600.6442251057658</v>
      </c>
    </row>
    <row r="26" spans="1:22" x14ac:dyDescent="0.25">
      <c r="A26" s="23"/>
      <c r="B26" s="10" t="s">
        <v>23</v>
      </c>
      <c r="C26" s="8">
        <f t="shared" ref="C26:I26" si="45">0.693/C30</f>
        <v>1.9268137289427516</v>
      </c>
      <c r="D26" s="8">
        <f t="shared" si="45"/>
        <v>1.8690221828909879</v>
      </c>
      <c r="E26" s="8">
        <f t="shared" si="45"/>
        <v>1.5626889246813322</v>
      </c>
      <c r="F26" s="8">
        <f t="shared" si="45"/>
        <v>1.7480616169011607</v>
      </c>
      <c r="G26" s="8">
        <f t="shared" si="45"/>
        <v>1.6544831054859401</v>
      </c>
      <c r="H26" s="8">
        <f t="shared" si="45"/>
        <v>1.8288864232329158</v>
      </c>
      <c r="I26" s="8">
        <f t="shared" si="45"/>
        <v>1.5295882845913669</v>
      </c>
      <c r="J26" s="8">
        <f t="shared" ref="J26:O26" si="46">0.693/J30</f>
        <v>1.7620304628790413</v>
      </c>
      <c r="K26" s="8">
        <f t="shared" si="46"/>
        <v>1.6490554041531338</v>
      </c>
      <c r="L26" s="8">
        <f t="shared" si="46"/>
        <v>1.4295591029028958</v>
      </c>
      <c r="M26" s="8">
        <f t="shared" si="46"/>
        <v>1.4479307312510512</v>
      </c>
      <c r="N26" s="8">
        <f t="shared" si="46"/>
        <v>1.6029847165927722</v>
      </c>
      <c r="O26" s="8">
        <f t="shared" si="46"/>
        <v>1.5990716646157488</v>
      </c>
      <c r="P26" s="8">
        <f t="shared" ref="P26:V26" si="47">0.693/P30</f>
        <v>1.4317370048485305</v>
      </c>
      <c r="Q26" s="8">
        <f t="shared" si="47"/>
        <v>1.4543352283543676</v>
      </c>
      <c r="R26" s="8">
        <f t="shared" si="47"/>
        <v>1.4597822399214428</v>
      </c>
      <c r="S26" s="8">
        <f t="shared" si="47"/>
        <v>1.5271279073672122</v>
      </c>
      <c r="T26" s="8">
        <f t="shared" si="47"/>
        <v>1.5105053944746782</v>
      </c>
      <c r="U26" s="8">
        <f t="shared" si="47"/>
        <v>1.5372904557707687</v>
      </c>
      <c r="V26" s="8">
        <f t="shared" si="47"/>
        <v>1.290189613475196</v>
      </c>
    </row>
    <row r="27" spans="1:22" x14ac:dyDescent="0.25">
      <c r="A27" s="23"/>
      <c r="B27" s="10" t="s">
        <v>24</v>
      </c>
      <c r="C27">
        <f t="shared" ref="C27:I27" si="48">RSQ(C296:C302,$B296:$B302)</f>
        <v>0.98307466542053967</v>
      </c>
      <c r="D27" s="12">
        <f t="shared" si="48"/>
        <v>0.99444984928952973</v>
      </c>
      <c r="E27" s="12">
        <f t="shared" si="48"/>
        <v>0.99764412475969844</v>
      </c>
      <c r="F27" s="12">
        <f t="shared" si="48"/>
        <v>0.99098129577824423</v>
      </c>
      <c r="G27" s="12">
        <f t="shared" si="48"/>
        <v>0.98897888873426432</v>
      </c>
      <c r="H27" s="12">
        <f t="shared" si="48"/>
        <v>0.98852165223181176</v>
      </c>
      <c r="I27" s="12">
        <f t="shared" si="48"/>
        <v>0.99593425685864889</v>
      </c>
      <c r="J27" s="12">
        <f t="shared" ref="J27:O27" si="49">RSQ(J296:J302,$B296:$B302)</f>
        <v>0.99122176793968864</v>
      </c>
      <c r="K27" s="12">
        <f t="shared" si="49"/>
        <v>0.99503057553604302</v>
      </c>
      <c r="L27" s="12">
        <f t="shared" si="49"/>
        <v>0.98565843821824828</v>
      </c>
      <c r="M27" s="12">
        <f t="shared" si="49"/>
        <v>0.99114473050538232</v>
      </c>
      <c r="N27" s="12">
        <f t="shared" si="49"/>
        <v>0.97567084182954167</v>
      </c>
      <c r="O27" s="12">
        <f t="shared" si="49"/>
        <v>0.99581117570732203</v>
      </c>
      <c r="P27" s="12">
        <f t="shared" ref="P27:V27" si="50">RSQ(P296:P302,$B296:$B302)</f>
        <v>0.99839945334777069</v>
      </c>
      <c r="Q27" s="12">
        <f t="shared" si="50"/>
        <v>0.99157502158729094</v>
      </c>
      <c r="R27" s="12">
        <f t="shared" si="50"/>
        <v>0.99406649613063169</v>
      </c>
      <c r="S27" s="12">
        <f t="shared" si="50"/>
        <v>0.98306039988513705</v>
      </c>
      <c r="T27" s="12">
        <f t="shared" si="50"/>
        <v>0.99096322728220188</v>
      </c>
      <c r="U27" s="12">
        <f t="shared" si="50"/>
        <v>0.9967394662908341</v>
      </c>
      <c r="V27" s="12">
        <f t="shared" si="50"/>
        <v>0.99448377466684723</v>
      </c>
    </row>
    <row r="28" spans="1:22" x14ac:dyDescent="0.25">
      <c r="A28" s="23"/>
      <c r="B28" s="10" t="s">
        <v>25</v>
      </c>
      <c r="C28" s="8">
        <f t="shared" ref="C28:I28" si="51">SLOPE(C296:C302,$B296:$B302)</f>
        <v>-0.1561707027427372</v>
      </c>
      <c r="D28" s="8">
        <f t="shared" si="51"/>
        <v>-0.16099961619390493</v>
      </c>
      <c r="E28" s="8">
        <f t="shared" si="51"/>
        <v>-0.19256030381395722</v>
      </c>
      <c r="F28" s="8">
        <f t="shared" si="51"/>
        <v>-0.17214030168843739</v>
      </c>
      <c r="G28" s="8">
        <f t="shared" si="51"/>
        <v>-0.18187665567909336</v>
      </c>
      <c r="H28" s="8">
        <f t="shared" si="51"/>
        <v>-0.16453282734278418</v>
      </c>
      <c r="I28" s="8">
        <f t="shared" si="51"/>
        <v>-0.19672735280117079</v>
      </c>
      <c r="J28" s="8">
        <f t="shared" ref="J28:O28" si="52">SLOPE(J296:J302,$B296:$B302)</f>
        <v>-0.17077562530427162</v>
      </c>
      <c r="K28" s="8">
        <f t="shared" si="52"/>
        <v>-0.18247528454501843</v>
      </c>
      <c r="L28" s="8">
        <f t="shared" si="52"/>
        <v>-0.21049276905886918</v>
      </c>
      <c r="M28" s="8">
        <f t="shared" si="52"/>
        <v>-0.20782199563051437</v>
      </c>
      <c r="N28" s="8">
        <f t="shared" si="52"/>
        <v>-0.18771972744877277</v>
      </c>
      <c r="O28" s="8">
        <f t="shared" si="52"/>
        <v>-0.18817909213321687</v>
      </c>
      <c r="P28" s="8">
        <f t="shared" ref="P28:V28" si="53">SLOPE(P296:P302,$B296:$B302)</f>
        <v>-0.2101725757484198</v>
      </c>
      <c r="Q28" s="8">
        <f t="shared" si="53"/>
        <v>-0.20690680404120856</v>
      </c>
      <c r="R28" s="8">
        <f t="shared" si="53"/>
        <v>-0.20613475481078383</v>
      </c>
      <c r="S28" s="8">
        <f t="shared" si="53"/>
        <v>-0.19704430300283052</v>
      </c>
      <c r="T28" s="8">
        <f t="shared" si="53"/>
        <v>-0.19921269742170913</v>
      </c>
      <c r="U28" s="8">
        <f t="shared" si="53"/>
        <v>-0.19574170448646408</v>
      </c>
      <c r="V28" s="8">
        <f t="shared" si="53"/>
        <v>-0.23323072125253044</v>
      </c>
    </row>
    <row r="29" spans="1:22" x14ac:dyDescent="0.25">
      <c r="A29" s="23"/>
      <c r="B29" s="10" t="s">
        <v>26</v>
      </c>
      <c r="C29" s="8">
        <f t="shared" ref="C29:I29" si="54">INTERCEPT(C296:C302,$B296:$B302)</f>
        <v>4.7584684657068523</v>
      </c>
      <c r="D29" s="8">
        <f t="shared" si="54"/>
        <v>4.8521109143705416</v>
      </c>
      <c r="E29" s="8">
        <f t="shared" si="54"/>
        <v>5.1419239945909423</v>
      </c>
      <c r="F29" s="8">
        <f t="shared" si="54"/>
        <v>4.7094491079462362</v>
      </c>
      <c r="G29" s="8">
        <f t="shared" si="54"/>
        <v>4.7800398342228361</v>
      </c>
      <c r="H29" s="8">
        <f t="shared" si="54"/>
        <v>4.8197166001922991</v>
      </c>
      <c r="I29" s="8">
        <f t="shared" si="54"/>
        <v>5.1972184709519071</v>
      </c>
      <c r="J29" s="8">
        <f t="shared" ref="J29:O29" si="55">INTERCEPT(J296:J302,$B296:$B302)</f>
        <v>5.1096687825163611</v>
      </c>
      <c r="K29" s="8">
        <f t="shared" si="55"/>
        <v>4.9150705580954286</v>
      </c>
      <c r="L29" s="8">
        <f t="shared" si="55"/>
        <v>5.0672851188257404</v>
      </c>
      <c r="M29" s="8">
        <f t="shared" si="55"/>
        <v>5.1389860522323145</v>
      </c>
      <c r="N29" s="8">
        <f t="shared" si="55"/>
        <v>4.8648475830377143</v>
      </c>
      <c r="O29" s="8">
        <f t="shared" si="55"/>
        <v>4.8184265422144197</v>
      </c>
      <c r="P29" s="8">
        <f t="shared" ref="P29:V29" si="56">INTERCEPT(P296:P302,$B296:$B302)</f>
        <v>5.3082606679851327</v>
      </c>
      <c r="Q29" s="8">
        <f t="shared" si="56"/>
        <v>5.0981689881170569</v>
      </c>
      <c r="R29" s="8">
        <f t="shared" si="56"/>
        <v>5.0289517731705455</v>
      </c>
      <c r="S29" s="8">
        <f t="shared" si="56"/>
        <v>4.9003756379464232</v>
      </c>
      <c r="T29" s="8">
        <f t="shared" si="56"/>
        <v>4.9000272396577387</v>
      </c>
      <c r="U29" s="8">
        <f t="shared" si="56"/>
        <v>4.7645542535455618</v>
      </c>
      <c r="V29" s="8">
        <f t="shared" si="56"/>
        <v>5.2970209818927794</v>
      </c>
    </row>
    <row r="30" spans="1:22" x14ac:dyDescent="0.25">
      <c r="A30" s="23"/>
      <c r="B30" s="10" t="s">
        <v>27</v>
      </c>
      <c r="C30" s="8">
        <f t="shared" ref="C30:I30" si="57">ABS(C28)*2.303</f>
        <v>0.35966112841652376</v>
      </c>
      <c r="D30" s="8">
        <f t="shared" si="57"/>
        <v>0.37078211609456307</v>
      </c>
      <c r="E30" s="8">
        <f t="shared" si="57"/>
        <v>0.44346637968354347</v>
      </c>
      <c r="F30" s="8">
        <f t="shared" si="57"/>
        <v>0.39643911478847127</v>
      </c>
      <c r="G30" s="8">
        <f t="shared" si="57"/>
        <v>0.418861938028952</v>
      </c>
      <c r="H30" s="8">
        <f t="shared" si="57"/>
        <v>0.37891910137043194</v>
      </c>
      <c r="I30" s="8">
        <f t="shared" si="57"/>
        <v>0.4530630935010963</v>
      </c>
      <c r="J30" s="8">
        <f t="shared" ref="J30:O30" si="58">ABS(J28)*2.303</f>
        <v>0.39329626507573756</v>
      </c>
      <c r="K30" s="8">
        <f t="shared" si="58"/>
        <v>0.42024058030717742</v>
      </c>
      <c r="L30" s="8">
        <f t="shared" si="58"/>
        <v>0.48476484714257573</v>
      </c>
      <c r="M30" s="8">
        <f t="shared" si="58"/>
        <v>0.47861405593707457</v>
      </c>
      <c r="N30" s="8">
        <f t="shared" si="58"/>
        <v>0.43231853231452366</v>
      </c>
      <c r="O30" s="8">
        <f t="shared" si="58"/>
        <v>0.43337644918279844</v>
      </c>
      <c r="P30" s="8">
        <f t="shared" ref="P30:V30" si="59">ABS(P28)*2.303</f>
        <v>0.4840274419486108</v>
      </c>
      <c r="Q30" s="8">
        <f t="shared" si="59"/>
        <v>0.4765063697069033</v>
      </c>
      <c r="R30" s="8">
        <f t="shared" si="59"/>
        <v>0.47472834032923517</v>
      </c>
      <c r="S30" s="8">
        <f t="shared" si="59"/>
        <v>0.45379302981551867</v>
      </c>
      <c r="T30" s="8">
        <f t="shared" si="59"/>
        <v>0.45878684216219612</v>
      </c>
      <c r="U30" s="8">
        <f t="shared" si="59"/>
        <v>0.45079314543232674</v>
      </c>
      <c r="V30" s="8">
        <f t="shared" si="59"/>
        <v>0.53713035104457763</v>
      </c>
    </row>
    <row r="31" spans="1:22" x14ac:dyDescent="0.25">
      <c r="A31" s="23"/>
      <c r="B31" s="10" t="s">
        <v>28</v>
      </c>
      <c r="C31" s="8">
        <f t="shared" ref="C31:I31" si="60">10^C29</f>
        <v>57341.422920161342</v>
      </c>
      <c r="D31" s="8">
        <f t="shared" si="60"/>
        <v>71139.51735094648</v>
      </c>
      <c r="E31" s="8">
        <f t="shared" si="60"/>
        <v>138651.3155464989</v>
      </c>
      <c r="F31" s="8">
        <f t="shared" si="60"/>
        <v>51221.124415170925</v>
      </c>
      <c r="G31" s="8">
        <f t="shared" si="60"/>
        <v>60261.485639123355</v>
      </c>
      <c r="H31" s="8">
        <f t="shared" si="60"/>
        <v>66026.245170177936</v>
      </c>
      <c r="I31" s="8">
        <f t="shared" si="60"/>
        <v>157477.48525180083</v>
      </c>
      <c r="J31" s="8">
        <f t="shared" ref="J31:O31" si="61">10^J29</f>
        <v>128726.74344323696</v>
      </c>
      <c r="K31" s="8">
        <f t="shared" si="61"/>
        <v>82237.624728905386</v>
      </c>
      <c r="L31" s="8">
        <f t="shared" si="61"/>
        <v>116757.5891166161</v>
      </c>
      <c r="M31" s="8">
        <f t="shared" si="61"/>
        <v>137716.52392523736</v>
      </c>
      <c r="N31" s="8">
        <f t="shared" si="61"/>
        <v>73256.739127699781</v>
      </c>
      <c r="O31" s="8">
        <f t="shared" si="61"/>
        <v>65830.407313052172</v>
      </c>
      <c r="P31" s="8">
        <f t="shared" ref="P31:V31" si="62">10^P29</f>
        <v>203357.72185322468</v>
      </c>
      <c r="Q31" s="8">
        <f t="shared" si="62"/>
        <v>125362.88789805122</v>
      </c>
      <c r="R31" s="8">
        <f t="shared" si="62"/>
        <v>106893.6171140986</v>
      </c>
      <c r="S31" s="8">
        <f t="shared" si="62"/>
        <v>79501.557687713896</v>
      </c>
      <c r="T31" s="8">
        <f t="shared" si="62"/>
        <v>79437.805784827549</v>
      </c>
      <c r="U31" s="8">
        <f t="shared" si="62"/>
        <v>58150.607148981231</v>
      </c>
      <c r="V31" s="8">
        <f t="shared" si="62"/>
        <v>198162.27608274636</v>
      </c>
    </row>
    <row r="32" spans="1:22" x14ac:dyDescent="0.25">
      <c r="A32" s="23" t="s">
        <v>31</v>
      </c>
      <c r="B32" s="9" t="s">
        <v>35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</row>
    <row r="33" spans="1:22" x14ac:dyDescent="0.25">
      <c r="A33" s="23"/>
      <c r="B33" s="9" t="s">
        <v>36</v>
      </c>
      <c r="C33" s="8">
        <v>3</v>
      </c>
      <c r="D33" s="8">
        <v>3</v>
      </c>
      <c r="E33" s="8">
        <v>3</v>
      </c>
      <c r="F33" s="8">
        <v>3</v>
      </c>
      <c r="G33" s="8">
        <v>3</v>
      </c>
      <c r="H33" s="8">
        <v>3</v>
      </c>
      <c r="I33" s="8">
        <v>3</v>
      </c>
      <c r="J33" s="8">
        <v>3</v>
      </c>
      <c r="K33" s="8">
        <v>3</v>
      </c>
      <c r="L33" s="8">
        <v>3</v>
      </c>
      <c r="M33" s="8">
        <v>3</v>
      </c>
      <c r="N33" s="8">
        <v>3</v>
      </c>
      <c r="O33" s="8">
        <v>3</v>
      </c>
      <c r="P33" s="8">
        <v>3</v>
      </c>
      <c r="Q33" s="8">
        <v>3</v>
      </c>
      <c r="R33" s="8">
        <v>3</v>
      </c>
      <c r="S33" s="8">
        <v>3</v>
      </c>
      <c r="T33" s="8">
        <v>3</v>
      </c>
      <c r="U33" s="8">
        <v>3</v>
      </c>
      <c r="V33" s="8">
        <v>3</v>
      </c>
    </row>
    <row r="34" spans="1:22" x14ac:dyDescent="0.25">
      <c r="A34" s="23"/>
      <c r="B34" s="9" t="s">
        <v>19</v>
      </c>
      <c r="C34">
        <f>60*C40/(C$2*(1-EXP(-1*C39*60)))</f>
        <v>20666.440171563616</v>
      </c>
      <c r="D34" s="12">
        <f t="shared" ref="D34" si="63">60*D40/(D$2*(1-EXP(-1*D39*60)))</f>
        <v>27755.27207999237</v>
      </c>
      <c r="E34" s="12">
        <f>60*E40/(E$2*(1-EXP(-1*E39*60)))</f>
        <v>21198.403015916803</v>
      </c>
      <c r="F34" s="12">
        <f t="shared" ref="F34" si="64">60*F40/(F$2*(1-EXP(-1*F39*60)))</f>
        <v>31042.349658273775</v>
      </c>
      <c r="G34" s="12">
        <f>60*G40/(G$2*(1-EXP(-1*G39*60)))</f>
        <v>23020.052333265579</v>
      </c>
      <c r="H34" s="12">
        <f t="shared" ref="H34:O34" si="65">60*H40/(H$2*(1-EXP(-1*H39*60)))</f>
        <v>32342.069942409242</v>
      </c>
      <c r="I34" s="12">
        <f>60*I40/(I$2*(1-EXP(-1*I39*60)))</f>
        <v>14865.244956441749</v>
      </c>
      <c r="J34" s="12">
        <f t="shared" si="65"/>
        <v>36440.150875091203</v>
      </c>
      <c r="K34" s="12">
        <f t="shared" si="65"/>
        <v>11719.743316021562</v>
      </c>
      <c r="L34" s="12">
        <f t="shared" si="65"/>
        <v>13525.805530887259</v>
      </c>
      <c r="M34" s="12">
        <f t="shared" si="65"/>
        <v>17964.280606290868</v>
      </c>
      <c r="N34" s="12">
        <f t="shared" si="65"/>
        <v>22707.775794538888</v>
      </c>
      <c r="O34" s="12">
        <f t="shared" si="65"/>
        <v>29069.908170804461</v>
      </c>
      <c r="P34" s="12">
        <f t="shared" ref="P34:V34" si="66">60*P40/(P$2*(1-EXP(-1*P39*60)))</f>
        <v>13394.832888320087</v>
      </c>
      <c r="Q34" s="12">
        <f t="shared" si="66"/>
        <v>14178.420585934466</v>
      </c>
      <c r="R34" s="12">
        <f t="shared" si="66"/>
        <v>14871.263244964333</v>
      </c>
      <c r="S34" s="12">
        <f t="shared" si="66"/>
        <v>16749.792426902477</v>
      </c>
      <c r="T34" s="12">
        <f t="shared" si="66"/>
        <v>47026.159194959597</v>
      </c>
      <c r="U34" s="12">
        <f t="shared" si="66"/>
        <v>41210.477464354117</v>
      </c>
      <c r="V34" s="12">
        <f t="shared" si="66"/>
        <v>15978.831522700362</v>
      </c>
    </row>
    <row r="35" spans="1:22" x14ac:dyDescent="0.25">
      <c r="A35" s="23"/>
      <c r="B35" s="10" t="s">
        <v>23</v>
      </c>
      <c r="C35" s="8">
        <f>0.693/C39</f>
        <v>0.37064813809625419</v>
      </c>
      <c r="D35" s="8">
        <f t="shared" ref="D35" si="67">0.693/D39</f>
        <v>0.35014084714419363</v>
      </c>
      <c r="E35" s="8">
        <f>0.693/E39</f>
        <v>0.38290368391763996</v>
      </c>
      <c r="F35" s="8">
        <f t="shared" ref="F35" si="68">0.693/F39</f>
        <v>0.33496097539996683</v>
      </c>
      <c r="G35" s="8">
        <f>0.693/G39</f>
        <v>0.32424645298695776</v>
      </c>
      <c r="H35" s="8">
        <f t="shared" ref="H35:O35" si="69">0.693/H39</f>
        <v>0.2949978290822608</v>
      </c>
      <c r="I35" s="8">
        <f>0.693/I39</f>
        <v>0.43700074786492421</v>
      </c>
      <c r="J35" s="8">
        <f t="shared" si="69"/>
        <v>0.37820097806377523</v>
      </c>
      <c r="K35" s="8">
        <f t="shared" si="69"/>
        <v>0.42141886682961444</v>
      </c>
      <c r="L35" s="8">
        <f t="shared" si="69"/>
        <v>0.39761470420885636</v>
      </c>
      <c r="M35" s="8">
        <f t="shared" si="69"/>
        <v>0.44488338504322106</v>
      </c>
      <c r="N35" s="8">
        <f t="shared" si="69"/>
        <v>0.38527337828676783</v>
      </c>
      <c r="O35" s="8">
        <f t="shared" si="69"/>
        <v>0.30568053302377707</v>
      </c>
      <c r="P35" s="8">
        <f t="shared" ref="P35:V35" si="70">0.693/P39</f>
        <v>0.42151818447609035</v>
      </c>
      <c r="Q35" s="8">
        <f t="shared" si="70"/>
        <v>0.43679367533843239</v>
      </c>
      <c r="R35" s="8">
        <f t="shared" si="70"/>
        <v>0.43774740180895877</v>
      </c>
      <c r="S35" s="8">
        <f t="shared" si="70"/>
        <v>0.40523870804177731</v>
      </c>
      <c r="T35" s="8">
        <f t="shared" si="70"/>
        <v>0.26938819783797363</v>
      </c>
      <c r="U35" s="8">
        <f t="shared" si="70"/>
        <v>0.31257031136272151</v>
      </c>
      <c r="V35" s="8">
        <f t="shared" si="70"/>
        <v>0.41977321640065401</v>
      </c>
    </row>
    <row r="36" spans="1:22" x14ac:dyDescent="0.25">
      <c r="A36" s="23"/>
      <c r="B36" s="10" t="s">
        <v>24</v>
      </c>
      <c r="C36">
        <f>RSQ(C324:C326,$B324:$B326)</f>
        <v>0.99997533764266178</v>
      </c>
      <c r="D36" s="12">
        <f t="shared" ref="D36" si="71">RSQ(D324:D326,$B324:$B326)</f>
        <v>0.99937247202526491</v>
      </c>
      <c r="E36" s="12">
        <f>RSQ(E324:E326,$B324:$B326)</f>
        <v>0.98784165589176531</v>
      </c>
      <c r="F36" s="12">
        <f t="shared" ref="F36" si="72">RSQ(F324:F326,$B324:$B326)</f>
        <v>0.99862284001661361</v>
      </c>
      <c r="G36" s="12">
        <f>RSQ(G324:G326,$B324:$B326)</f>
        <v>0.99999734926067685</v>
      </c>
      <c r="H36" s="12">
        <f t="shared" ref="H36:O36" si="73">RSQ(H324:H326,$B324:$B326)</f>
        <v>0.99934252538688251</v>
      </c>
      <c r="I36" s="12">
        <f>RSQ(I324:I326,$B324:$B326)</f>
        <v>0.99414609186139047</v>
      </c>
      <c r="J36" s="12">
        <f t="shared" si="73"/>
        <v>0.99897657914985194</v>
      </c>
      <c r="K36" s="12">
        <f t="shared" si="73"/>
        <v>0.99796608767159567</v>
      </c>
      <c r="L36" s="12">
        <f t="shared" si="73"/>
        <v>0.99819575187806919</v>
      </c>
      <c r="M36" s="12">
        <f t="shared" si="73"/>
        <v>0.99407508042050352</v>
      </c>
      <c r="N36" s="12">
        <f t="shared" si="73"/>
        <v>0.99953668014035624</v>
      </c>
      <c r="O36" s="12">
        <f t="shared" si="73"/>
        <v>0.99866621442569203</v>
      </c>
      <c r="P36" s="12">
        <f t="shared" ref="P36:V36" si="74">RSQ(P324:P326,$B324:$B326)</f>
        <v>0.99981678848352373</v>
      </c>
      <c r="Q36" s="12">
        <f t="shared" si="74"/>
        <v>0.99911997233801664</v>
      </c>
      <c r="R36" s="12">
        <f t="shared" si="74"/>
        <v>0.99661450789344708</v>
      </c>
      <c r="S36" s="12">
        <f t="shared" si="74"/>
        <v>0.99374552708163078</v>
      </c>
      <c r="T36" s="12">
        <f t="shared" si="74"/>
        <v>0.99284318028780472</v>
      </c>
      <c r="U36" s="12">
        <f t="shared" si="74"/>
        <v>0.99887527106598206</v>
      </c>
      <c r="V36" s="12">
        <f t="shared" si="74"/>
        <v>0.99430056369156705</v>
      </c>
    </row>
    <row r="37" spans="1:22" x14ac:dyDescent="0.25">
      <c r="A37" s="23"/>
      <c r="B37" s="10" t="s">
        <v>25</v>
      </c>
      <c r="C37" s="8">
        <f>SLOPE(C324:C326,$B324:$B326)</f>
        <v>-0.81185313825911942</v>
      </c>
      <c r="D37" s="8">
        <f t="shared" ref="D37" si="75">SLOPE(D324:D326,$B324:$B326)</f>
        <v>-0.85940231354790519</v>
      </c>
      <c r="E37" s="8">
        <f>SLOPE(E324:E326,$B324:$B326)</f>
        <v>-0.78586826594248071</v>
      </c>
      <c r="F37" s="8">
        <f t="shared" ref="F37" si="76">SLOPE(F324:F326,$B324:$B326)</f>
        <v>-0.89834899048772354</v>
      </c>
      <c r="G37" s="8">
        <f>SLOPE(G324:G326,$B324:$B326)</f>
        <v>-0.92803437425866631</v>
      </c>
      <c r="H37" s="8">
        <f t="shared" ref="H37:O37" si="77">SLOPE(H324:H326,$B324:$B326)</f>
        <v>-1.0200476899761644</v>
      </c>
      <c r="I37" s="8">
        <f>SLOPE(I324:I326,$B324:$B326)</f>
        <v>-0.68858430008077365</v>
      </c>
      <c r="J37" s="8">
        <f t="shared" si="77"/>
        <v>-0.79564007381440804</v>
      </c>
      <c r="K37" s="8">
        <f t="shared" si="77"/>
        <v>-0.71404457130061605</v>
      </c>
      <c r="L37" s="8">
        <f t="shared" si="77"/>
        <v>-0.75679257059186256</v>
      </c>
      <c r="M37" s="8">
        <f t="shared" si="77"/>
        <v>-0.6763836641687786</v>
      </c>
      <c r="N37" s="8">
        <f t="shared" si="77"/>
        <v>-0.78103463945896578</v>
      </c>
      <c r="O37" s="8">
        <f t="shared" si="77"/>
        <v>-0.98439979519381859</v>
      </c>
      <c r="P37" s="8">
        <f t="shared" ref="P37:V37" si="78">SLOPE(P324:P326,$B324:$B326)</f>
        <v>-0.71387632891176489</v>
      </c>
      <c r="Q37" s="8">
        <f t="shared" si="78"/>
        <v>-0.68891073999685037</v>
      </c>
      <c r="R37" s="8">
        <f t="shared" si="78"/>
        <v>-0.68740980040052202</v>
      </c>
      <c r="S37" s="8">
        <f t="shared" si="78"/>
        <v>-0.74255456878102954</v>
      </c>
      <c r="T37" s="8">
        <f t="shared" si="78"/>
        <v>-1.117019440786081</v>
      </c>
      <c r="U37" s="8">
        <f t="shared" si="78"/>
        <v>-0.96270132883526149</v>
      </c>
      <c r="V37" s="8">
        <f t="shared" si="78"/>
        <v>-0.71684386317810489</v>
      </c>
    </row>
    <row r="38" spans="1:22" x14ac:dyDescent="0.25">
      <c r="A38" s="23"/>
      <c r="B38" s="10" t="s">
        <v>26</v>
      </c>
      <c r="C38" s="8">
        <f>INTERCEPT(C324:C326,$B324:$B326)</f>
        <v>6.5654050032463029</v>
      </c>
      <c r="D38" s="8">
        <f t="shared" ref="D38" si="79">INTERCEPT(D324:D326,$B324:$B326)</f>
        <v>6.6924946177345346</v>
      </c>
      <c r="E38" s="8">
        <f>INTERCEPT(E324:E326,$B324:$B326)</f>
        <v>6.4242488142562841</v>
      </c>
      <c r="F38" s="8">
        <f t="shared" ref="F38" si="80">INTERCEPT(F324:F326,$B324:$B326)</f>
        <v>6.5920057560263636</v>
      </c>
      <c r="G38" s="8">
        <f>INTERCEPT(G324:G326,$B324:$B326)</f>
        <v>6.6122456347284473</v>
      </c>
      <c r="H38" s="8">
        <f t="shared" ref="H38:O38" si="81">INTERCEPT(H324:H326,$B324:$B326)</f>
        <v>6.7589169407115239</v>
      </c>
      <c r="I38" s="8">
        <f>INTERCEPT(I324:I326,$B324:$B326)</f>
        <v>6.2701177398260146</v>
      </c>
      <c r="J38" s="8">
        <f t="shared" si="81"/>
        <v>6.6616313360049091</v>
      </c>
      <c r="K38" s="8">
        <f t="shared" si="81"/>
        <v>6.3190574280549772</v>
      </c>
      <c r="L38" s="8">
        <f t="shared" si="81"/>
        <v>6.3803122677403756</v>
      </c>
      <c r="M38" s="8">
        <f t="shared" si="81"/>
        <v>6.352355499944677</v>
      </c>
      <c r="N38" s="8">
        <f t="shared" si="81"/>
        <v>6.4562257671311745</v>
      </c>
      <c r="O38" s="8">
        <f t="shared" si="81"/>
        <v>6.7293398659962209</v>
      </c>
      <c r="P38" s="8">
        <f t="shared" ref="P38:V38" si="82">INTERCEPT(P324:P326,$B324:$B326)</f>
        <v>6.3754254378444264</v>
      </c>
      <c r="Q38" s="8">
        <f t="shared" si="82"/>
        <v>6.2448434349113855</v>
      </c>
      <c r="R38" s="8">
        <f t="shared" si="82"/>
        <v>6.2650740311954181</v>
      </c>
      <c r="S38" s="8">
        <f t="shared" si="82"/>
        <v>6.4899056354986602</v>
      </c>
      <c r="T38" s="8">
        <f t="shared" si="82"/>
        <v>6.9208276477658295</v>
      </c>
      <c r="U38" s="8">
        <f t="shared" si="82"/>
        <v>6.7082232261636179</v>
      </c>
      <c r="V38" s="8">
        <f t="shared" si="82"/>
        <v>6.2962711874698742</v>
      </c>
    </row>
    <row r="39" spans="1:22" x14ac:dyDescent="0.25">
      <c r="A39" s="23"/>
      <c r="B39" s="10" t="s">
        <v>27</v>
      </c>
      <c r="C39" s="8">
        <f>ABS(C37)*2.303</f>
        <v>1.8696977774107519</v>
      </c>
      <c r="D39" s="8">
        <f t="shared" ref="D39" si="83">ABS(D37)*2.303</f>
        <v>1.9792035281008256</v>
      </c>
      <c r="E39" s="8">
        <f>ABS(E37)*2.303</f>
        <v>1.8098546164655331</v>
      </c>
      <c r="F39" s="8">
        <f t="shared" ref="F39" si="84">ABS(F37)*2.303</f>
        <v>2.0688977250932274</v>
      </c>
      <c r="G39" s="8">
        <f>ABS(G37)*2.303</f>
        <v>2.1372631639177087</v>
      </c>
      <c r="H39" s="8">
        <f t="shared" ref="H39:O39" si="85">ABS(H37)*2.303</f>
        <v>2.3491698300151063</v>
      </c>
      <c r="I39" s="8">
        <f>ABS(I37)*2.303</f>
        <v>1.5858096430860216</v>
      </c>
      <c r="J39" s="8">
        <f t="shared" si="85"/>
        <v>1.8323590899945816</v>
      </c>
      <c r="K39" s="8">
        <f t="shared" si="85"/>
        <v>1.6444446477053187</v>
      </c>
      <c r="L39" s="8">
        <f t="shared" si="85"/>
        <v>1.7428932900730594</v>
      </c>
      <c r="M39" s="8">
        <f t="shared" si="85"/>
        <v>1.557711578580697</v>
      </c>
      <c r="N39" s="8">
        <f t="shared" si="85"/>
        <v>1.7987227746739982</v>
      </c>
      <c r="O39" s="8">
        <f t="shared" si="85"/>
        <v>2.2670727283313643</v>
      </c>
      <c r="P39" s="8">
        <f t="shared" ref="P39:V39" si="86">ABS(P37)*2.303</f>
        <v>1.6440571854837944</v>
      </c>
      <c r="Q39" s="8">
        <f t="shared" si="86"/>
        <v>1.5865614342127463</v>
      </c>
      <c r="R39" s="8">
        <f t="shared" si="86"/>
        <v>1.5831047703224022</v>
      </c>
      <c r="S39" s="8">
        <f t="shared" si="86"/>
        <v>1.7101031719027109</v>
      </c>
      <c r="T39" s="8">
        <f t="shared" si="86"/>
        <v>2.5724957721303445</v>
      </c>
      <c r="U39" s="8">
        <f t="shared" si="86"/>
        <v>2.2171011603076072</v>
      </c>
      <c r="V39" s="8">
        <f t="shared" si="86"/>
        <v>1.6508914168991755</v>
      </c>
    </row>
    <row r="40" spans="1:22" x14ac:dyDescent="0.25">
      <c r="A40" s="23"/>
      <c r="B40" s="10" t="s">
        <v>28</v>
      </c>
      <c r="C40" s="8">
        <f>10^C38</f>
        <v>3676249.709918594</v>
      </c>
      <c r="D40" s="8">
        <f t="shared" ref="D40" si="87">10^D38</f>
        <v>4926002.3845579885</v>
      </c>
      <c r="E40" s="8">
        <f>10^E38</f>
        <v>2656126.8637163425</v>
      </c>
      <c r="F40" s="8">
        <f t="shared" ref="F40" si="88">10^F38</f>
        <v>3908460.7593053984</v>
      </c>
      <c r="G40" s="8">
        <f>10^G38</f>
        <v>4094922.0093029477</v>
      </c>
      <c r="H40" s="8">
        <f t="shared" ref="H40" si="89">10^H38</f>
        <v>5740066.72313237</v>
      </c>
      <c r="I40" s="8">
        <f>10^I38</f>
        <v>1862592.0280354274</v>
      </c>
      <c r="J40" s="8">
        <f t="shared" ref="J40:O40" si="90">10^J38</f>
        <v>4588083.7412866876</v>
      </c>
      <c r="K40" s="8">
        <f t="shared" si="90"/>
        <v>2084766.5397704956</v>
      </c>
      <c r="L40" s="8">
        <f t="shared" si="90"/>
        <v>2400558.3554069265</v>
      </c>
      <c r="M40" s="8">
        <f t="shared" si="90"/>
        <v>2250896.3656309675</v>
      </c>
      <c r="N40" s="8">
        <f t="shared" si="90"/>
        <v>2859076.4423789312</v>
      </c>
      <c r="O40" s="8">
        <f t="shared" si="90"/>
        <v>5362161.2021348216</v>
      </c>
      <c r="P40" s="8">
        <f t="shared" ref="P40:V40" si="91">10^P38</f>
        <v>2373697.8577523134</v>
      </c>
      <c r="Q40" s="8">
        <f t="shared" si="91"/>
        <v>1757289.9889114012</v>
      </c>
      <c r="R40" s="8">
        <f t="shared" si="91"/>
        <v>1841085.8119661955</v>
      </c>
      <c r="S40" s="8">
        <f t="shared" si="91"/>
        <v>3089624.0389761999</v>
      </c>
      <c r="T40" s="8">
        <f t="shared" si="91"/>
        <v>8333503.9914331026</v>
      </c>
      <c r="U40" s="8">
        <f t="shared" si="91"/>
        <v>5107674.6558224242</v>
      </c>
      <c r="V40" s="8">
        <f t="shared" si="91"/>
        <v>1978204.5091699534</v>
      </c>
    </row>
    <row r="41" spans="1:22" ht="45" x14ac:dyDescent="0.25">
      <c r="A41" s="2" t="s">
        <v>0</v>
      </c>
      <c r="B41" s="4" t="s">
        <v>1</v>
      </c>
      <c r="C41" s="4" t="s">
        <v>2</v>
      </c>
    </row>
    <row r="42" spans="1:22" x14ac:dyDescent="0.25">
      <c r="B42" s="7">
        <v>1</v>
      </c>
      <c r="C42" s="21">
        <v>158436.70000000001</v>
      </c>
      <c r="D42" s="21">
        <v>158190.29999999999</v>
      </c>
      <c r="E42" s="12">
        <v>432091.3</v>
      </c>
      <c r="F42" s="12">
        <v>268986.59999999998</v>
      </c>
      <c r="G42" s="21">
        <v>213722.3</v>
      </c>
      <c r="H42" s="21">
        <v>166288.20000000001</v>
      </c>
      <c r="I42" s="21">
        <v>474348.4</v>
      </c>
      <c r="J42" s="21">
        <v>317501.90000000002</v>
      </c>
      <c r="K42" s="21">
        <v>185066</v>
      </c>
      <c r="L42" s="21">
        <v>146587</v>
      </c>
      <c r="M42" s="21">
        <v>395147.3</v>
      </c>
      <c r="N42" s="21">
        <v>339875.6</v>
      </c>
      <c r="O42" s="21">
        <v>209678.3</v>
      </c>
      <c r="P42" s="12">
        <v>162398.29999999999</v>
      </c>
      <c r="Q42" s="12">
        <v>414334.7</v>
      </c>
      <c r="R42" s="12">
        <v>276180.59999999998</v>
      </c>
      <c r="S42" s="12">
        <v>171227.7</v>
      </c>
      <c r="T42" s="12">
        <v>152335</v>
      </c>
      <c r="U42" s="12">
        <v>462254.8</v>
      </c>
      <c r="V42" s="12">
        <v>233999.5</v>
      </c>
    </row>
    <row r="43" spans="1:22" x14ac:dyDescent="0.25">
      <c r="B43" s="16">
        <v>2</v>
      </c>
      <c r="C43" s="21">
        <v>30433.3</v>
      </c>
      <c r="D43" s="21">
        <v>26643.9</v>
      </c>
      <c r="E43" s="12">
        <v>134750</v>
      </c>
      <c r="F43" s="12">
        <v>40005.5</v>
      </c>
      <c r="G43" s="21">
        <v>34780.300000000003</v>
      </c>
      <c r="H43" s="21">
        <v>25986.6</v>
      </c>
      <c r="I43" s="21">
        <v>124086.6</v>
      </c>
      <c r="J43" s="21">
        <v>65051.9</v>
      </c>
      <c r="K43" s="21">
        <v>51459.6</v>
      </c>
      <c r="L43" s="21">
        <v>38958.199999999997</v>
      </c>
      <c r="M43" s="21">
        <v>126565.3</v>
      </c>
      <c r="N43" s="21">
        <v>68509.3</v>
      </c>
      <c r="O43" s="21">
        <v>34376.6</v>
      </c>
      <c r="P43" s="12">
        <v>48029.599999999999</v>
      </c>
      <c r="Q43" s="12">
        <v>123590.1</v>
      </c>
      <c r="R43" s="12">
        <v>84465.2</v>
      </c>
      <c r="S43" s="12">
        <v>46231.199999999997</v>
      </c>
      <c r="T43" s="12">
        <v>24056.7</v>
      </c>
      <c r="U43" s="12">
        <v>60597.4</v>
      </c>
      <c r="V43" s="12">
        <v>76948.3</v>
      </c>
    </row>
    <row r="44" spans="1:22" x14ac:dyDescent="0.25">
      <c r="B44" s="12">
        <v>3</v>
      </c>
      <c r="C44" s="21">
        <v>9382.7000000000007</v>
      </c>
      <c r="D44" s="21">
        <v>8564.2999999999993</v>
      </c>
      <c r="E44" s="12">
        <v>44521.1</v>
      </c>
      <c r="F44" s="12">
        <v>12489.2</v>
      </c>
      <c r="G44" s="21">
        <v>10481.1</v>
      </c>
      <c r="H44" s="21">
        <v>8379.7000000000007</v>
      </c>
      <c r="I44" s="21">
        <v>55439.8</v>
      </c>
      <c r="J44" s="21">
        <v>24136.3</v>
      </c>
      <c r="K44" s="21">
        <v>16907</v>
      </c>
      <c r="L44" s="21">
        <v>12858.9</v>
      </c>
      <c r="M44" s="21">
        <v>40529.300000000003</v>
      </c>
      <c r="N44" s="21">
        <v>22239.599999999999</v>
      </c>
      <c r="O44" s="21">
        <v>9759.6</v>
      </c>
      <c r="P44" s="12">
        <v>19062.5</v>
      </c>
      <c r="Q44" s="12">
        <v>45062.6</v>
      </c>
      <c r="R44" s="12">
        <v>28292.3</v>
      </c>
      <c r="S44" s="12">
        <v>12279.3</v>
      </c>
      <c r="T44" s="12">
        <v>6422.8</v>
      </c>
      <c r="U44" s="12">
        <v>17762.599999999999</v>
      </c>
      <c r="V44" s="12">
        <v>27662.6</v>
      </c>
    </row>
    <row r="45" spans="1:22" x14ac:dyDescent="0.25">
      <c r="B45" s="12">
        <v>4</v>
      </c>
      <c r="C45" s="21">
        <v>4796.8999999999996</v>
      </c>
      <c r="D45" s="21">
        <v>4444.8999999999996</v>
      </c>
      <c r="E45" s="12">
        <v>24762.2</v>
      </c>
      <c r="F45" s="12">
        <v>6278.7</v>
      </c>
      <c r="G45" s="21">
        <v>5667.7</v>
      </c>
      <c r="H45" s="21">
        <v>5225.8</v>
      </c>
      <c r="I45" s="21">
        <v>28206.2</v>
      </c>
      <c r="J45" s="21">
        <v>12940.4</v>
      </c>
      <c r="K45" s="21">
        <v>8051.8</v>
      </c>
      <c r="L45" s="21">
        <v>6388.6</v>
      </c>
      <c r="M45" s="21">
        <v>18431.5</v>
      </c>
      <c r="N45" s="21">
        <v>10792.3</v>
      </c>
      <c r="O45" s="21">
        <v>5429.5</v>
      </c>
      <c r="P45" s="12">
        <v>9512.4</v>
      </c>
      <c r="Q45" s="12">
        <v>22381.599999999999</v>
      </c>
      <c r="R45" s="12">
        <v>13161.4</v>
      </c>
      <c r="S45" s="12">
        <v>5748.4</v>
      </c>
      <c r="T45" s="12">
        <v>3666.2</v>
      </c>
      <c r="U45" s="12">
        <v>8997.2000000000007</v>
      </c>
      <c r="V45" s="12">
        <v>14121.7</v>
      </c>
    </row>
    <row r="46" spans="1:22" x14ac:dyDescent="0.25">
      <c r="B46" s="12">
        <v>5</v>
      </c>
      <c r="C46" s="21">
        <v>3271.9</v>
      </c>
      <c r="D46" s="21">
        <v>3065.6</v>
      </c>
      <c r="E46" s="12">
        <v>14669.1</v>
      </c>
      <c r="F46" s="12">
        <v>4271.6000000000004</v>
      </c>
      <c r="G46" s="21">
        <v>3529.1</v>
      </c>
      <c r="H46" s="21">
        <v>3630.2</v>
      </c>
      <c r="I46" s="21">
        <v>16252.8</v>
      </c>
      <c r="J46" s="21">
        <v>8523.2000000000007</v>
      </c>
      <c r="K46" s="21">
        <v>4786.7</v>
      </c>
      <c r="L46" s="21">
        <v>3660.6</v>
      </c>
      <c r="M46" s="21">
        <v>10763.6</v>
      </c>
      <c r="N46" s="21">
        <v>6283.3</v>
      </c>
      <c r="O46" s="21">
        <v>3756.6</v>
      </c>
      <c r="P46" s="12">
        <v>5990</v>
      </c>
      <c r="Q46" s="12">
        <v>12401.5</v>
      </c>
      <c r="R46" s="12">
        <v>7947.5</v>
      </c>
      <c r="S46" s="12">
        <v>3050.1</v>
      </c>
      <c r="T46" s="12">
        <v>2492.6999999999998</v>
      </c>
      <c r="U46" s="12">
        <v>5639.1</v>
      </c>
      <c r="V46" s="12">
        <v>8144.5</v>
      </c>
    </row>
    <row r="47" spans="1:22" x14ac:dyDescent="0.25">
      <c r="B47" s="12">
        <v>6</v>
      </c>
      <c r="C47" s="21">
        <v>2322.6</v>
      </c>
      <c r="D47" s="21">
        <v>2346</v>
      </c>
      <c r="E47" s="12">
        <v>10055.6</v>
      </c>
      <c r="F47" s="12">
        <v>3024.1</v>
      </c>
      <c r="G47" s="21">
        <v>2571.4</v>
      </c>
      <c r="H47" s="21">
        <v>2595.3000000000002</v>
      </c>
      <c r="I47" s="21">
        <v>10654.2</v>
      </c>
      <c r="J47" s="21">
        <v>5728.2</v>
      </c>
      <c r="K47" s="21">
        <v>3747.5</v>
      </c>
      <c r="L47" s="21">
        <v>2536.9</v>
      </c>
      <c r="M47" s="21">
        <v>6409.7</v>
      </c>
      <c r="N47" s="21">
        <v>3977.7</v>
      </c>
      <c r="O47" s="21">
        <v>2741.1</v>
      </c>
      <c r="P47" s="12">
        <v>3955.6</v>
      </c>
      <c r="Q47" s="12">
        <v>7858.6</v>
      </c>
      <c r="R47" s="12">
        <v>5090.6000000000004</v>
      </c>
      <c r="S47" s="12">
        <v>2289</v>
      </c>
      <c r="T47" s="12">
        <v>1846.2</v>
      </c>
      <c r="U47" s="12">
        <v>3800.7</v>
      </c>
      <c r="V47" s="12">
        <v>4804.8</v>
      </c>
    </row>
    <row r="48" spans="1:22" x14ac:dyDescent="0.25">
      <c r="B48" s="12">
        <v>7</v>
      </c>
      <c r="C48" s="21">
        <v>1796.4</v>
      </c>
      <c r="D48" s="21">
        <v>1722.8</v>
      </c>
      <c r="E48" s="12">
        <v>7427.1</v>
      </c>
      <c r="F48" s="12">
        <v>2257.4</v>
      </c>
      <c r="G48" s="21">
        <v>1906.9</v>
      </c>
      <c r="H48" s="21">
        <v>2152.6999999999998</v>
      </c>
      <c r="I48" s="21">
        <v>7217.1</v>
      </c>
      <c r="J48" s="21">
        <v>4604.3999999999996</v>
      </c>
      <c r="K48" s="21">
        <v>2696.1</v>
      </c>
      <c r="L48" s="21">
        <v>1713.2</v>
      </c>
      <c r="M48" s="21">
        <v>4503.7</v>
      </c>
      <c r="N48" s="21">
        <v>2843.8</v>
      </c>
      <c r="O48" s="21">
        <v>2012.4</v>
      </c>
      <c r="P48" s="12">
        <v>2690.5</v>
      </c>
      <c r="Q48" s="12">
        <v>5758.8</v>
      </c>
      <c r="R48" s="12">
        <v>3725.1</v>
      </c>
      <c r="S48" s="12">
        <v>1721.5</v>
      </c>
      <c r="T48" s="12">
        <v>1465.4</v>
      </c>
      <c r="U48" s="12">
        <v>2936.4</v>
      </c>
      <c r="V48" s="12">
        <v>3279.8</v>
      </c>
    </row>
    <row r="49" spans="2:22" x14ac:dyDescent="0.25">
      <c r="B49" s="12">
        <v>8</v>
      </c>
      <c r="C49" s="21">
        <v>1441</v>
      </c>
      <c r="D49" s="21">
        <v>1385.2</v>
      </c>
      <c r="E49" s="12">
        <v>5060</v>
      </c>
      <c r="F49" s="12">
        <v>1674.8</v>
      </c>
      <c r="G49" s="21">
        <v>1472.4</v>
      </c>
      <c r="H49" s="21">
        <v>1632.6</v>
      </c>
      <c r="I49" s="21">
        <v>5431.9</v>
      </c>
      <c r="J49" s="21">
        <v>3389.2</v>
      </c>
      <c r="K49" s="21">
        <v>2061</v>
      </c>
      <c r="L49" s="21">
        <v>1227.5</v>
      </c>
      <c r="M49" s="21">
        <v>3210.1</v>
      </c>
      <c r="N49" s="21">
        <v>1983.1</v>
      </c>
      <c r="O49" s="21">
        <v>1538.8</v>
      </c>
      <c r="P49" s="12">
        <v>1947.2</v>
      </c>
      <c r="Q49" s="12">
        <v>3749.1</v>
      </c>
      <c r="R49" s="12">
        <v>2953.6</v>
      </c>
      <c r="S49" s="12">
        <v>1406.2</v>
      </c>
      <c r="T49" s="12">
        <v>934.4</v>
      </c>
      <c r="U49" s="12">
        <v>2067.9</v>
      </c>
      <c r="V49" s="12">
        <v>2225.4</v>
      </c>
    </row>
    <row r="50" spans="2:22" x14ac:dyDescent="0.25">
      <c r="B50" s="12">
        <v>9</v>
      </c>
      <c r="C50" s="21">
        <v>1247.4000000000001</v>
      </c>
      <c r="D50" s="21">
        <v>1153.5999999999999</v>
      </c>
      <c r="E50" s="12">
        <v>3770.1</v>
      </c>
      <c r="F50" s="12">
        <v>1313.5</v>
      </c>
      <c r="G50" s="21">
        <v>1015.8</v>
      </c>
      <c r="H50" s="21">
        <v>1201.8</v>
      </c>
      <c r="I50" s="21">
        <v>3858.2</v>
      </c>
      <c r="J50" s="21">
        <v>2614.5</v>
      </c>
      <c r="K50" s="21">
        <v>1647.1</v>
      </c>
      <c r="L50" s="21">
        <v>880.2</v>
      </c>
      <c r="M50" s="21">
        <v>2289.6</v>
      </c>
      <c r="N50" s="21">
        <v>1564.5</v>
      </c>
      <c r="O50" s="21">
        <v>1338.3</v>
      </c>
      <c r="P50" s="12">
        <v>1549.3</v>
      </c>
      <c r="Q50" s="12">
        <v>3081.1</v>
      </c>
      <c r="R50" s="12">
        <v>2075.9</v>
      </c>
      <c r="S50" s="12">
        <v>1137.9000000000001</v>
      </c>
      <c r="T50" s="12">
        <v>777.9</v>
      </c>
      <c r="U50" s="12">
        <v>1665.2</v>
      </c>
      <c r="V50" s="12">
        <v>1642.9</v>
      </c>
    </row>
    <row r="51" spans="2:22" x14ac:dyDescent="0.25">
      <c r="B51" s="12">
        <v>10</v>
      </c>
      <c r="C51" s="21">
        <v>1098.2</v>
      </c>
      <c r="D51" s="21">
        <v>992.1</v>
      </c>
      <c r="E51" s="12">
        <v>2863.8</v>
      </c>
      <c r="F51" s="12">
        <v>1188.5</v>
      </c>
      <c r="G51" s="21">
        <v>928.7</v>
      </c>
      <c r="H51" s="21">
        <v>1110.8</v>
      </c>
      <c r="I51" s="21">
        <v>2806.5</v>
      </c>
      <c r="J51" s="21">
        <v>2236.4</v>
      </c>
      <c r="K51" s="21">
        <v>1267.5999999999999</v>
      </c>
      <c r="L51" s="21">
        <v>821</v>
      </c>
      <c r="M51" s="21">
        <v>1922.4</v>
      </c>
      <c r="N51" s="21">
        <v>1408.3</v>
      </c>
      <c r="O51" s="21">
        <v>1050.0999999999999</v>
      </c>
      <c r="P51" s="12">
        <v>1171.5</v>
      </c>
      <c r="Q51" s="12">
        <v>2254</v>
      </c>
      <c r="R51" s="12">
        <v>1692</v>
      </c>
      <c r="S51" s="12">
        <v>875.5</v>
      </c>
      <c r="T51" s="12">
        <v>656.2</v>
      </c>
      <c r="U51" s="12">
        <v>1311.4</v>
      </c>
      <c r="V51" s="12">
        <v>1326.2</v>
      </c>
    </row>
    <row r="52" spans="2:22" x14ac:dyDescent="0.25">
      <c r="B52" s="12">
        <v>11.5</v>
      </c>
      <c r="C52" s="21">
        <v>961.9</v>
      </c>
      <c r="D52" s="21">
        <v>907.6</v>
      </c>
      <c r="E52" s="12">
        <v>2423.3000000000002</v>
      </c>
      <c r="F52" s="12">
        <v>990.8</v>
      </c>
      <c r="G52" s="21">
        <v>904.1</v>
      </c>
      <c r="H52" s="21">
        <v>970.2</v>
      </c>
      <c r="I52" s="21">
        <v>2560.8000000000002</v>
      </c>
      <c r="J52" s="21">
        <v>1805.4</v>
      </c>
      <c r="K52" s="21">
        <v>1247.3</v>
      </c>
      <c r="L52" s="21">
        <v>831.1</v>
      </c>
      <c r="M52" s="21">
        <v>1457.2</v>
      </c>
      <c r="N52" s="21">
        <v>1148.7</v>
      </c>
      <c r="O52" s="21">
        <v>1094</v>
      </c>
      <c r="P52" s="12">
        <v>1048.5</v>
      </c>
      <c r="Q52" s="12">
        <v>1950.7</v>
      </c>
      <c r="R52" s="12">
        <v>1431.1</v>
      </c>
      <c r="S52" s="12">
        <v>808.2</v>
      </c>
      <c r="T52" s="12">
        <v>812.6</v>
      </c>
      <c r="U52" s="12">
        <v>1136.9000000000001</v>
      </c>
      <c r="V52" s="12">
        <v>1385.1</v>
      </c>
    </row>
    <row r="53" spans="2:22" x14ac:dyDescent="0.25">
      <c r="B53" s="12">
        <v>13</v>
      </c>
      <c r="C53" s="21">
        <v>894.2</v>
      </c>
      <c r="D53" s="21">
        <v>948.8</v>
      </c>
      <c r="E53" s="12">
        <v>2029.5</v>
      </c>
      <c r="F53" s="12">
        <v>1004.1</v>
      </c>
      <c r="G53" s="21">
        <v>727.8</v>
      </c>
      <c r="H53" s="21">
        <v>1057</v>
      </c>
      <c r="I53" s="21">
        <v>2061.1</v>
      </c>
      <c r="J53" s="21">
        <v>1658.6</v>
      </c>
      <c r="K53" s="21">
        <v>1142.8</v>
      </c>
      <c r="L53" s="21">
        <v>617.29999999999995</v>
      </c>
      <c r="M53" s="21">
        <v>1302.7</v>
      </c>
      <c r="N53" s="21">
        <v>818.4</v>
      </c>
      <c r="O53" s="21">
        <v>1015.7</v>
      </c>
      <c r="P53" s="12">
        <v>918.5</v>
      </c>
      <c r="Q53" s="12">
        <v>1681.1</v>
      </c>
      <c r="R53" s="12">
        <v>1297</v>
      </c>
      <c r="S53" s="12">
        <v>856.3</v>
      </c>
      <c r="T53" s="12">
        <v>528.6</v>
      </c>
      <c r="U53" s="12">
        <v>1131.9000000000001</v>
      </c>
      <c r="V53" s="12">
        <v>1048</v>
      </c>
    </row>
    <row r="54" spans="2:22" x14ac:dyDescent="0.25">
      <c r="B54" s="12">
        <v>14.5</v>
      </c>
      <c r="C54" s="21">
        <v>915.1</v>
      </c>
      <c r="D54" s="21">
        <v>775.2</v>
      </c>
      <c r="E54" s="12">
        <v>1742.5</v>
      </c>
      <c r="F54" s="12">
        <v>927.6</v>
      </c>
      <c r="G54" s="21">
        <v>558.4</v>
      </c>
      <c r="H54" s="21">
        <v>907.8</v>
      </c>
      <c r="I54" s="21">
        <v>1644.1</v>
      </c>
      <c r="J54" s="21">
        <v>1313.3</v>
      </c>
      <c r="K54" s="21">
        <v>1040.0999999999999</v>
      </c>
      <c r="L54" s="21">
        <v>643.5</v>
      </c>
      <c r="M54" s="21">
        <v>1147.9000000000001</v>
      </c>
      <c r="N54" s="21">
        <v>696.9</v>
      </c>
      <c r="O54" s="21">
        <v>999.3</v>
      </c>
      <c r="P54" s="12">
        <v>943.7</v>
      </c>
      <c r="Q54" s="12">
        <v>1425</v>
      </c>
      <c r="R54" s="12">
        <v>1001.6</v>
      </c>
      <c r="S54" s="12">
        <v>699.3</v>
      </c>
      <c r="T54" s="12">
        <v>649.5</v>
      </c>
      <c r="U54" s="12">
        <v>801.3</v>
      </c>
      <c r="V54" s="12">
        <v>775.2</v>
      </c>
    </row>
    <row r="55" spans="2:22" x14ac:dyDescent="0.25">
      <c r="B55" s="12">
        <v>16</v>
      </c>
      <c r="C55" s="21">
        <v>776.4</v>
      </c>
      <c r="D55" s="21">
        <v>737.1</v>
      </c>
      <c r="E55" s="12">
        <v>1592.6</v>
      </c>
      <c r="F55" s="12">
        <v>756.1</v>
      </c>
      <c r="G55" s="21">
        <v>569.6</v>
      </c>
      <c r="H55" s="21">
        <v>806.5</v>
      </c>
      <c r="I55" s="21">
        <v>1363.3</v>
      </c>
      <c r="J55" s="21">
        <v>1135.2</v>
      </c>
      <c r="K55" s="21">
        <v>948</v>
      </c>
      <c r="L55" s="21">
        <v>588.6</v>
      </c>
      <c r="M55" s="21">
        <v>970.9</v>
      </c>
      <c r="N55" s="21">
        <v>716.4</v>
      </c>
      <c r="O55" s="21">
        <v>765.5</v>
      </c>
      <c r="P55" s="12">
        <v>816.3</v>
      </c>
      <c r="Q55" s="12">
        <v>1187.9000000000001</v>
      </c>
      <c r="R55" s="12">
        <v>895.5</v>
      </c>
      <c r="S55" s="12">
        <v>616.79999999999995</v>
      </c>
      <c r="T55" s="12">
        <v>380.3</v>
      </c>
      <c r="U55" s="12">
        <v>772.6</v>
      </c>
      <c r="V55" s="12">
        <v>711.4</v>
      </c>
    </row>
    <row r="56" spans="2:22" x14ac:dyDescent="0.25">
      <c r="B56" s="12">
        <v>17.5</v>
      </c>
      <c r="C56" s="21">
        <v>687.5</v>
      </c>
      <c r="D56" s="21">
        <v>670.3</v>
      </c>
      <c r="E56" s="12">
        <v>1459.6</v>
      </c>
      <c r="F56" s="12">
        <v>731.4</v>
      </c>
      <c r="G56" s="21">
        <v>492.3</v>
      </c>
      <c r="H56" s="21">
        <v>761.6</v>
      </c>
      <c r="I56" s="21">
        <v>1107.7</v>
      </c>
      <c r="J56" s="21">
        <v>1009.2</v>
      </c>
      <c r="K56" s="21">
        <v>796.3</v>
      </c>
      <c r="L56" s="21">
        <v>557.5</v>
      </c>
      <c r="M56" s="21">
        <v>844.8</v>
      </c>
      <c r="N56" s="21">
        <v>562.6</v>
      </c>
      <c r="O56" s="21">
        <v>719.2</v>
      </c>
      <c r="P56" s="12">
        <v>645.4</v>
      </c>
      <c r="Q56" s="12">
        <v>1138.4000000000001</v>
      </c>
      <c r="R56" s="12">
        <v>892.2</v>
      </c>
      <c r="S56" s="12">
        <v>495.7</v>
      </c>
      <c r="T56" s="12">
        <v>497.2</v>
      </c>
      <c r="U56" s="12">
        <v>870.3</v>
      </c>
      <c r="V56" s="12">
        <v>667.8</v>
      </c>
    </row>
    <row r="57" spans="2:22" x14ac:dyDescent="0.25">
      <c r="B57" s="12">
        <v>19</v>
      </c>
      <c r="C57" s="21">
        <v>627.5</v>
      </c>
      <c r="D57" s="21">
        <v>576</v>
      </c>
      <c r="E57" s="12">
        <v>1061.8</v>
      </c>
      <c r="F57" s="12">
        <v>597.29999999999995</v>
      </c>
      <c r="G57" s="21">
        <v>447.4</v>
      </c>
      <c r="H57" s="21">
        <v>506</v>
      </c>
      <c r="I57" s="21">
        <v>779.5</v>
      </c>
      <c r="J57" s="21">
        <v>777.2</v>
      </c>
      <c r="K57" s="21">
        <v>676.9</v>
      </c>
      <c r="L57" s="21">
        <v>382.5</v>
      </c>
      <c r="M57" s="21">
        <v>791.7</v>
      </c>
      <c r="N57" s="21">
        <v>571.5</v>
      </c>
      <c r="O57" s="21">
        <v>588.29999999999995</v>
      </c>
      <c r="P57" s="12">
        <v>680.4</v>
      </c>
      <c r="Q57" s="12">
        <v>691.8</v>
      </c>
      <c r="R57" s="12">
        <v>597.5</v>
      </c>
      <c r="S57" s="12">
        <v>402.4</v>
      </c>
      <c r="T57" s="12">
        <v>431.7</v>
      </c>
      <c r="U57" s="12">
        <v>591.20000000000005</v>
      </c>
      <c r="V57" s="12">
        <v>368.4</v>
      </c>
    </row>
    <row r="58" spans="2:22" x14ac:dyDescent="0.25">
      <c r="B58" s="12">
        <v>20.5</v>
      </c>
      <c r="C58" s="21">
        <v>564.5</v>
      </c>
      <c r="D58" s="21">
        <v>473.9</v>
      </c>
      <c r="E58" s="12">
        <v>979</v>
      </c>
      <c r="F58" s="12">
        <v>558.4</v>
      </c>
      <c r="G58" s="21">
        <v>474.6</v>
      </c>
      <c r="H58" s="21">
        <v>446.9</v>
      </c>
      <c r="I58" s="21">
        <v>674.1</v>
      </c>
      <c r="J58" s="21">
        <v>579.1</v>
      </c>
      <c r="K58" s="21">
        <v>601.1</v>
      </c>
      <c r="L58" s="21">
        <v>403.4</v>
      </c>
      <c r="M58" s="21">
        <v>659.3</v>
      </c>
      <c r="N58" s="21">
        <v>399.2</v>
      </c>
      <c r="O58" s="21">
        <v>608.70000000000005</v>
      </c>
      <c r="P58" s="12">
        <v>605.29999999999995</v>
      </c>
      <c r="Q58" s="12">
        <v>634.1</v>
      </c>
      <c r="R58" s="12">
        <v>522.5</v>
      </c>
      <c r="S58" s="12">
        <v>392.1</v>
      </c>
      <c r="T58" s="12">
        <v>304.39999999999998</v>
      </c>
      <c r="U58" s="12">
        <v>609.79999999999995</v>
      </c>
      <c r="V58" s="12">
        <v>378.2</v>
      </c>
    </row>
    <row r="59" spans="2:22" x14ac:dyDescent="0.25">
      <c r="B59" s="12">
        <v>22</v>
      </c>
      <c r="C59" s="21">
        <v>541.9</v>
      </c>
      <c r="D59" s="21">
        <v>436.4</v>
      </c>
      <c r="E59" s="12">
        <v>781.6</v>
      </c>
      <c r="F59" s="12">
        <v>457.1</v>
      </c>
      <c r="G59" s="21">
        <v>332.8</v>
      </c>
      <c r="H59" s="21">
        <v>479.5</v>
      </c>
      <c r="I59" s="21">
        <v>579.29999999999995</v>
      </c>
      <c r="J59" s="21">
        <v>550.29999999999995</v>
      </c>
      <c r="K59" s="21">
        <v>468.5</v>
      </c>
      <c r="L59" s="21">
        <v>325.89999999999998</v>
      </c>
      <c r="M59" s="21">
        <v>560.29999999999995</v>
      </c>
      <c r="N59" s="21">
        <v>372.6</v>
      </c>
      <c r="O59" s="21">
        <v>438.9</v>
      </c>
      <c r="P59" s="12">
        <v>494.3</v>
      </c>
      <c r="Q59" s="12">
        <v>531.5</v>
      </c>
      <c r="R59" s="12">
        <v>478.9</v>
      </c>
      <c r="S59" s="12">
        <v>441.6</v>
      </c>
      <c r="T59" s="12">
        <v>379.8</v>
      </c>
      <c r="U59" s="12">
        <v>510.6</v>
      </c>
      <c r="V59" s="12">
        <v>283</v>
      </c>
    </row>
    <row r="60" spans="2:22" x14ac:dyDescent="0.25">
      <c r="B60" s="12">
        <v>23.5</v>
      </c>
      <c r="C60" s="21">
        <v>465.7</v>
      </c>
      <c r="D60" s="21">
        <v>362.6</v>
      </c>
      <c r="E60" s="12">
        <v>706.9</v>
      </c>
      <c r="F60" s="12">
        <v>448.9</v>
      </c>
      <c r="G60" s="21">
        <v>353.2</v>
      </c>
      <c r="H60" s="21">
        <v>446.6</v>
      </c>
      <c r="I60" s="21">
        <v>495.8</v>
      </c>
      <c r="J60" s="21">
        <v>562.5</v>
      </c>
      <c r="K60" s="21">
        <v>432.5</v>
      </c>
      <c r="L60" s="21">
        <v>297.60000000000002</v>
      </c>
      <c r="M60" s="21">
        <v>608.1</v>
      </c>
      <c r="N60" s="21">
        <v>263.39999999999998</v>
      </c>
      <c r="O60" s="21">
        <v>439.3</v>
      </c>
      <c r="P60" s="12">
        <v>553.70000000000005</v>
      </c>
      <c r="Q60" s="12">
        <v>530.4</v>
      </c>
      <c r="R60" s="12">
        <v>499.3</v>
      </c>
      <c r="S60" s="12">
        <v>318</v>
      </c>
      <c r="T60" s="12">
        <v>329.4</v>
      </c>
      <c r="U60" s="12">
        <v>298.10000000000002</v>
      </c>
      <c r="V60" s="12">
        <v>238.9</v>
      </c>
    </row>
    <row r="61" spans="2:22" x14ac:dyDescent="0.25">
      <c r="B61" s="12">
        <v>25</v>
      </c>
      <c r="C61" s="21">
        <v>484.9</v>
      </c>
      <c r="D61" s="21">
        <v>313.89999999999998</v>
      </c>
      <c r="E61" s="12">
        <v>616.4</v>
      </c>
      <c r="F61" s="12">
        <v>441.8</v>
      </c>
      <c r="G61" s="21">
        <v>327.9</v>
      </c>
      <c r="H61" s="21">
        <v>463.6</v>
      </c>
      <c r="I61" s="21">
        <v>429.3</v>
      </c>
      <c r="J61" s="21">
        <v>453.4</v>
      </c>
      <c r="K61" s="21">
        <v>383.8</v>
      </c>
      <c r="L61" s="21">
        <v>291.7</v>
      </c>
      <c r="M61" s="21">
        <v>494.1</v>
      </c>
      <c r="N61" s="21">
        <v>309.10000000000002</v>
      </c>
      <c r="O61" s="21">
        <v>356.5</v>
      </c>
      <c r="P61" s="12">
        <v>413.9</v>
      </c>
      <c r="Q61" s="12">
        <v>466.5</v>
      </c>
      <c r="R61" s="12">
        <v>469.6</v>
      </c>
      <c r="S61" s="12">
        <v>189.6</v>
      </c>
      <c r="T61" s="12">
        <v>391.4</v>
      </c>
      <c r="U61" s="12">
        <v>377.8</v>
      </c>
      <c r="V61" s="12">
        <v>206.4</v>
      </c>
    </row>
    <row r="62" spans="2:22" x14ac:dyDescent="0.25">
      <c r="B62" s="12">
        <v>26.5</v>
      </c>
      <c r="C62" s="21">
        <v>472.3</v>
      </c>
      <c r="D62" s="21">
        <v>309.3</v>
      </c>
      <c r="E62" s="12">
        <v>638.70000000000005</v>
      </c>
      <c r="F62" s="12">
        <v>332.4</v>
      </c>
      <c r="G62" s="21">
        <v>271.5</v>
      </c>
      <c r="H62" s="21">
        <v>333.5</v>
      </c>
      <c r="I62" s="21">
        <v>445.6</v>
      </c>
      <c r="J62" s="21">
        <v>395.1</v>
      </c>
      <c r="K62" s="21">
        <v>374.9</v>
      </c>
      <c r="L62" s="21">
        <v>225.1</v>
      </c>
      <c r="M62" s="21">
        <v>414.7</v>
      </c>
      <c r="N62" s="21">
        <v>186.3</v>
      </c>
      <c r="O62" s="21">
        <v>385.8</v>
      </c>
      <c r="P62" s="12">
        <v>423.7</v>
      </c>
      <c r="Q62" s="12">
        <v>468.8</v>
      </c>
      <c r="R62" s="12">
        <v>410.1</v>
      </c>
      <c r="S62" s="12">
        <v>213.3</v>
      </c>
      <c r="T62" s="12">
        <v>257</v>
      </c>
      <c r="U62" s="12">
        <v>287.2</v>
      </c>
      <c r="V62" s="12">
        <v>148.19999999999999</v>
      </c>
    </row>
    <row r="63" spans="2:22" x14ac:dyDescent="0.25">
      <c r="B63" s="12">
        <v>28</v>
      </c>
      <c r="C63" s="21">
        <v>458.9</v>
      </c>
      <c r="D63" s="21">
        <v>359</v>
      </c>
      <c r="E63" s="12">
        <v>572.79999999999995</v>
      </c>
      <c r="F63" s="12">
        <v>381.1</v>
      </c>
      <c r="G63" s="21">
        <v>253.1</v>
      </c>
      <c r="H63" s="21">
        <v>278.39999999999998</v>
      </c>
      <c r="I63" s="21">
        <v>327.5</v>
      </c>
      <c r="J63" s="21">
        <v>414.5</v>
      </c>
      <c r="K63" s="21">
        <v>419.7</v>
      </c>
      <c r="L63" s="21">
        <v>169.5</v>
      </c>
      <c r="M63" s="21">
        <v>419.9</v>
      </c>
      <c r="N63" s="21">
        <v>240.5</v>
      </c>
      <c r="O63" s="21">
        <v>402.5</v>
      </c>
      <c r="P63" s="12">
        <v>405.1</v>
      </c>
      <c r="Q63" s="12">
        <v>371.6</v>
      </c>
      <c r="R63" s="12">
        <v>332.1</v>
      </c>
      <c r="S63" s="12">
        <v>217.8</v>
      </c>
      <c r="T63" s="12">
        <v>255.2</v>
      </c>
      <c r="U63" s="12">
        <v>298.8</v>
      </c>
      <c r="V63" s="12">
        <v>153</v>
      </c>
    </row>
    <row r="64" spans="2:22" x14ac:dyDescent="0.25">
      <c r="B64" s="12">
        <v>29.5</v>
      </c>
      <c r="C64" s="21">
        <v>378.8</v>
      </c>
      <c r="D64" s="21">
        <v>257.3</v>
      </c>
      <c r="E64" s="12">
        <v>525.70000000000005</v>
      </c>
      <c r="F64" s="12">
        <v>412.3</v>
      </c>
      <c r="G64" s="21">
        <v>192.4</v>
      </c>
      <c r="H64" s="21">
        <v>270.3</v>
      </c>
      <c r="I64" s="21">
        <v>376.3</v>
      </c>
      <c r="J64" s="21">
        <v>257.60000000000002</v>
      </c>
      <c r="K64" s="21">
        <v>348.1</v>
      </c>
      <c r="L64" s="21">
        <v>239.8</v>
      </c>
      <c r="M64" s="21">
        <v>343.2</v>
      </c>
      <c r="N64" s="21">
        <v>254.3</v>
      </c>
      <c r="O64" s="21">
        <v>279.10000000000002</v>
      </c>
      <c r="P64" s="12">
        <v>285.89999999999998</v>
      </c>
      <c r="Q64" s="12">
        <v>325.2</v>
      </c>
      <c r="R64" s="12">
        <v>342.5</v>
      </c>
      <c r="S64" s="12">
        <v>149.30000000000001</v>
      </c>
      <c r="T64" s="12">
        <v>297.5</v>
      </c>
      <c r="U64" s="12">
        <v>226.4</v>
      </c>
      <c r="V64" s="12">
        <v>197.6</v>
      </c>
    </row>
    <row r="65" spans="1:28" x14ac:dyDescent="0.25">
      <c r="B65" s="12">
        <v>31</v>
      </c>
      <c r="C65" s="21">
        <v>344.8</v>
      </c>
      <c r="D65" s="21">
        <v>304.3</v>
      </c>
      <c r="E65" s="12">
        <v>598</v>
      </c>
      <c r="F65" s="12">
        <v>324.7</v>
      </c>
      <c r="G65" s="21">
        <v>206.1</v>
      </c>
      <c r="H65" s="21">
        <v>295.60000000000002</v>
      </c>
      <c r="I65" s="21">
        <v>295.10000000000002</v>
      </c>
      <c r="J65" s="21">
        <v>237.4</v>
      </c>
      <c r="K65" s="21">
        <v>280.60000000000002</v>
      </c>
      <c r="L65" s="21">
        <v>246.5</v>
      </c>
      <c r="M65" s="21">
        <v>387.8</v>
      </c>
      <c r="N65" s="21">
        <v>168.2</v>
      </c>
      <c r="O65" s="21">
        <v>232.1</v>
      </c>
      <c r="P65" s="12">
        <v>377.5</v>
      </c>
      <c r="Q65" s="12">
        <v>304</v>
      </c>
      <c r="R65" s="12">
        <v>330.7</v>
      </c>
      <c r="S65" s="12">
        <v>222.6</v>
      </c>
      <c r="T65" s="12">
        <v>275.60000000000002</v>
      </c>
      <c r="U65" s="12">
        <v>219.7</v>
      </c>
      <c r="V65" s="12">
        <v>120.5</v>
      </c>
    </row>
    <row r="66" spans="1:28" x14ac:dyDescent="0.25">
      <c r="B66" s="12">
        <v>32.5</v>
      </c>
      <c r="C66" s="21">
        <v>375.9</v>
      </c>
      <c r="D66" s="21">
        <v>296.3</v>
      </c>
      <c r="E66" s="12">
        <v>509.4</v>
      </c>
      <c r="F66" s="12">
        <v>276.7</v>
      </c>
      <c r="G66" s="21">
        <v>241.5</v>
      </c>
      <c r="H66" s="21">
        <v>288.8</v>
      </c>
      <c r="I66" s="21">
        <v>225.4</v>
      </c>
      <c r="J66" s="21">
        <v>237.6</v>
      </c>
      <c r="K66" s="21">
        <v>253.1</v>
      </c>
      <c r="L66" s="21">
        <v>230.7</v>
      </c>
      <c r="M66" s="21">
        <v>270.10000000000002</v>
      </c>
      <c r="N66" s="21">
        <v>209.1</v>
      </c>
      <c r="O66" s="21">
        <v>314.39999999999998</v>
      </c>
      <c r="P66" s="12">
        <v>341.6</v>
      </c>
      <c r="Q66" s="12">
        <v>294.39999999999998</v>
      </c>
      <c r="R66" s="12">
        <v>294.89999999999998</v>
      </c>
      <c r="S66" s="12">
        <v>220.6</v>
      </c>
      <c r="T66" s="12">
        <v>238.1</v>
      </c>
      <c r="U66" s="12">
        <v>290.60000000000002</v>
      </c>
      <c r="V66" s="12">
        <v>153.5</v>
      </c>
    </row>
    <row r="67" spans="1:28" x14ac:dyDescent="0.25">
      <c r="B67" s="12">
        <v>34</v>
      </c>
      <c r="C67" s="21">
        <v>320.7</v>
      </c>
      <c r="D67" s="21">
        <v>240</v>
      </c>
      <c r="E67" s="12">
        <v>465</v>
      </c>
      <c r="F67" s="12">
        <v>351.5</v>
      </c>
      <c r="G67" s="21">
        <v>213.4</v>
      </c>
      <c r="H67" s="21">
        <v>292.10000000000002</v>
      </c>
      <c r="I67" s="21">
        <v>209.8</v>
      </c>
      <c r="J67" s="21">
        <v>167.1</v>
      </c>
      <c r="K67" s="21">
        <v>230.2</v>
      </c>
      <c r="L67" s="21">
        <v>197.3</v>
      </c>
      <c r="M67" s="21">
        <v>329.5</v>
      </c>
      <c r="N67" s="21">
        <v>177</v>
      </c>
      <c r="O67" s="21">
        <v>254.4</v>
      </c>
      <c r="P67" s="12">
        <v>328.5</v>
      </c>
      <c r="Q67" s="12">
        <v>288.8</v>
      </c>
      <c r="R67" s="12">
        <v>226.6</v>
      </c>
      <c r="S67" s="12">
        <v>216.5</v>
      </c>
      <c r="T67" s="12">
        <v>169.6</v>
      </c>
      <c r="U67" s="12">
        <v>179</v>
      </c>
      <c r="V67" s="12">
        <v>156</v>
      </c>
    </row>
    <row r="68" spans="1:28" x14ac:dyDescent="0.25">
      <c r="B68" s="12">
        <v>35.5</v>
      </c>
      <c r="C68" s="21">
        <v>323.3</v>
      </c>
      <c r="D68" s="21">
        <v>248.6</v>
      </c>
      <c r="E68" s="12">
        <v>383.4</v>
      </c>
      <c r="F68" s="12">
        <v>322</v>
      </c>
      <c r="G68" s="21">
        <v>205.4</v>
      </c>
      <c r="H68" s="21">
        <v>251.8</v>
      </c>
      <c r="I68" s="21">
        <v>346.2</v>
      </c>
      <c r="J68" s="21">
        <v>233.6</v>
      </c>
      <c r="K68" s="21">
        <v>278.39999999999998</v>
      </c>
      <c r="L68" s="21">
        <v>147.9</v>
      </c>
      <c r="M68" s="21">
        <v>306.7</v>
      </c>
      <c r="N68" s="21">
        <v>122.9</v>
      </c>
      <c r="O68" s="21">
        <v>198</v>
      </c>
      <c r="P68" s="12">
        <v>254.6</v>
      </c>
      <c r="Q68" s="12">
        <v>206.8</v>
      </c>
      <c r="R68" s="12">
        <v>148.1</v>
      </c>
      <c r="S68" s="12">
        <v>89.4</v>
      </c>
      <c r="T68" s="12">
        <v>203.1</v>
      </c>
      <c r="U68" s="12">
        <v>167.8</v>
      </c>
      <c r="V68" s="12">
        <v>120.8</v>
      </c>
    </row>
    <row r="69" spans="1:28" x14ac:dyDescent="0.25">
      <c r="B69" s="12">
        <v>37</v>
      </c>
      <c r="C69" s="21">
        <v>326</v>
      </c>
      <c r="D69" s="21">
        <v>224.7</v>
      </c>
      <c r="E69" s="12">
        <v>485.3</v>
      </c>
      <c r="F69" s="12">
        <v>299.89999999999998</v>
      </c>
      <c r="G69" s="21">
        <v>139</v>
      </c>
      <c r="H69" s="21">
        <v>222.7</v>
      </c>
      <c r="I69" s="21">
        <v>336.4</v>
      </c>
      <c r="J69" s="21">
        <v>236.9</v>
      </c>
      <c r="K69" s="21">
        <v>338.9</v>
      </c>
      <c r="L69" s="21">
        <v>173.7</v>
      </c>
      <c r="M69" s="21">
        <v>254.3</v>
      </c>
      <c r="N69" s="21">
        <v>139.9</v>
      </c>
      <c r="O69" s="21">
        <v>220.2</v>
      </c>
      <c r="P69" s="12">
        <v>182.2</v>
      </c>
      <c r="Q69" s="12">
        <v>248.2</v>
      </c>
      <c r="R69" s="12">
        <v>117.9</v>
      </c>
      <c r="S69" s="12">
        <v>108.9</v>
      </c>
      <c r="T69" s="12">
        <v>127.6</v>
      </c>
      <c r="U69" s="12">
        <v>129</v>
      </c>
      <c r="V69" s="12">
        <v>83.3</v>
      </c>
    </row>
    <row r="70" spans="1:28" x14ac:dyDescent="0.25">
      <c r="B70" s="12">
        <v>38.5</v>
      </c>
      <c r="C70" s="21">
        <v>310.8</v>
      </c>
      <c r="D70" s="21">
        <v>256.39999999999998</v>
      </c>
      <c r="E70" s="12">
        <v>423.2</v>
      </c>
      <c r="F70" s="12">
        <v>296.39999999999998</v>
      </c>
      <c r="G70" s="21">
        <v>186.7</v>
      </c>
      <c r="H70" s="21">
        <v>267.60000000000002</v>
      </c>
      <c r="I70" s="21">
        <v>385.8</v>
      </c>
      <c r="J70" s="21">
        <v>139.5</v>
      </c>
      <c r="K70" s="21">
        <v>263.39999999999998</v>
      </c>
      <c r="L70" s="21">
        <v>236.4</v>
      </c>
      <c r="M70" s="21">
        <v>327.2</v>
      </c>
      <c r="N70" s="21">
        <v>170.8</v>
      </c>
      <c r="O70" s="21">
        <v>174.6</v>
      </c>
      <c r="P70" s="12">
        <v>233.9</v>
      </c>
      <c r="Q70" s="12">
        <v>224.8</v>
      </c>
      <c r="R70" s="12">
        <v>126.2</v>
      </c>
      <c r="S70" s="12">
        <v>83</v>
      </c>
      <c r="T70" s="12">
        <v>219.1</v>
      </c>
      <c r="U70" s="12">
        <v>225.3</v>
      </c>
      <c r="V70" s="12">
        <v>15.1</v>
      </c>
    </row>
    <row r="71" spans="1:28" x14ac:dyDescent="0.25">
      <c r="B71" s="12">
        <v>40</v>
      </c>
      <c r="C71" s="21">
        <v>331.5</v>
      </c>
      <c r="D71" s="21">
        <v>256.60000000000002</v>
      </c>
      <c r="E71" s="12">
        <v>458.2</v>
      </c>
      <c r="F71" s="12">
        <v>284.39999999999998</v>
      </c>
      <c r="G71" s="21">
        <v>212.8</v>
      </c>
      <c r="H71" s="21">
        <v>394</v>
      </c>
      <c r="I71" s="21">
        <v>307</v>
      </c>
      <c r="J71" s="21">
        <v>195.8</v>
      </c>
      <c r="K71" s="21">
        <v>289.89999999999998</v>
      </c>
      <c r="L71" s="21">
        <v>177.2</v>
      </c>
      <c r="M71" s="21">
        <v>195.4</v>
      </c>
      <c r="N71" s="21">
        <v>169.2</v>
      </c>
      <c r="O71" s="21">
        <v>233.4</v>
      </c>
      <c r="P71" s="12">
        <v>242</v>
      </c>
      <c r="Q71" s="12">
        <v>201.5</v>
      </c>
      <c r="R71" s="12">
        <v>89.9</v>
      </c>
      <c r="S71" s="12">
        <v>83.1</v>
      </c>
      <c r="T71" s="12">
        <v>163.6</v>
      </c>
      <c r="U71" s="12">
        <v>110.9</v>
      </c>
      <c r="V71" s="12">
        <v>147.1</v>
      </c>
    </row>
    <row r="72" spans="1:28" x14ac:dyDescent="0.25">
      <c r="A72" t="s">
        <v>10</v>
      </c>
      <c r="B72" s="3">
        <v>0</v>
      </c>
    </row>
    <row r="73" spans="1:28" x14ac:dyDescent="0.25">
      <c r="B73" s="7">
        <v>1</v>
      </c>
      <c r="C73" s="12">
        <f>C42*C$6</f>
        <v>164198.90426177165</v>
      </c>
      <c r="D73" s="12">
        <f>D42*D$6</f>
        <v>162321.75348878023</v>
      </c>
      <c r="E73" s="12">
        <f>E42*E$6</f>
        <v>444020.92270589713</v>
      </c>
      <c r="F73" s="12">
        <f t="shared" ref="F73:I73" si="92">F42*F$6</f>
        <v>279872.01681323821</v>
      </c>
      <c r="G73" s="12">
        <f t="shared" si="92"/>
        <v>221495.19319895981</v>
      </c>
      <c r="H73" s="12">
        <f t="shared" si="92"/>
        <v>170631.1462111962</v>
      </c>
      <c r="I73" s="12">
        <f t="shared" si="92"/>
        <v>487444.70034936134</v>
      </c>
      <c r="J73" s="12">
        <f>J42*J$6</f>
        <v>330350.64607320621</v>
      </c>
      <c r="K73" s="12">
        <f>K42*K$6</f>
        <v>191796.68862144332</v>
      </c>
      <c r="L73" s="12">
        <f>L42*L$6</f>
        <v>150415.410291654</v>
      </c>
      <c r="M73" s="12">
        <f t="shared" ref="M73:P73" si="93">M42*M$6</f>
        <v>406056.93461253197</v>
      </c>
      <c r="N73" s="12">
        <f t="shared" si="93"/>
        <v>353629.77054473874</v>
      </c>
      <c r="O73" s="12">
        <f t="shared" si="93"/>
        <v>218134.98662496769</v>
      </c>
      <c r="P73" s="12">
        <f t="shared" si="93"/>
        <v>167412.94958288074</v>
      </c>
      <c r="Q73" s="12">
        <f t="shared" ref="Q73:V73" si="94">Q42*Q$6</f>
        <v>423194.33024289348</v>
      </c>
      <c r="R73" s="12">
        <f t="shared" si="94"/>
        <v>279538.13848820573</v>
      </c>
      <c r="S73" s="12">
        <f t="shared" si="94"/>
        <v>178133.60776639252</v>
      </c>
      <c r="T73" s="12">
        <f t="shared" si="94"/>
        <v>157038.90788701692</v>
      </c>
      <c r="U73" s="12">
        <f t="shared" si="94"/>
        <v>472139.09548865369</v>
      </c>
      <c r="V73" s="12">
        <f t="shared" si="94"/>
        <v>236844.2411855536</v>
      </c>
      <c r="W73" s="12"/>
      <c r="X73" s="12"/>
      <c r="Y73" s="12"/>
      <c r="Z73" s="12"/>
      <c r="AA73" s="12"/>
      <c r="AB73" s="12"/>
    </row>
    <row r="74" spans="1:28" x14ac:dyDescent="0.25">
      <c r="B74" s="16">
        <v>2</v>
      </c>
      <c r="C74" s="12">
        <f t="shared" ref="C74:D102" si="95">C43*C$6</f>
        <v>31540.13251393001</v>
      </c>
      <c r="D74" s="12">
        <f t="shared" si="95"/>
        <v>27339.758302371971</v>
      </c>
      <c r="E74" s="12">
        <f t="shared" ref="E74:G74" si="96">E43*E$6</f>
        <v>138470.31711728434</v>
      </c>
      <c r="F74" s="12">
        <f t="shared" si="96"/>
        <v>41624.452551249771</v>
      </c>
      <c r="G74" s="12">
        <f t="shared" si="96"/>
        <v>36045.229103457066</v>
      </c>
      <c r="H74" s="12">
        <f t="shared" ref="H74:N74" si="97">H43*H$6</f>
        <v>26665.291608976888</v>
      </c>
      <c r="I74" s="12">
        <f t="shared" si="97"/>
        <v>127512.51096108062</v>
      </c>
      <c r="J74" s="12">
        <f t="shared" si="97"/>
        <v>67684.436512945598</v>
      </c>
      <c r="K74" s="12">
        <f t="shared" si="97"/>
        <v>53331.140662163903</v>
      </c>
      <c r="L74" s="12">
        <f t="shared" si="97"/>
        <v>39975.670674918743</v>
      </c>
      <c r="M74" s="12">
        <f t="shared" si="97"/>
        <v>130059.64546971598</v>
      </c>
      <c r="N74" s="12">
        <f t="shared" si="97"/>
        <v>71281.751438410618</v>
      </c>
      <c r="O74" s="12">
        <f t="shared" ref="O74:R74" si="98">O43*O$6</f>
        <v>35763.067428588765</v>
      </c>
      <c r="P74" s="12">
        <f t="shared" si="98"/>
        <v>49512.691963437603</v>
      </c>
      <c r="Q74" s="12">
        <f t="shared" si="98"/>
        <v>126232.80066610938</v>
      </c>
      <c r="R74" s="12">
        <f t="shared" si="98"/>
        <v>85492.046780382094</v>
      </c>
      <c r="S74" s="12">
        <f t="shared" ref="S74:V74" si="99">S43*S$6</f>
        <v>48095.78384437591</v>
      </c>
      <c r="T74" s="12">
        <f t="shared" si="99"/>
        <v>24799.539799557551</v>
      </c>
      <c r="U74" s="12">
        <f t="shared" si="99"/>
        <v>61893.141239342767</v>
      </c>
      <c r="V74" s="12">
        <f t="shared" si="99"/>
        <v>77883.763529487609</v>
      </c>
      <c r="W74" s="12"/>
      <c r="X74" s="12"/>
      <c r="Y74" s="12"/>
      <c r="Z74" s="12"/>
      <c r="AA74" s="12"/>
      <c r="AB74" s="12"/>
    </row>
    <row r="75" spans="1:28" x14ac:dyDescent="0.25">
      <c r="B75" s="12">
        <v>3</v>
      </c>
      <c r="C75" s="12">
        <f t="shared" si="95"/>
        <v>9723.940595940996</v>
      </c>
      <c r="D75" s="12">
        <f t="shared" si="95"/>
        <v>8787.9736836200482</v>
      </c>
      <c r="E75" s="12">
        <f t="shared" ref="E75:G75" si="100">E44*E$6</f>
        <v>45750.28449284102</v>
      </c>
      <c r="F75" s="12">
        <f t="shared" si="100"/>
        <v>12994.616060368415</v>
      </c>
      <c r="G75" s="12">
        <f t="shared" si="100"/>
        <v>10862.288443637457</v>
      </c>
      <c r="H75" s="12">
        <f t="shared" ref="H75:N75" si="101">H44*H$6</f>
        <v>8598.5524884264833</v>
      </c>
      <c r="I75" s="12">
        <f t="shared" si="101"/>
        <v>56970.439235019076</v>
      </c>
      <c r="J75" s="12">
        <f t="shared" si="101"/>
        <v>25113.053807919656</v>
      </c>
      <c r="K75" s="12">
        <f t="shared" si="101"/>
        <v>17521.892808634446</v>
      </c>
      <c r="L75" s="12">
        <f t="shared" si="101"/>
        <v>13194.735681877311</v>
      </c>
      <c r="M75" s="12">
        <f t="shared" si="101"/>
        <v>41648.274757265695</v>
      </c>
      <c r="N75" s="12">
        <f t="shared" si="101"/>
        <v>23139.597679288454</v>
      </c>
      <c r="O75" s="12">
        <f t="shared" ref="O75:R75" si="102">O44*O$6</f>
        <v>10153.221460995415</v>
      </c>
      <c r="P75" s="12">
        <f t="shared" si="102"/>
        <v>19651.125359216592</v>
      </c>
      <c r="Q75" s="12">
        <f t="shared" si="102"/>
        <v>46026.163934624376</v>
      </c>
      <c r="R75" s="12">
        <f t="shared" si="102"/>
        <v>28636.250611193776</v>
      </c>
      <c r="S75" s="12">
        <f t="shared" ref="S75:V75" si="103">S44*S$6</f>
        <v>12774.545297553279</v>
      </c>
      <c r="T75" s="12">
        <f t="shared" si="103"/>
        <v>6621.1277616879388</v>
      </c>
      <c r="U75" s="12">
        <f t="shared" si="103"/>
        <v>18142.413875478978</v>
      </c>
      <c r="V75" s="12">
        <f t="shared" si="103"/>
        <v>27998.895323363915</v>
      </c>
      <c r="W75" s="12"/>
      <c r="X75" s="12"/>
      <c r="Y75" s="12"/>
      <c r="Z75" s="12"/>
      <c r="AA75" s="12"/>
      <c r="AB75" s="12"/>
    </row>
    <row r="76" spans="1:28" x14ac:dyDescent="0.25">
      <c r="B76" s="12">
        <v>4</v>
      </c>
      <c r="C76" s="12">
        <f t="shared" si="95"/>
        <v>4971.3590591907832</v>
      </c>
      <c r="D76" s="12">
        <f t="shared" si="95"/>
        <v>4560.9873809094443</v>
      </c>
      <c r="E76" s="12">
        <f t="shared" ref="E76:G76" si="104">E45*E$6</f>
        <v>25445.860382349671</v>
      </c>
      <c r="F76" s="12">
        <f t="shared" si="104"/>
        <v>6532.7879974886437</v>
      </c>
      <c r="G76" s="12">
        <f t="shared" si="104"/>
        <v>5873.8292938722097</v>
      </c>
      <c r="H76" s="12">
        <f t="shared" ref="H76:N76" si="105">H45*H$6</f>
        <v>5362.282133491547</v>
      </c>
      <c r="I76" s="12">
        <f t="shared" si="105"/>
        <v>28984.945889970651</v>
      </c>
      <c r="J76" s="12">
        <f t="shared" si="105"/>
        <v>13464.07533449632</v>
      </c>
      <c r="K76" s="12">
        <f t="shared" si="105"/>
        <v>8344.6369265134454</v>
      </c>
      <c r="L76" s="12">
        <f t="shared" si="105"/>
        <v>6555.4509621539473</v>
      </c>
      <c r="M76" s="12">
        <f t="shared" si="105"/>
        <v>18940.375880869953</v>
      </c>
      <c r="N76" s="12">
        <f t="shared" si="105"/>
        <v>11229.045487966727</v>
      </c>
      <c r="O76" s="12">
        <f t="shared" ref="O76:R76" si="106">O45*O$6</f>
        <v>5648.4810773468789</v>
      </c>
      <c r="P76" s="12">
        <f t="shared" si="106"/>
        <v>9806.1306159743963</v>
      </c>
      <c r="Q76" s="12">
        <f t="shared" si="106"/>
        <v>22860.180964240612</v>
      </c>
      <c r="R76" s="12">
        <f t="shared" si="106"/>
        <v>13321.403660860578</v>
      </c>
      <c r="S76" s="12">
        <f t="shared" ref="S76:V76" si="107">S45*S$6</f>
        <v>5980.2428630667273</v>
      </c>
      <c r="T76" s="12">
        <f t="shared" si="107"/>
        <v>3779.4075169552721</v>
      </c>
      <c r="U76" s="12">
        <f t="shared" si="107"/>
        <v>9189.5852026426019</v>
      </c>
      <c r="V76" s="12">
        <f t="shared" si="107"/>
        <v>14293.378065978912</v>
      </c>
      <c r="W76" s="12"/>
      <c r="X76" s="12"/>
      <c r="Y76" s="12"/>
      <c r="Z76" s="12"/>
      <c r="AA76" s="12"/>
      <c r="AB76" s="12"/>
    </row>
    <row r="77" spans="1:28" x14ac:dyDescent="0.25">
      <c r="B77" s="12">
        <v>5</v>
      </c>
      <c r="C77" s="12">
        <f t="shared" si="95"/>
        <v>3390.8961424599897</v>
      </c>
      <c r="D77" s="12">
        <f t="shared" si="95"/>
        <v>3145.664225273008</v>
      </c>
      <c r="E77" s="12">
        <f t="shared" ref="E77:G77" si="108">E46*E$6</f>
        <v>15074.099657329542</v>
      </c>
      <c r="F77" s="12">
        <f t="shared" si="108"/>
        <v>4444.4641741240212</v>
      </c>
      <c r="G77" s="12">
        <f t="shared" si="108"/>
        <v>3657.4502815964879</v>
      </c>
      <c r="H77" s="12">
        <f t="shared" ref="H77:N77" si="109">H46*H$6</f>
        <v>3725.0098742778164</v>
      </c>
      <c r="I77" s="12">
        <f t="shared" si="109"/>
        <v>16701.52408195769</v>
      </c>
      <c r="J77" s="12">
        <f t="shared" si="109"/>
        <v>8868.1189832601031</v>
      </c>
      <c r="K77" s="12">
        <f t="shared" si="109"/>
        <v>4960.7880941083868</v>
      </c>
      <c r="L77" s="12">
        <f t="shared" si="109"/>
        <v>3756.2038305827159</v>
      </c>
      <c r="M77" s="12">
        <f t="shared" si="109"/>
        <v>11060.772581251218</v>
      </c>
      <c r="N77" s="12">
        <f t="shared" si="109"/>
        <v>6537.5741514358697</v>
      </c>
      <c r="O77" s="12">
        <f t="shared" ref="O77:R77" si="110">O46*O$6</f>
        <v>3908.1101418475523</v>
      </c>
      <c r="P77" s="12">
        <f t="shared" si="110"/>
        <v>6174.9634571387487</v>
      </c>
      <c r="Q77" s="12">
        <f t="shared" si="110"/>
        <v>12666.678621190173</v>
      </c>
      <c r="R77" s="12">
        <f t="shared" si="110"/>
        <v>8044.1180721419796</v>
      </c>
      <c r="S77" s="12">
        <f t="shared" ref="S77:V77" si="111">S46*S$6</f>
        <v>3173.1157811982162</v>
      </c>
      <c r="T77" s="12">
        <f t="shared" si="111"/>
        <v>2569.6713538580561</v>
      </c>
      <c r="U77" s="12">
        <f t="shared" si="111"/>
        <v>5759.6796688105069</v>
      </c>
      <c r="V77" s="12">
        <f t="shared" si="111"/>
        <v>8243.5130089412214</v>
      </c>
      <c r="W77" s="12"/>
      <c r="X77" s="12"/>
      <c r="Y77" s="12"/>
      <c r="Z77" s="12"/>
      <c r="AA77" s="12"/>
      <c r="AB77" s="12"/>
    </row>
    <row r="78" spans="1:28" x14ac:dyDescent="0.25">
      <c r="B78" s="12">
        <v>6</v>
      </c>
      <c r="C78" s="12">
        <f t="shared" si="95"/>
        <v>2407.0709314091418</v>
      </c>
      <c r="D78" s="12">
        <f t="shared" si="95"/>
        <v>2407.2704437925618</v>
      </c>
      <c r="E78" s="12">
        <f t="shared" ref="E78:G78" si="112">E47*E$6</f>
        <v>10333.225386304744</v>
      </c>
      <c r="F78" s="12">
        <f t="shared" si="112"/>
        <v>3146.4800330013227</v>
      </c>
      <c r="G78" s="12">
        <f t="shared" si="112"/>
        <v>2664.9195698895496</v>
      </c>
      <c r="H78" s="12">
        <f t="shared" ref="H78:N78" si="113">H47*H$6</f>
        <v>2663.0814078324111</v>
      </c>
      <c r="I78" s="12">
        <f t="shared" si="113"/>
        <v>10948.352153105536</v>
      </c>
      <c r="J78" s="12">
        <f t="shared" si="113"/>
        <v>5960.0102261956208</v>
      </c>
      <c r="K78" s="12">
        <f t="shared" si="113"/>
        <v>3883.7932986548522</v>
      </c>
      <c r="L78" s="12">
        <f t="shared" si="113"/>
        <v>2603.1561759835254</v>
      </c>
      <c r="M78" s="12">
        <f t="shared" si="113"/>
        <v>6586.6656150401286</v>
      </c>
      <c r="N78" s="12">
        <f t="shared" si="113"/>
        <v>4138.6705556262568</v>
      </c>
      <c r="O78" s="12">
        <f t="shared" ref="O78:R78" si="114">O47*O$6</f>
        <v>2851.6532795129442</v>
      </c>
      <c r="P78" s="12">
        <f t="shared" si="114"/>
        <v>4077.7438148677852</v>
      </c>
      <c r="Q78" s="12">
        <f t="shared" si="114"/>
        <v>8026.6387624468889</v>
      </c>
      <c r="R78" s="12">
        <f t="shared" si="114"/>
        <v>5152.4866257371459</v>
      </c>
      <c r="S78" s="12">
        <f t="shared" ref="S78:V78" si="115">S47*S$6</f>
        <v>2381.319308600609</v>
      </c>
      <c r="T78" s="12">
        <f t="shared" si="115"/>
        <v>1903.2082695441666</v>
      </c>
      <c r="U78" s="12">
        <f t="shared" si="115"/>
        <v>3881.9695549375065</v>
      </c>
      <c r="V78" s="12">
        <f t="shared" si="115"/>
        <v>4863.2121438223066</v>
      </c>
      <c r="W78" s="12"/>
      <c r="X78" s="12"/>
      <c r="Y78" s="12"/>
      <c r="Z78" s="12"/>
      <c r="AA78" s="12"/>
      <c r="AB78" s="12"/>
    </row>
    <row r="79" spans="1:28" x14ac:dyDescent="0.25">
      <c r="B79" s="12">
        <v>7</v>
      </c>
      <c r="C79" s="12">
        <f t="shared" si="95"/>
        <v>1861.7334974525888</v>
      </c>
      <c r="D79" s="12">
        <f t="shared" si="95"/>
        <v>1767.794339542125</v>
      </c>
      <c r="E79" s="12">
        <f t="shared" ref="E79:G79" si="116">E48*E$6</f>
        <v>7632.1550446143419</v>
      </c>
      <c r="F79" s="12">
        <f t="shared" si="116"/>
        <v>2348.75302618868</v>
      </c>
      <c r="G79" s="12">
        <f t="shared" si="116"/>
        <v>1976.2522858452135</v>
      </c>
      <c r="H79" s="12">
        <f t="shared" ref="H79:N79" si="117">H48*H$6</f>
        <v>2208.9220308406852</v>
      </c>
      <c r="I79" s="12">
        <f t="shared" si="117"/>
        <v>7416.357147808184</v>
      </c>
      <c r="J79" s="12">
        <f t="shared" si="117"/>
        <v>4790.7320075233265</v>
      </c>
      <c r="K79" s="12">
        <f t="shared" si="117"/>
        <v>2794.1547998674705</v>
      </c>
      <c r="L79" s="12">
        <f t="shared" si="117"/>
        <v>1757.9436164984727</v>
      </c>
      <c r="M79" s="12">
        <f t="shared" si="117"/>
        <v>4628.042799266148</v>
      </c>
      <c r="N79" s="12">
        <f t="shared" si="117"/>
        <v>2958.8836076350526</v>
      </c>
      <c r="O79" s="12">
        <f t="shared" ref="O79:R79" si="118">O48*O$6</f>
        <v>2093.5635546648605</v>
      </c>
      <c r="P79" s="12">
        <f t="shared" si="118"/>
        <v>2773.579162175593</v>
      </c>
      <c r="Q79" s="12">
        <f t="shared" si="118"/>
        <v>5881.9391883006065</v>
      </c>
      <c r="R79" s="12">
        <f t="shared" si="118"/>
        <v>3770.3861881769221</v>
      </c>
      <c r="S79" s="12">
        <f t="shared" ref="S79:V79" si="119">S48*S$6</f>
        <v>1790.9310571236122</v>
      </c>
      <c r="T79" s="12">
        <f t="shared" si="119"/>
        <v>1510.6496577781506</v>
      </c>
      <c r="U79" s="12">
        <f t="shared" si="119"/>
        <v>2999.1884129551122</v>
      </c>
      <c r="V79" s="12">
        <f t="shared" si="119"/>
        <v>3319.67265844747</v>
      </c>
      <c r="W79" s="12"/>
      <c r="X79" s="12"/>
      <c r="Y79" s="12"/>
      <c r="Z79" s="12"/>
      <c r="AA79" s="12"/>
      <c r="AB79" s="12"/>
    </row>
    <row r="80" spans="1:28" x14ac:dyDescent="0.25">
      <c r="B80" s="12">
        <v>8</v>
      </c>
      <c r="C80" s="12">
        <f t="shared" si="95"/>
        <v>1493.4079101698844</v>
      </c>
      <c r="D80" s="12">
        <f t="shared" si="95"/>
        <v>1421.3772458403482</v>
      </c>
      <c r="E80" s="12">
        <f t="shared" ref="E80:G80" si="120">E49*E$6</f>
        <v>5199.7017039959828</v>
      </c>
      <c r="F80" s="12">
        <f t="shared" si="120"/>
        <v>1742.5762240900153</v>
      </c>
      <c r="G80" s="12">
        <f t="shared" si="120"/>
        <v>1525.949900717653</v>
      </c>
      <c r="H80" s="12">
        <f t="shared" ref="H80:N80" si="121">H49*H$6</f>
        <v>1675.2385876111407</v>
      </c>
      <c r="I80" s="12">
        <f t="shared" si="121"/>
        <v>5581.8695031493635</v>
      </c>
      <c r="J80" s="12">
        <f t="shared" si="121"/>
        <v>3526.3549908561499</v>
      </c>
      <c r="K80" s="12">
        <f t="shared" si="121"/>
        <v>2135.956768119453</v>
      </c>
      <c r="L80" s="12">
        <f t="shared" si="121"/>
        <v>1259.5585975086826</v>
      </c>
      <c r="M80" s="12">
        <f t="shared" si="121"/>
        <v>3298.7277549402183</v>
      </c>
      <c r="N80" s="12">
        <f t="shared" si="121"/>
        <v>2063.3525853790957</v>
      </c>
      <c r="O80" s="12">
        <f t="shared" ref="O80:R80" si="122">O49*O$6</f>
        <v>1600.8624517582425</v>
      </c>
      <c r="P80" s="12">
        <f t="shared" si="122"/>
        <v>2007.3270189884092</v>
      </c>
      <c r="Q80" s="12">
        <f t="shared" si="122"/>
        <v>3829.2662031773634</v>
      </c>
      <c r="R80" s="12">
        <f t="shared" si="122"/>
        <v>2989.5070321331928</v>
      </c>
      <c r="S80" s="12">
        <f t="shared" ref="S80:V80" si="123">S49*S$6</f>
        <v>1462.9144655981547</v>
      </c>
      <c r="T80" s="12">
        <f t="shared" si="123"/>
        <v>963.25306416535</v>
      </c>
      <c r="U80" s="12">
        <f t="shared" si="123"/>
        <v>2112.1174632713105</v>
      </c>
      <c r="V80" s="12">
        <f t="shared" si="123"/>
        <v>2252.4542759037136</v>
      </c>
      <c r="W80" s="12"/>
      <c r="X80" s="12"/>
      <c r="Y80" s="12"/>
      <c r="Z80" s="12"/>
      <c r="AA80" s="12"/>
      <c r="AB80" s="12"/>
    </row>
    <row r="81" spans="2:28" x14ac:dyDescent="0.25">
      <c r="B81" s="12">
        <v>9</v>
      </c>
      <c r="C81" s="12">
        <f t="shared" si="95"/>
        <v>1292.7668474295031</v>
      </c>
      <c r="D81" s="12">
        <f t="shared" si="95"/>
        <v>1183.7285524122333</v>
      </c>
      <c r="E81" s="12">
        <f t="shared" ref="E81:G81" si="124">E50*E$6</f>
        <v>3874.1888130899715</v>
      </c>
      <c r="F81" s="12">
        <f t="shared" si="124"/>
        <v>1366.6550455828967</v>
      </c>
      <c r="G81" s="12">
        <f t="shared" si="124"/>
        <v>1052.7437579115674</v>
      </c>
      <c r="H81" s="12">
        <f t="shared" ref="H81:N81" si="125">H50*H$6</f>
        <v>1233.1873910272382</v>
      </c>
      <c r="I81" s="12">
        <f t="shared" si="125"/>
        <v>3964.7211688453162</v>
      </c>
      <c r="J81" s="12">
        <f t="shared" si="125"/>
        <v>2720.3042380483312</v>
      </c>
      <c r="K81" s="12">
        <f t="shared" si="125"/>
        <v>1707.0035869818296</v>
      </c>
      <c r="L81" s="12">
        <f t="shared" si="125"/>
        <v>903.18816906488189</v>
      </c>
      <c r="M81" s="12">
        <f t="shared" si="125"/>
        <v>2352.8136406065619</v>
      </c>
      <c r="N81" s="12">
        <f t="shared" si="125"/>
        <v>1627.8125761815315</v>
      </c>
      <c r="O81" s="12">
        <f t="shared" ref="O81:R81" si="126">O50*O$6</f>
        <v>1392.2759417650479</v>
      </c>
      <c r="P81" s="12">
        <f t="shared" si="126"/>
        <v>1597.1403813263878</v>
      </c>
      <c r="Q81" s="12">
        <f t="shared" si="126"/>
        <v>3146.9825020964431</v>
      </c>
      <c r="R81" s="12">
        <f t="shared" si="126"/>
        <v>2101.1367984849999</v>
      </c>
      <c r="S81" s="12">
        <f t="shared" ref="S81:V81" si="127">S50*S$6</f>
        <v>1183.7934649439201</v>
      </c>
      <c r="T81" s="12">
        <f t="shared" si="127"/>
        <v>801.92054646214228</v>
      </c>
      <c r="U81" s="12">
        <f t="shared" si="127"/>
        <v>1700.8066153292646</v>
      </c>
      <c r="V81" s="12">
        <f t="shared" si="127"/>
        <v>1662.8728003425051</v>
      </c>
      <c r="W81" s="12"/>
      <c r="X81" s="12"/>
      <c r="Y81" s="12"/>
      <c r="Z81" s="12"/>
      <c r="AA81" s="12"/>
      <c r="AB81" s="12"/>
    </row>
    <row r="82" spans="2:28" x14ac:dyDescent="0.25">
      <c r="B82" s="12">
        <v>10</v>
      </c>
      <c r="C82" s="12">
        <f t="shared" si="95"/>
        <v>1138.1405738713165</v>
      </c>
      <c r="D82" s="12">
        <f t="shared" si="95"/>
        <v>1018.0106595424555</v>
      </c>
      <c r="E82" s="12">
        <f t="shared" ref="E82:G82" si="128">E51*E$6</f>
        <v>2942.866747016541</v>
      </c>
      <c r="F82" s="12">
        <f t="shared" si="128"/>
        <v>1236.5965144082777</v>
      </c>
      <c r="G82" s="12">
        <f t="shared" si="128"/>
        <v>962.47600706091032</v>
      </c>
      <c r="H82" s="12">
        <f t="shared" ref="H82:N82" si="129">H51*H$6</f>
        <v>1139.8107455092829</v>
      </c>
      <c r="I82" s="12">
        <f t="shared" si="129"/>
        <v>2883.9847494594324</v>
      </c>
      <c r="J82" s="12">
        <f t="shared" si="129"/>
        <v>2326.903192951344</v>
      </c>
      <c r="K82" s="12">
        <f t="shared" si="129"/>
        <v>1313.7015037691501</v>
      </c>
      <c r="L82" s="12">
        <f t="shared" si="129"/>
        <v>842.44204362902519</v>
      </c>
      <c r="M82" s="12">
        <f t="shared" si="129"/>
        <v>1975.4756039055096</v>
      </c>
      <c r="N82" s="12">
        <f t="shared" si="129"/>
        <v>1465.2914356257277</v>
      </c>
      <c r="O82" s="12">
        <f t="shared" ref="O82:R82" si="130">O51*O$6</f>
        <v>1092.4523398695933</v>
      </c>
      <c r="P82" s="12">
        <f t="shared" si="130"/>
        <v>1207.6744056824782</v>
      </c>
      <c r="Q82" s="12">
        <f t="shared" si="130"/>
        <v>2302.1967997550819</v>
      </c>
      <c r="R82" s="12">
        <f t="shared" si="130"/>
        <v>1712.5697109863768</v>
      </c>
      <c r="S82" s="12">
        <f t="shared" ref="S82:V82" si="131">S51*S$6</f>
        <v>910.81042144160472</v>
      </c>
      <c r="T82" s="12">
        <f t="shared" si="131"/>
        <v>676.46260777536679</v>
      </c>
      <c r="U82" s="12">
        <f t="shared" si="131"/>
        <v>1339.4413856250287</v>
      </c>
      <c r="V82" s="12">
        <f t="shared" si="131"/>
        <v>1342.3226659043339</v>
      </c>
      <c r="W82" s="12"/>
      <c r="X82" s="12"/>
      <c r="Y82" s="12"/>
      <c r="Z82" s="12"/>
      <c r="AA82" s="12"/>
      <c r="AB82" s="12"/>
    </row>
    <row r="83" spans="2:28" x14ac:dyDescent="0.25">
      <c r="B83" s="12">
        <v>11.5</v>
      </c>
      <c r="C83" s="12">
        <f t="shared" si="95"/>
        <v>996.88346203498395</v>
      </c>
      <c r="D83" s="12">
        <f t="shared" si="95"/>
        <v>931.30377441863982</v>
      </c>
      <c r="E83" s="12">
        <f t="shared" ref="E83:G83" si="132">E52*E$6</f>
        <v>2490.2049682398156</v>
      </c>
      <c r="F83" s="12">
        <f t="shared" si="132"/>
        <v>1030.8959415025001</v>
      </c>
      <c r="G83" s="12">
        <f t="shared" si="132"/>
        <v>936.98132656807252</v>
      </c>
      <c r="H83" s="12">
        <f t="shared" ref="H83:N83" si="133">H52*H$6</f>
        <v>995.53869759912345</v>
      </c>
      <c r="I83" s="12">
        <f t="shared" si="133"/>
        <v>2631.5012101962284</v>
      </c>
      <c r="J83" s="12">
        <f t="shared" si="133"/>
        <v>1878.4613774612576</v>
      </c>
      <c r="K83" s="12">
        <f t="shared" si="133"/>
        <v>1292.6632105169303</v>
      </c>
      <c r="L83" s="12">
        <f t="shared" si="133"/>
        <v>852.80582516453455</v>
      </c>
      <c r="M83" s="12">
        <f t="shared" si="133"/>
        <v>1497.4318820282504</v>
      </c>
      <c r="N83" s="12">
        <f t="shared" si="133"/>
        <v>1195.185878082279</v>
      </c>
      <c r="O83" s="12">
        <f t="shared" ref="O83:R83" si="134">O52*O$6</f>
        <v>1138.1229024067568</v>
      </c>
      <c r="P83" s="12">
        <f t="shared" si="134"/>
        <v>1080.8763246761232</v>
      </c>
      <c r="Q83" s="12">
        <f t="shared" si="134"/>
        <v>1992.4114007463347</v>
      </c>
      <c r="R83" s="12">
        <f t="shared" si="134"/>
        <v>1448.4979393573308</v>
      </c>
      <c r="S83" s="12">
        <f t="shared" ref="S83:V83" si="135">S52*S$6</f>
        <v>840.79609664089662</v>
      </c>
      <c r="T83" s="12">
        <f t="shared" si="135"/>
        <v>837.69203760783762</v>
      </c>
      <c r="U83" s="12">
        <f t="shared" si="135"/>
        <v>1161.2100894594289</v>
      </c>
      <c r="V83" s="12">
        <f t="shared" si="135"/>
        <v>1401.9387155361881</v>
      </c>
      <c r="W83" s="12"/>
      <c r="X83" s="12"/>
      <c r="Y83" s="12"/>
      <c r="Z83" s="12"/>
      <c r="AA83" s="12"/>
      <c r="AB83" s="12"/>
    </row>
    <row r="84" spans="2:28" x14ac:dyDescent="0.25">
      <c r="B84" s="12">
        <v>13</v>
      </c>
      <c r="C84" s="12">
        <f t="shared" si="95"/>
        <v>926.72127222339395</v>
      </c>
      <c r="D84" s="12">
        <f t="shared" si="95"/>
        <v>973.57979414764816</v>
      </c>
      <c r="E84" s="12">
        <f t="shared" ref="E84:G84" si="136">E53*E$6</f>
        <v>2085.5325312766499</v>
      </c>
      <c r="F84" s="12">
        <f t="shared" si="136"/>
        <v>1044.7341692194798</v>
      </c>
      <c r="G84" s="12">
        <f t="shared" si="136"/>
        <v>754.26944970273553</v>
      </c>
      <c r="H84" s="12">
        <f t="shared" ref="H84:N84" si="137">H53*H$6</f>
        <v>1084.6056517854806</v>
      </c>
      <c r="I84" s="12">
        <f t="shared" si="137"/>
        <v>2118.0049767008145</v>
      </c>
      <c r="J84" s="12">
        <f t="shared" si="137"/>
        <v>1725.7206384497847</v>
      </c>
      <c r="K84" s="12">
        <f t="shared" si="137"/>
        <v>1184.3626368786563</v>
      </c>
      <c r="L84" s="12">
        <f t="shared" si="137"/>
        <v>633.42201404652531</v>
      </c>
      <c r="M84" s="12">
        <f t="shared" si="137"/>
        <v>1338.6662865208632</v>
      </c>
      <c r="N84" s="12">
        <f t="shared" si="137"/>
        <v>851.51921530646564</v>
      </c>
      <c r="O84" s="12">
        <f t="shared" ref="O84:R84" si="138">O53*O$6</f>
        <v>1056.6649286787413</v>
      </c>
      <c r="P84" s="12">
        <f t="shared" si="138"/>
        <v>946.86209271818711</v>
      </c>
      <c r="Q84" s="12">
        <f t="shared" si="138"/>
        <v>1717.0466016274481</v>
      </c>
      <c r="R84" s="12">
        <f t="shared" si="138"/>
        <v>1312.7676803483041</v>
      </c>
      <c r="S84" s="12">
        <f t="shared" ref="S84:V84" si="139">S53*S$6</f>
        <v>890.83605240484985</v>
      </c>
      <c r="T84" s="12">
        <f t="shared" si="139"/>
        <v>544.92248471511562</v>
      </c>
      <c r="U84" s="12">
        <f t="shared" si="139"/>
        <v>1156.1031755291826</v>
      </c>
      <c r="V84" s="12">
        <f t="shared" si="139"/>
        <v>1060.74057749038</v>
      </c>
      <c r="W84" s="12"/>
      <c r="X84" s="12"/>
      <c r="Y84" s="12"/>
      <c r="Z84" s="12"/>
      <c r="AA84" s="12"/>
      <c r="AB84" s="12"/>
    </row>
    <row r="85" spans="2:28" x14ac:dyDescent="0.25">
      <c r="B85" s="12">
        <v>14.5</v>
      </c>
      <c r="C85" s="12">
        <f t="shared" si="95"/>
        <v>948.38138695104874</v>
      </c>
      <c r="D85" s="12">
        <f t="shared" si="95"/>
        <v>795.44588577493346</v>
      </c>
      <c r="E85" s="12">
        <f t="shared" ref="E85:G85" si="140">E54*E$6</f>
        <v>1790.6087389749014</v>
      </c>
      <c r="F85" s="12">
        <f t="shared" si="140"/>
        <v>965.13834814061283</v>
      </c>
      <c r="G85" s="12">
        <f t="shared" si="140"/>
        <v>578.70851980490181</v>
      </c>
      <c r="H85" s="12">
        <f t="shared" ref="H85:N85" si="141">H54*H$6</f>
        <v>931.5089978153826</v>
      </c>
      <c r="I85" s="12">
        <f t="shared" si="141"/>
        <v>1689.4920101857304</v>
      </c>
      <c r="J85" s="12">
        <f t="shared" si="141"/>
        <v>1366.4469519330173</v>
      </c>
      <c r="K85" s="12">
        <f t="shared" si="141"/>
        <v>1077.9275276666874</v>
      </c>
      <c r="L85" s="12">
        <f t="shared" si="141"/>
        <v>660.30627901982677</v>
      </c>
      <c r="M85" s="12">
        <f t="shared" si="141"/>
        <v>1179.5924083037528</v>
      </c>
      <c r="N85" s="12">
        <f t="shared" si="141"/>
        <v>725.10232300473592</v>
      </c>
      <c r="O85" s="12">
        <f t="shared" ref="O85:R85" si="142">O54*O$6</f>
        <v>1039.6034884598464</v>
      </c>
      <c r="P85" s="12">
        <f t="shared" si="142"/>
        <v>972.84023614387934</v>
      </c>
      <c r="Q85" s="12">
        <f t="shared" si="142"/>
        <v>1455.470470120227</v>
      </c>
      <c r="R85" s="12">
        <f t="shared" si="142"/>
        <v>1013.7764908534014</v>
      </c>
      <c r="S85" s="12">
        <f t="shared" ref="S85:V85" si="143">S54*S$6</f>
        <v>727.50397226055293</v>
      </c>
      <c r="T85" s="12">
        <f t="shared" si="143"/>
        <v>669.55572043599614</v>
      </c>
      <c r="U85" s="12">
        <f t="shared" si="143"/>
        <v>818.4340264612897</v>
      </c>
      <c r="V85" s="12">
        <f t="shared" si="143"/>
        <v>784.62413709021234</v>
      </c>
      <c r="W85" s="12"/>
      <c r="X85" s="12"/>
      <c r="Y85" s="12"/>
      <c r="Z85" s="12"/>
      <c r="AA85" s="12"/>
      <c r="AB85" s="12"/>
    </row>
    <row r="86" spans="2:28" x14ac:dyDescent="0.25">
      <c r="B86" s="12">
        <v>16</v>
      </c>
      <c r="C86" s="12">
        <f t="shared" si="95"/>
        <v>804.63698921297589</v>
      </c>
      <c r="D86" s="12">
        <f t="shared" si="95"/>
        <v>756.35082869543794</v>
      </c>
      <c r="E86" s="12">
        <f t="shared" ref="E86:G86" si="144">E55*E$6</f>
        <v>1636.5701450166011</v>
      </c>
      <c r="F86" s="12">
        <f t="shared" si="144"/>
        <v>786.69804336903553</v>
      </c>
      <c r="G86" s="12">
        <f t="shared" si="144"/>
        <v>590.315854013023</v>
      </c>
      <c r="H86" s="12">
        <f t="shared" ref="H86:N86" si="145">H55*H$6</f>
        <v>827.56334736517522</v>
      </c>
      <c r="I86" s="12">
        <f t="shared" si="145"/>
        <v>1400.9393938849257</v>
      </c>
      <c r="J86" s="12">
        <f t="shared" si="145"/>
        <v>1181.1395567154202</v>
      </c>
      <c r="K86" s="12">
        <f t="shared" si="145"/>
        <v>982.47793118740492</v>
      </c>
      <c r="L86" s="12">
        <f t="shared" si="145"/>
        <v>603.97245661393947</v>
      </c>
      <c r="M86" s="12">
        <f t="shared" si="145"/>
        <v>997.70560956713439</v>
      </c>
      <c r="N86" s="12">
        <f t="shared" si="145"/>
        <v>745.39145386797645</v>
      </c>
      <c r="O86" s="12">
        <f t="shared" ref="O86:R86" si="146">O55*O$6</f>
        <v>796.37393216853047</v>
      </c>
      <c r="P86" s="12">
        <f t="shared" si="146"/>
        <v>841.50628882510182</v>
      </c>
      <c r="Q86" s="12">
        <f t="shared" si="146"/>
        <v>1213.3006115479423</v>
      </c>
      <c r="R86" s="12">
        <f t="shared" si="146"/>
        <v>906.38662895289622</v>
      </c>
      <c r="S86" s="12">
        <f t="shared" ref="S86:V86" si="147">S55*S$6</f>
        <v>641.67660530574722</v>
      </c>
      <c r="T86" s="12">
        <f t="shared" si="147"/>
        <v>392.04317241233156</v>
      </c>
      <c r="U86" s="12">
        <f t="shared" si="147"/>
        <v>789.1203405016754</v>
      </c>
      <c r="V86" s="12">
        <f t="shared" si="147"/>
        <v>720.04851796436662</v>
      </c>
      <c r="W86" s="12"/>
      <c r="X86" s="12"/>
      <c r="Y86" s="12"/>
      <c r="Z86" s="12"/>
      <c r="AA86" s="12"/>
      <c r="AB86" s="12"/>
    </row>
    <row r="87" spans="2:28" x14ac:dyDescent="0.25">
      <c r="B87" s="12">
        <v>17.5</v>
      </c>
      <c r="C87" s="12">
        <f t="shared" si="95"/>
        <v>712.50377393601354</v>
      </c>
      <c r="D87" s="12">
        <f t="shared" si="95"/>
        <v>687.80621418335636</v>
      </c>
      <c r="E87" s="12">
        <f t="shared" ref="E87:G87" si="148">E56*E$6</f>
        <v>1499.8981437060349</v>
      </c>
      <c r="F87" s="12">
        <f t="shared" si="148"/>
        <v>760.99847760893078</v>
      </c>
      <c r="G87" s="12">
        <f t="shared" si="148"/>
        <v>510.204520594472</v>
      </c>
      <c r="H87" s="12">
        <f t="shared" ref="H87:N87" si="149">H56*H$6</f>
        <v>781.49069479642583</v>
      </c>
      <c r="I87" s="12">
        <f t="shared" si="149"/>
        <v>1138.2825252008599</v>
      </c>
      <c r="J87" s="12">
        <f t="shared" si="149"/>
        <v>1050.0405572914042</v>
      </c>
      <c r="K87" s="12">
        <f t="shared" si="149"/>
        <v>825.2607348149055</v>
      </c>
      <c r="L87" s="12">
        <f t="shared" si="149"/>
        <v>572.06021842044038</v>
      </c>
      <c r="M87" s="12">
        <f t="shared" si="149"/>
        <v>868.12411058019893</v>
      </c>
      <c r="N87" s="12">
        <f t="shared" si="149"/>
        <v>585.36743711072529</v>
      </c>
      <c r="O87" s="12">
        <f t="shared" ref="O87:R87" si="150">O56*O$6</f>
        <v>748.20657350177282</v>
      </c>
      <c r="P87" s="12">
        <f t="shared" si="150"/>
        <v>665.32911773578428</v>
      </c>
      <c r="Q87" s="12">
        <f t="shared" si="150"/>
        <v>1162.7421636385029</v>
      </c>
      <c r="R87" s="12">
        <f t="shared" si="150"/>
        <v>903.04651072224908</v>
      </c>
      <c r="S87" s="12">
        <f t="shared" ref="S87:V87" si="151">S56*S$6</f>
        <v>515.69243393329918</v>
      </c>
      <c r="T87" s="12">
        <f t="shared" si="151"/>
        <v>512.55289330373716</v>
      </c>
      <c r="U87" s="12">
        <f t="shared" si="151"/>
        <v>888.90943869869022</v>
      </c>
      <c r="V87" s="12">
        <f t="shared" si="151"/>
        <v>675.91847103824011</v>
      </c>
      <c r="W87" s="12"/>
      <c r="X87" s="12"/>
      <c r="Y87" s="12"/>
      <c r="Z87" s="12"/>
      <c r="AA87" s="12"/>
      <c r="AB87" s="12"/>
    </row>
    <row r="88" spans="2:28" x14ac:dyDescent="0.25">
      <c r="B88" s="12">
        <v>19</v>
      </c>
      <c r="C88" s="12">
        <f t="shared" si="95"/>
        <v>650.32162639250691</v>
      </c>
      <c r="D88" s="12">
        <f t="shared" si="95"/>
        <v>591.04338261914563</v>
      </c>
      <c r="E88" s="12">
        <f t="shared" ref="E88:G88" si="152">E57*E$6</f>
        <v>1091.1152706132282</v>
      </c>
      <c r="F88" s="12">
        <f t="shared" si="152"/>
        <v>621.47168536479944</v>
      </c>
      <c r="G88" s="12">
        <f t="shared" si="152"/>
        <v>463.67154684941448</v>
      </c>
      <c r="H88" s="12">
        <f t="shared" ref="H88:N88" si="153">H57*H$6</f>
        <v>519.21519375918001</v>
      </c>
      <c r="I88" s="12">
        <f t="shared" si="153"/>
        <v>801.02124076380812</v>
      </c>
      <c r="J88" s="12">
        <f t="shared" si="153"/>
        <v>808.65192343131127</v>
      </c>
      <c r="K88" s="12">
        <f t="shared" si="153"/>
        <v>701.51826120332737</v>
      </c>
      <c r="L88" s="12">
        <f t="shared" si="153"/>
        <v>392.48974627052638</v>
      </c>
      <c r="M88" s="12">
        <f t="shared" si="153"/>
        <v>813.55807095921341</v>
      </c>
      <c r="N88" s="12">
        <f t="shared" si="153"/>
        <v>594.6276045303581</v>
      </c>
      <c r="O88" s="12">
        <f t="shared" ref="O88:R88" si="154">O57*O$6</f>
        <v>612.02715126681437</v>
      </c>
      <c r="P88" s="12">
        <f t="shared" si="154"/>
        <v>701.40987249369016</v>
      </c>
      <c r="Q88" s="12">
        <f t="shared" si="154"/>
        <v>706.59261138889337</v>
      </c>
      <c r="R88" s="12">
        <f t="shared" si="154"/>
        <v>604.76383115505917</v>
      </c>
      <c r="S88" s="12">
        <f t="shared" ref="S88:V88" si="155">S57*S$6</f>
        <v>418.62948439531891</v>
      </c>
      <c r="T88" s="12">
        <f t="shared" si="155"/>
        <v>445.03033797108475</v>
      </c>
      <c r="U88" s="12">
        <f t="shared" si="155"/>
        <v>603.84150311233566</v>
      </c>
      <c r="V88" s="12">
        <f t="shared" si="155"/>
        <v>372.87865338497704</v>
      </c>
      <c r="W88" s="12"/>
      <c r="X88" s="12"/>
      <c r="Y88" s="12"/>
      <c r="Z88" s="12"/>
      <c r="AA88" s="12"/>
      <c r="AB88" s="12"/>
    </row>
    <row r="89" spans="2:28" x14ac:dyDescent="0.25">
      <c r="B89" s="12">
        <v>20.5</v>
      </c>
      <c r="C89" s="12">
        <f t="shared" si="95"/>
        <v>585.03037147182499</v>
      </c>
      <c r="D89" s="12">
        <f t="shared" si="95"/>
        <v>486.27683858196718</v>
      </c>
      <c r="E89" s="12">
        <f t="shared" ref="E89:G89" si="156">E58*E$6</f>
        <v>1006.0292427296577</v>
      </c>
      <c r="F89" s="12">
        <f t="shared" si="156"/>
        <v>580.99747046325808</v>
      </c>
      <c r="G89" s="12">
        <f t="shared" si="156"/>
        <v>491.86078706913753</v>
      </c>
      <c r="H89" s="12">
        <f t="shared" ref="H89:N89" si="157">H58*H$6</f>
        <v>458.5716800216947</v>
      </c>
      <c r="I89" s="12">
        <f t="shared" si="157"/>
        <v>692.71124874776524</v>
      </c>
      <c r="J89" s="12">
        <f t="shared" si="157"/>
        <v>602.53516322577502</v>
      </c>
      <c r="K89" s="12">
        <f t="shared" si="157"/>
        <v>622.96148147336407</v>
      </c>
      <c r="L89" s="12">
        <f t="shared" si="157"/>
        <v>413.93559123014467</v>
      </c>
      <c r="M89" s="12">
        <f t="shared" si="157"/>
        <v>677.50263506809313</v>
      </c>
      <c r="N89" s="12">
        <f t="shared" si="157"/>
        <v>415.3549251592633</v>
      </c>
      <c r="O89" s="12">
        <f t="shared" ref="O89:R89" si="158">O58*O$6</f>
        <v>633.24991836836648</v>
      </c>
      <c r="P89" s="12">
        <f t="shared" si="158"/>
        <v>623.99088157029792</v>
      </c>
      <c r="Q89" s="12">
        <f t="shared" si="158"/>
        <v>647.6588246338498</v>
      </c>
      <c r="R89" s="12">
        <f t="shared" si="158"/>
        <v>528.85205318580483</v>
      </c>
      <c r="S89" s="12">
        <f t="shared" ref="S89:V89" si="159">S58*S$6</f>
        <v>407.91406767247656</v>
      </c>
      <c r="T89" s="12">
        <f t="shared" si="159"/>
        <v>313.79947852304423</v>
      </c>
      <c r="U89" s="12">
        <f t="shared" si="159"/>
        <v>622.83922293285218</v>
      </c>
      <c r="V89" s="12">
        <f t="shared" si="159"/>
        <v>382.79779237295963</v>
      </c>
      <c r="W89" s="12"/>
      <c r="X89" s="12"/>
      <c r="Y89" s="12"/>
      <c r="Z89" s="12"/>
      <c r="AA89" s="12"/>
      <c r="AB89" s="12"/>
    </row>
    <row r="90" spans="2:28" x14ac:dyDescent="0.25">
      <c r="B90" s="12">
        <v>22</v>
      </c>
      <c r="C90" s="12">
        <f t="shared" si="95"/>
        <v>561.60842923043742</v>
      </c>
      <c r="D90" s="12">
        <f t="shared" si="95"/>
        <v>447.79745169269989</v>
      </c>
      <c r="E90" s="12">
        <f t="shared" ref="E90:G90" si="160">E59*E$6</f>
        <v>803.17921973186969</v>
      </c>
      <c r="F90" s="12">
        <f t="shared" si="160"/>
        <v>475.59803679934686</v>
      </c>
      <c r="G90" s="12">
        <f t="shared" si="160"/>
        <v>344.90364504131685</v>
      </c>
      <c r="H90" s="12">
        <f t="shared" ref="H90:N90" si="161">H59*H$6</f>
        <v>492.02309369076443</v>
      </c>
      <c r="I90" s="12">
        <f t="shared" si="161"/>
        <v>595.29391247527133</v>
      </c>
      <c r="J90" s="12">
        <f t="shared" si="161"/>
        <v>572.56967764314277</v>
      </c>
      <c r="K90" s="12">
        <f t="shared" si="161"/>
        <v>485.53893540221435</v>
      </c>
      <c r="L90" s="12">
        <f t="shared" si="161"/>
        <v>334.41152499232561</v>
      </c>
      <c r="M90" s="12">
        <f t="shared" si="161"/>
        <v>575.76934085947607</v>
      </c>
      <c r="N90" s="12">
        <f t="shared" si="161"/>
        <v>387.67846972530441</v>
      </c>
      <c r="O90" s="12">
        <f t="shared" ref="O90:R90" si="162">O59*O$6</f>
        <v>456.60159219956626</v>
      </c>
      <c r="P90" s="12">
        <f t="shared" si="162"/>
        <v>509.56334505236788</v>
      </c>
      <c r="Q90" s="12">
        <f t="shared" si="162"/>
        <v>542.8649507851934</v>
      </c>
      <c r="R90" s="12">
        <f t="shared" si="162"/>
        <v>484.72200625967838</v>
      </c>
      <c r="S90" s="12">
        <f t="shared" ref="S90:V90" si="163">S59*S$6</f>
        <v>459.41048784535997</v>
      </c>
      <c r="T90" s="12">
        <f t="shared" si="163"/>
        <v>391.52773305864719</v>
      </c>
      <c r="U90" s="12">
        <f t="shared" si="163"/>
        <v>521.51805055676346</v>
      </c>
      <c r="V90" s="12">
        <f t="shared" si="163"/>
        <v>286.44044220398621</v>
      </c>
      <c r="W90" s="12"/>
      <c r="X90" s="12"/>
      <c r="Y90" s="12"/>
      <c r="Z90" s="12"/>
      <c r="AA90" s="12"/>
      <c r="AB90" s="12"/>
    </row>
    <row r="91" spans="2:28" x14ac:dyDescent="0.25">
      <c r="B91" s="12">
        <v>23.5</v>
      </c>
      <c r="C91" s="12">
        <f t="shared" si="95"/>
        <v>482.63710185018402</v>
      </c>
      <c r="D91" s="12">
        <f t="shared" si="95"/>
        <v>372.07001829462189</v>
      </c>
      <c r="E91" s="12">
        <f t="shared" ref="E91:G91" si="164">E60*E$6</f>
        <v>726.41682501082221</v>
      </c>
      <c r="F91" s="12">
        <f t="shared" si="164"/>
        <v>467.06619715429179</v>
      </c>
      <c r="G91" s="12">
        <f t="shared" si="164"/>
        <v>366.04557520610905</v>
      </c>
      <c r="H91" s="12">
        <f t="shared" ref="H91:N91" si="165">H60*H$6</f>
        <v>458.26384492658065</v>
      </c>
      <c r="I91" s="12">
        <f t="shared" si="165"/>
        <v>509.48855826901354</v>
      </c>
      <c r="J91" s="12">
        <f t="shared" si="165"/>
        <v>585.26339028578559</v>
      </c>
      <c r="K91" s="12">
        <f t="shared" si="165"/>
        <v>448.22964687611034</v>
      </c>
      <c r="L91" s="12">
        <f t="shared" si="165"/>
        <v>305.37241435322522</v>
      </c>
      <c r="M91" s="12">
        <f t="shared" si="165"/>
        <v>624.88905260868728</v>
      </c>
      <c r="N91" s="12">
        <f t="shared" si="165"/>
        <v>274.05933689115716</v>
      </c>
      <c r="O91" s="12">
        <f t="shared" ref="O91:R91" si="166">O60*O$6</f>
        <v>457.01772488783206</v>
      </c>
      <c r="P91" s="12">
        <f t="shared" si="166"/>
        <v>570.79754027007095</v>
      </c>
      <c r="Q91" s="12">
        <f t="shared" si="166"/>
        <v>541.74142972053926</v>
      </c>
      <c r="R91" s="12">
        <f t="shared" si="166"/>
        <v>505.37000986731556</v>
      </c>
      <c r="S91" s="12">
        <f t="shared" ref="S91:V91" si="167">S60*S$6</f>
        <v>330.82548717125104</v>
      </c>
      <c r="T91" s="12">
        <f t="shared" si="167"/>
        <v>339.57144620726268</v>
      </c>
      <c r="U91" s="12">
        <f t="shared" si="167"/>
        <v>304.47420852129102</v>
      </c>
      <c r="V91" s="12">
        <f t="shared" si="167"/>
        <v>241.80431675806466</v>
      </c>
      <c r="W91" s="12"/>
      <c r="X91" s="12"/>
      <c r="Y91" s="12"/>
      <c r="Z91" s="12"/>
      <c r="AA91" s="12"/>
      <c r="AB91" s="12"/>
    </row>
    <row r="92" spans="2:28" x14ac:dyDescent="0.25">
      <c r="B92" s="12">
        <v>25</v>
      </c>
      <c r="C92" s="12">
        <f t="shared" si="95"/>
        <v>502.53538906410614</v>
      </c>
      <c r="D92" s="12">
        <f t="shared" si="95"/>
        <v>322.09812118776006</v>
      </c>
      <c r="E92" s="12">
        <f t="shared" ref="E92:G92" si="168">E61*E$6</f>
        <v>633.41820757769244</v>
      </c>
      <c r="F92" s="12">
        <f t="shared" si="168"/>
        <v>459.67887258357348</v>
      </c>
      <c r="G92" s="12">
        <f t="shared" si="168"/>
        <v>339.82543632526375</v>
      </c>
      <c r="H92" s="12">
        <f t="shared" ref="H92:N92" si="169">H61*H$6</f>
        <v>475.70783364971516</v>
      </c>
      <c r="I92" s="12">
        <f t="shared" si="169"/>
        <v>441.15255761373038</v>
      </c>
      <c r="J92" s="12">
        <f t="shared" si="169"/>
        <v>471.7483042765781</v>
      </c>
      <c r="K92" s="12">
        <f t="shared" si="169"/>
        <v>397.75847045329749</v>
      </c>
      <c r="L92" s="12">
        <f t="shared" si="169"/>
        <v>299.31832414931381</v>
      </c>
      <c r="M92" s="12">
        <f t="shared" si="169"/>
        <v>507.7416229139161</v>
      </c>
      <c r="N92" s="12">
        <f t="shared" si="169"/>
        <v>321.60873588859795</v>
      </c>
      <c r="O92" s="12">
        <f t="shared" ref="O92:R92" si="170">O61*O$6</f>
        <v>370.87825841682701</v>
      </c>
      <c r="P92" s="12">
        <f t="shared" si="170"/>
        <v>426.68069697992121</v>
      </c>
      <c r="Q92" s="12">
        <f t="shared" si="170"/>
        <v>476.47506969199009</v>
      </c>
      <c r="R92" s="12">
        <f t="shared" si="170"/>
        <v>475.30894579149088</v>
      </c>
      <c r="S92" s="12">
        <f t="shared" ref="S92:V92" si="171">S61*S$6</f>
        <v>197.24689423795346</v>
      </c>
      <c r="T92" s="12">
        <f t="shared" si="171"/>
        <v>403.48592606412456</v>
      </c>
      <c r="U92" s="12">
        <f t="shared" si="171"/>
        <v>385.87841656941879</v>
      </c>
      <c r="V92" s="12">
        <f t="shared" si="171"/>
        <v>208.9092129713878</v>
      </c>
      <c r="W92" s="12"/>
      <c r="X92" s="12"/>
      <c r="Y92" s="12"/>
      <c r="Z92" s="12"/>
      <c r="AA92" s="12"/>
      <c r="AB92" s="12"/>
    </row>
    <row r="93" spans="2:28" x14ac:dyDescent="0.25">
      <c r="B93" s="12">
        <v>26.5</v>
      </c>
      <c r="C93" s="12">
        <f t="shared" si="95"/>
        <v>489.47713807996979</v>
      </c>
      <c r="D93" s="12">
        <f t="shared" si="95"/>
        <v>317.37798306267666</v>
      </c>
      <c r="E93" s="12">
        <f t="shared" ref="E93:G93" si="172">E62*E$6</f>
        <v>656.33388900044167</v>
      </c>
      <c r="F93" s="12">
        <f t="shared" si="172"/>
        <v>345.85164609954688</v>
      </c>
      <c r="G93" s="12">
        <f t="shared" si="172"/>
        <v>281.37421763436754</v>
      </c>
      <c r="H93" s="12">
        <f t="shared" ref="H93:N93" si="173">H62*H$6</f>
        <v>342.21001406855044</v>
      </c>
      <c r="I93" s="12">
        <f t="shared" si="173"/>
        <v>457.9025848420178</v>
      </c>
      <c r="J93" s="12">
        <f t="shared" si="173"/>
        <v>411.0890053367358</v>
      </c>
      <c r="K93" s="12">
        <f t="shared" si="173"/>
        <v>388.53478523434393</v>
      </c>
      <c r="L93" s="12">
        <f t="shared" si="173"/>
        <v>230.97893303397512</v>
      </c>
      <c r="M93" s="12">
        <f t="shared" si="173"/>
        <v>426.14946574054034</v>
      </c>
      <c r="N93" s="12">
        <f t="shared" si="173"/>
        <v>193.83923486265221</v>
      </c>
      <c r="O93" s="12">
        <f t="shared" ref="O93:R93" si="174">O62*O$6</f>
        <v>401.35997783229135</v>
      </c>
      <c r="P93" s="12">
        <f t="shared" si="174"/>
        <v>436.78330831213486</v>
      </c>
      <c r="Q93" s="12">
        <f t="shared" si="174"/>
        <v>478.82425009990345</v>
      </c>
      <c r="R93" s="12">
        <f t="shared" si="174"/>
        <v>415.08560193588249</v>
      </c>
      <c r="S93" s="12">
        <f t="shared" ref="S93:V93" si="175">S62*S$6</f>
        <v>221.90275601769764</v>
      </c>
      <c r="T93" s="12">
        <f t="shared" si="175"/>
        <v>264.93582779376601</v>
      </c>
      <c r="U93" s="12">
        <f t="shared" si="175"/>
        <v>293.34113615335383</v>
      </c>
      <c r="V93" s="12">
        <f t="shared" si="175"/>
        <v>150.00167326724647</v>
      </c>
      <c r="W93" s="12"/>
      <c r="X93" s="12"/>
      <c r="Y93" s="12"/>
      <c r="Z93" s="12"/>
      <c r="AA93" s="12"/>
      <c r="AB93" s="12"/>
    </row>
    <row r="94" spans="2:28" x14ac:dyDescent="0.25">
      <c r="B94" s="12">
        <v>28</v>
      </c>
      <c r="C94" s="12">
        <f t="shared" si="95"/>
        <v>475.58979179525323</v>
      </c>
      <c r="D94" s="12">
        <f t="shared" si="95"/>
        <v>368.37599715325223</v>
      </c>
      <c r="E94" s="12">
        <f t="shared" ref="E94:G94" si="176">E63*E$6</f>
        <v>588.61445376460449</v>
      </c>
      <c r="F94" s="12">
        <f t="shared" si="176"/>
        <v>396.52244984517847</v>
      </c>
      <c r="G94" s="12">
        <f t="shared" si="176"/>
        <v>262.30502572102552</v>
      </c>
      <c r="H94" s="12">
        <f t="shared" ref="H94:N94" si="177">H63*H$6</f>
        <v>285.67096826592035</v>
      </c>
      <c r="I94" s="12">
        <f t="shared" si="177"/>
        <v>336.54195811436455</v>
      </c>
      <c r="J94" s="12">
        <f t="shared" si="177"/>
        <v>431.27408937503668</v>
      </c>
      <c r="K94" s="12">
        <f t="shared" si="177"/>
        <v>434.96412206682891</v>
      </c>
      <c r="L94" s="12">
        <f t="shared" si="177"/>
        <v>173.92682873948817</v>
      </c>
      <c r="M94" s="12">
        <f t="shared" si="177"/>
        <v>431.49303270907376</v>
      </c>
      <c r="N94" s="12">
        <f t="shared" si="177"/>
        <v>250.232613979967</v>
      </c>
      <c r="O94" s="12">
        <f t="shared" ref="O94:R94" si="178">O63*O$6</f>
        <v>418.73351756738538</v>
      </c>
      <c r="P94" s="12">
        <f t="shared" si="178"/>
        <v>417.6089643550763</v>
      </c>
      <c r="Q94" s="12">
        <f t="shared" si="178"/>
        <v>379.54584329591324</v>
      </c>
      <c r="R94" s="12">
        <f t="shared" si="178"/>
        <v>336.13735284785804</v>
      </c>
      <c r="S94" s="12">
        <f t="shared" ref="S94:V94" si="179">S63*S$6</f>
        <v>226.58424876068705</v>
      </c>
      <c r="T94" s="12">
        <f t="shared" si="179"/>
        <v>263.08024612050224</v>
      </c>
      <c r="U94" s="12">
        <f t="shared" si="179"/>
        <v>305.18917647152551</v>
      </c>
      <c r="V94" s="12">
        <f t="shared" si="179"/>
        <v>154.86002705727876</v>
      </c>
      <c r="W94" s="12"/>
      <c r="X94" s="12"/>
      <c r="Y94" s="12"/>
      <c r="Z94" s="12"/>
      <c r="AA94" s="12"/>
      <c r="AB94" s="12"/>
    </row>
    <row r="95" spans="2:28" x14ac:dyDescent="0.25">
      <c r="B95" s="12">
        <v>29.5</v>
      </c>
      <c r="C95" s="12">
        <f t="shared" si="95"/>
        <v>392.57662482467191</v>
      </c>
      <c r="D95" s="12">
        <f t="shared" si="95"/>
        <v>264.01989990955934</v>
      </c>
      <c r="E95" s="12">
        <f t="shared" ref="E95:G95" si="180">E64*E$6</f>
        <v>540.21406833808078</v>
      </c>
      <c r="F95" s="12">
        <f t="shared" si="180"/>
        <v>428.98505922636338</v>
      </c>
      <c r="G95" s="12">
        <f t="shared" si="180"/>
        <v>199.3974197895113</v>
      </c>
      <c r="H95" s="12">
        <f t="shared" ref="H95:N95" si="181">H64*H$6</f>
        <v>277.35942069783863</v>
      </c>
      <c r="I95" s="12">
        <f t="shared" si="181"/>
        <v>386.68927889598586</v>
      </c>
      <c r="J95" s="12">
        <f t="shared" si="181"/>
        <v>268.02462104465491</v>
      </c>
      <c r="K95" s="12">
        <f t="shared" si="181"/>
        <v>360.76009266491104</v>
      </c>
      <c r="L95" s="12">
        <f t="shared" si="181"/>
        <v>246.06285269456791</v>
      </c>
      <c r="M95" s="12">
        <f t="shared" si="181"/>
        <v>352.67541992320582</v>
      </c>
      <c r="N95" s="12">
        <f t="shared" si="181"/>
        <v>264.59107582164495</v>
      </c>
      <c r="O95" s="12">
        <f t="shared" ref="O95:R95" si="182">O64*O$6</f>
        <v>290.35658323740932</v>
      </c>
      <c r="P95" s="12">
        <f t="shared" si="182"/>
        <v>294.72822243672255</v>
      </c>
      <c r="Q95" s="12">
        <f t="shared" si="182"/>
        <v>332.15368202322651</v>
      </c>
      <c r="R95" s="12">
        <f t="shared" si="182"/>
        <v>346.6637860595946</v>
      </c>
      <c r="S95" s="12">
        <f t="shared" ref="S95:V95" si="183">S64*S$6</f>
        <v>155.32152589518171</v>
      </c>
      <c r="T95" s="12">
        <f t="shared" si="183"/>
        <v>306.68641544219997</v>
      </c>
      <c r="U95" s="12">
        <f t="shared" si="183"/>
        <v>231.24106276155749</v>
      </c>
      <c r="V95" s="12">
        <f t="shared" si="183"/>
        <v>200.00223102299529</v>
      </c>
      <c r="W95" s="12"/>
      <c r="X95" s="12"/>
      <c r="Y95" s="12"/>
      <c r="Z95" s="12"/>
      <c r="AA95" s="12"/>
      <c r="AB95" s="12"/>
    </row>
    <row r="96" spans="2:28" x14ac:dyDescent="0.25">
      <c r="B96" s="12">
        <v>31</v>
      </c>
      <c r="C96" s="12">
        <f t="shared" si="95"/>
        <v>357.34007455001819</v>
      </c>
      <c r="D96" s="12">
        <f t="shared" si="95"/>
        <v>312.24739814410765</v>
      </c>
      <c r="E96" s="12">
        <f t="shared" ref="E96:G96" si="184">E65*E$6</f>
        <v>614.51020138134345</v>
      </c>
      <c r="F96" s="12">
        <f t="shared" si="184"/>
        <v>337.84004057919037</v>
      </c>
      <c r="G96" s="12">
        <f t="shared" si="184"/>
        <v>213.59567681194531</v>
      </c>
      <c r="H96" s="12">
        <f t="shared" ref="H96:N96" si="185">H65*H$6</f>
        <v>303.32018038579764</v>
      </c>
      <c r="I96" s="12">
        <f t="shared" si="185"/>
        <v>303.24742546427171</v>
      </c>
      <c r="J96" s="12">
        <f t="shared" si="185"/>
        <v>247.00716240683644</v>
      </c>
      <c r="K96" s="12">
        <f t="shared" si="185"/>
        <v>290.80517667846607</v>
      </c>
      <c r="L96" s="12">
        <f t="shared" si="185"/>
        <v>252.93783648545033</v>
      </c>
      <c r="M96" s="12">
        <f t="shared" si="185"/>
        <v>398.506782768704</v>
      </c>
      <c r="N96" s="12">
        <f t="shared" si="185"/>
        <v>175.00675954856735</v>
      </c>
      <c r="O96" s="12">
        <f t="shared" ref="O96:R96" si="186">O65*O$6</f>
        <v>241.46099236618667</v>
      </c>
      <c r="P96" s="12">
        <f t="shared" si="186"/>
        <v>389.1567120316991</v>
      </c>
      <c r="Q96" s="12">
        <f t="shared" si="186"/>
        <v>310.50036695898177</v>
      </c>
      <c r="R96" s="12">
        <f t="shared" si="186"/>
        <v>334.72033299243191</v>
      </c>
      <c r="S96" s="12">
        <f t="shared" ref="S96:V96" si="187">S65*S$6</f>
        <v>231.57784101987573</v>
      </c>
      <c r="T96" s="12">
        <f t="shared" si="187"/>
        <v>284.11017175082458</v>
      </c>
      <c r="U96" s="12">
        <f t="shared" si="187"/>
        <v>224.39779809502727</v>
      </c>
      <c r="V96" s="12">
        <f t="shared" si="187"/>
        <v>121.96492327060189</v>
      </c>
      <c r="W96" s="12"/>
      <c r="X96" s="12"/>
      <c r="Y96" s="12"/>
      <c r="Z96" s="12"/>
      <c r="AA96" s="12"/>
      <c r="AB96" s="12"/>
    </row>
    <row r="97" spans="1:28" x14ac:dyDescent="0.25">
      <c r="B97" s="12">
        <v>32.5</v>
      </c>
      <c r="C97" s="12">
        <f t="shared" si="95"/>
        <v>389.57115436006904</v>
      </c>
      <c r="D97" s="12">
        <f t="shared" si="95"/>
        <v>304.03846227439732</v>
      </c>
      <c r="E97" s="12">
        <f t="shared" ref="E97:G97" si="188">E66*E$6</f>
        <v>523.46404110979324</v>
      </c>
      <c r="F97" s="12">
        <f t="shared" si="188"/>
        <v>287.89756460813663</v>
      </c>
      <c r="G97" s="12">
        <f t="shared" si="188"/>
        <v>250.28314386261422</v>
      </c>
      <c r="H97" s="12">
        <f t="shared" ref="H97:N97" si="189">H66*H$6</f>
        <v>296.34258489654383</v>
      </c>
      <c r="I97" s="12">
        <f t="shared" si="189"/>
        <v>231.62307590527561</v>
      </c>
      <c r="J97" s="12">
        <f t="shared" si="189"/>
        <v>247.21525605671582</v>
      </c>
      <c r="K97" s="12">
        <f t="shared" si="189"/>
        <v>262.30502572102552</v>
      </c>
      <c r="L97" s="12">
        <f t="shared" si="189"/>
        <v>236.72518814277237</v>
      </c>
      <c r="M97" s="12">
        <f t="shared" si="189"/>
        <v>277.55719965401488</v>
      </c>
      <c r="N97" s="12">
        <f t="shared" si="189"/>
        <v>217.56191094890269</v>
      </c>
      <c r="O97" s="12">
        <f t="shared" ref="O97:R97" si="190">O66*O$6</f>
        <v>327.08029297685948</v>
      </c>
      <c r="P97" s="12">
        <f t="shared" si="190"/>
        <v>352.14816643716136</v>
      </c>
      <c r="Q97" s="12">
        <f t="shared" si="190"/>
        <v>300.69509221290861</v>
      </c>
      <c r="R97" s="12">
        <f t="shared" si="190"/>
        <v>298.48511097510783</v>
      </c>
      <c r="S97" s="12">
        <f t="shared" ref="S97:V97" si="191">S66*S$6</f>
        <v>229.49717757854711</v>
      </c>
      <c r="T97" s="12">
        <f t="shared" si="191"/>
        <v>245.45222022449681</v>
      </c>
      <c r="U97" s="12">
        <f t="shared" si="191"/>
        <v>296.81383762592139</v>
      </c>
      <c r="V97" s="12">
        <f t="shared" si="191"/>
        <v>155.36610557707377</v>
      </c>
      <c r="W97" s="12"/>
      <c r="X97" s="12"/>
      <c r="Y97" s="12"/>
      <c r="Z97" s="12"/>
      <c r="AA97" s="12"/>
      <c r="AB97" s="12"/>
    </row>
    <row r="98" spans="1:28" x14ac:dyDescent="0.25">
      <c r="B98" s="12">
        <v>34</v>
      </c>
      <c r="C98" s="12">
        <f t="shared" si="95"/>
        <v>332.36357862004297</v>
      </c>
      <c r="D98" s="12">
        <f t="shared" si="95"/>
        <v>246.26807609131066</v>
      </c>
      <c r="E98" s="12">
        <f t="shared" ref="E98:G98" si="192">E67*E$6</f>
        <v>477.83820007077713</v>
      </c>
      <c r="F98" s="12">
        <f t="shared" si="192"/>
        <v>365.72458966302867</v>
      </c>
      <c r="G98" s="12">
        <f t="shared" si="192"/>
        <v>221.16117142973863</v>
      </c>
      <c r="H98" s="12">
        <f t="shared" ref="H98:N98" si="193">H67*H$6</f>
        <v>299.72877094279937</v>
      </c>
      <c r="I98" s="12">
        <f t="shared" si="193"/>
        <v>215.59237499967537</v>
      </c>
      <c r="J98" s="12">
        <f t="shared" si="193"/>
        <v>173.86224447423069</v>
      </c>
      <c r="K98" s="12">
        <f t="shared" si="193"/>
        <v>238.57217274192047</v>
      </c>
      <c r="L98" s="12">
        <f t="shared" si="193"/>
        <v>202.45288088673166</v>
      </c>
      <c r="M98" s="12">
        <f t="shared" si="193"/>
        <v>338.59717617918506</v>
      </c>
      <c r="N98" s="12">
        <f t="shared" si="193"/>
        <v>184.16288014326054</v>
      </c>
      <c r="O98" s="12">
        <f t="shared" ref="O98:R98" si="194">O67*O$6</f>
        <v>264.66038973700086</v>
      </c>
      <c r="P98" s="12">
        <f t="shared" si="194"/>
        <v>338.64365537063088</v>
      </c>
      <c r="Q98" s="12">
        <f t="shared" si="194"/>
        <v>294.9753486110327</v>
      </c>
      <c r="R98" s="12">
        <f t="shared" si="194"/>
        <v>229.35478517110695</v>
      </c>
      <c r="S98" s="12">
        <f t="shared" ref="S98:V98" si="195">S67*S$6</f>
        <v>225.23181752382342</v>
      </c>
      <c r="T98" s="12">
        <f t="shared" si="195"/>
        <v>174.8370287697382</v>
      </c>
      <c r="U98" s="12">
        <f t="shared" si="195"/>
        <v>182.82751870282149</v>
      </c>
      <c r="V98" s="12">
        <f t="shared" si="195"/>
        <v>157.89649817604894</v>
      </c>
      <c r="W98" s="12"/>
      <c r="X98" s="12"/>
      <c r="Y98" s="12"/>
      <c r="Z98" s="12"/>
      <c r="AA98" s="12"/>
      <c r="AB98" s="12"/>
    </row>
    <row r="99" spans="1:28" x14ac:dyDescent="0.25">
      <c r="B99" s="12">
        <v>35.5</v>
      </c>
      <c r="C99" s="12">
        <f t="shared" si="95"/>
        <v>335.05813834692827</v>
      </c>
      <c r="D99" s="12">
        <f t="shared" si="95"/>
        <v>255.09268215124931</v>
      </c>
      <c r="E99" s="12">
        <f t="shared" ref="E99:G99" si="196">E68*E$6</f>
        <v>393.98530302609879</v>
      </c>
      <c r="F99" s="12">
        <f t="shared" si="196"/>
        <v>335.03077630581862</v>
      </c>
      <c r="G99" s="12">
        <f t="shared" si="196"/>
        <v>212.87021842393773</v>
      </c>
      <c r="H99" s="12">
        <f t="shared" ref="H99:N99" si="197">H68*H$6</f>
        <v>258.37625649913343</v>
      </c>
      <c r="I99" s="12">
        <f t="shared" si="197"/>
        <v>355.75824702043661</v>
      </c>
      <c r="J99" s="12">
        <f t="shared" si="197"/>
        <v>243.05338305912801</v>
      </c>
      <c r="K99" s="12">
        <f t="shared" si="197"/>
        <v>288.52516460187076</v>
      </c>
      <c r="L99" s="12">
        <f t="shared" si="197"/>
        <v>151.76270189127021</v>
      </c>
      <c r="M99" s="12">
        <f t="shared" si="197"/>
        <v>315.1676902402308</v>
      </c>
      <c r="N99" s="12">
        <f t="shared" si="197"/>
        <v>127.87354785088543</v>
      </c>
      <c r="O99" s="12">
        <f t="shared" ref="O99:R99" si="198">O68*O$6</f>
        <v>205.98568069153367</v>
      </c>
      <c r="P99" s="12">
        <f t="shared" si="198"/>
        <v>262.46171889608104</v>
      </c>
      <c r="Q99" s="12">
        <f t="shared" si="198"/>
        <v>211.22196015499156</v>
      </c>
      <c r="R99" s="12">
        <f t="shared" si="198"/>
        <v>149.90045756328746</v>
      </c>
      <c r="S99" s="12">
        <f t="shared" ref="S99:V99" si="199">S68*S$6</f>
        <v>93.005655827389447</v>
      </c>
      <c r="T99" s="12">
        <f t="shared" si="199"/>
        <v>209.37146546659096</v>
      </c>
      <c r="U99" s="12">
        <f t="shared" si="199"/>
        <v>171.38803149906954</v>
      </c>
      <c r="V99" s="12">
        <f t="shared" si="199"/>
        <v>122.26857038247891</v>
      </c>
      <c r="W99" s="12"/>
      <c r="X99" s="12"/>
      <c r="Y99" s="12"/>
      <c r="Z99" s="12"/>
      <c r="AA99" s="12"/>
      <c r="AB99" s="12"/>
    </row>
    <row r="100" spans="1:28" x14ac:dyDescent="0.25">
      <c r="B100" s="12">
        <v>37</v>
      </c>
      <c r="C100" s="12">
        <f t="shared" si="95"/>
        <v>337.85633498638606</v>
      </c>
      <c r="D100" s="12">
        <f t="shared" si="95"/>
        <v>230.56848624048959</v>
      </c>
      <c r="E100" s="12">
        <f t="shared" ref="E100:G100" si="200">E69*E$6</f>
        <v>498.69866342870569</v>
      </c>
      <c r="F100" s="12">
        <f t="shared" si="200"/>
        <v>312.03642799414592</v>
      </c>
      <c r="G100" s="12">
        <f t="shared" si="200"/>
        <v>144.05530847579038</v>
      </c>
      <c r="H100" s="12">
        <f t="shared" ref="H100:N100" si="201">H69*H$6</f>
        <v>228.51625227306201</v>
      </c>
      <c r="I100" s="12">
        <f t="shared" si="201"/>
        <v>345.68767850281591</v>
      </c>
      <c r="J100" s="12">
        <f t="shared" si="201"/>
        <v>246.48692828213797</v>
      </c>
      <c r="K100" s="12">
        <f t="shared" si="201"/>
        <v>351.22549670823997</v>
      </c>
      <c r="L100" s="12">
        <f t="shared" si="201"/>
        <v>178.23652007108609</v>
      </c>
      <c r="M100" s="12">
        <f t="shared" si="201"/>
        <v>261.32097694193254</v>
      </c>
      <c r="N100" s="12">
        <f t="shared" si="201"/>
        <v>145.56150809063362</v>
      </c>
      <c r="O100" s="12">
        <f t="shared" ref="O100:R100" si="202">O69*O$6</f>
        <v>229.08104489028136</v>
      </c>
      <c r="P100" s="12">
        <f t="shared" si="202"/>
        <v>187.82610048258428</v>
      </c>
      <c r="Q100" s="12">
        <f t="shared" si="202"/>
        <v>253.50720749743181</v>
      </c>
      <c r="R100" s="12">
        <f t="shared" si="202"/>
        <v>119.33331496766775</v>
      </c>
      <c r="S100" s="12">
        <f t="shared" ref="S100:V100" si="203">S69*S$6</f>
        <v>113.29212438034352</v>
      </c>
      <c r="T100" s="12">
        <f t="shared" si="203"/>
        <v>131.54012306025112</v>
      </c>
      <c r="U100" s="12">
        <f t="shared" si="203"/>
        <v>131.7583794003574</v>
      </c>
      <c r="V100" s="12">
        <f t="shared" si="203"/>
        <v>84.312681397851762</v>
      </c>
      <c r="W100" s="12"/>
      <c r="X100" s="12"/>
      <c r="Y100" s="12"/>
      <c r="Z100" s="12"/>
      <c r="AA100" s="12"/>
      <c r="AB100" s="12"/>
    </row>
    <row r="101" spans="1:28" x14ac:dyDescent="0.25">
      <c r="B101" s="12">
        <v>38.5</v>
      </c>
      <c r="C101" s="12">
        <f t="shared" si="95"/>
        <v>322.10352427536441</v>
      </c>
      <c r="D101" s="12">
        <f t="shared" si="95"/>
        <v>263.09639462421688</v>
      </c>
      <c r="E101" s="12">
        <f t="shared" ref="E101:G101" si="204">E70*E$6</f>
        <v>434.88414251602768</v>
      </c>
      <c r="F101" s="12">
        <f t="shared" si="204"/>
        <v>308.39478912125657</v>
      </c>
      <c r="G101" s="12">
        <f t="shared" si="204"/>
        <v>193.49011577287814</v>
      </c>
      <c r="H101" s="12">
        <f t="shared" ref="H101:N101" si="205">H70*H$6</f>
        <v>274.58890484181143</v>
      </c>
      <c r="I101" s="12">
        <f t="shared" si="205"/>
        <v>396.45156470388349</v>
      </c>
      <c r="J101" s="12">
        <f t="shared" si="205"/>
        <v>145.14532079087482</v>
      </c>
      <c r="K101" s="12">
        <f t="shared" si="205"/>
        <v>272.97962771599413</v>
      </c>
      <c r="L101" s="12">
        <f t="shared" si="205"/>
        <v>242.574054949941</v>
      </c>
      <c r="M101" s="12">
        <f t="shared" si="205"/>
        <v>336.23367540464142</v>
      </c>
      <c r="N101" s="12">
        <f t="shared" si="205"/>
        <v>177.71197699699943</v>
      </c>
      <c r="O101" s="12">
        <f t="shared" ref="O101:R101" si="206">O70*O$6</f>
        <v>181.64191842798877</v>
      </c>
      <c r="P101" s="12">
        <f t="shared" si="206"/>
        <v>241.12252965354813</v>
      </c>
      <c r="Q101" s="12">
        <f t="shared" si="206"/>
        <v>229.60685030387864</v>
      </c>
      <c r="R101" s="12">
        <f t="shared" si="206"/>
        <v>127.73421839626522</v>
      </c>
      <c r="S101" s="12">
        <f t="shared" ref="S101:V101" si="207">S70*S$6</f>
        <v>86.347532815137853</v>
      </c>
      <c r="T101" s="12">
        <f t="shared" si="207"/>
        <v>225.86552478449079</v>
      </c>
      <c r="U101" s="12">
        <f t="shared" si="207"/>
        <v>230.11754169690326</v>
      </c>
      <c r="V101" s="12">
        <f t="shared" si="207"/>
        <v>15.283571297809864</v>
      </c>
      <c r="W101" s="12"/>
      <c r="X101" s="12"/>
      <c r="Y101" s="12"/>
      <c r="Z101" s="12"/>
      <c r="AA101" s="12"/>
      <c r="AB101" s="12"/>
    </row>
    <row r="102" spans="1:28" x14ac:dyDescent="0.25">
      <c r="B102" s="12">
        <v>40</v>
      </c>
      <c r="C102" s="12">
        <f t="shared" si="95"/>
        <v>343.55636517787417</v>
      </c>
      <c r="D102" s="12">
        <f t="shared" si="95"/>
        <v>263.30161802095967</v>
      </c>
      <c r="E102" s="12">
        <f t="shared" ref="E102:G102" si="208">E71*E$6</f>
        <v>470.85045865038722</v>
      </c>
      <c r="F102" s="12">
        <f t="shared" si="208"/>
        <v>295.90917012849314</v>
      </c>
      <c r="G102" s="12">
        <f t="shared" si="208"/>
        <v>220.53934995430356</v>
      </c>
      <c r="H102" s="12">
        <f t="shared" ref="H102:N102" si="209">H71*H$6</f>
        <v>404.29009158323504</v>
      </c>
      <c r="I102" s="12">
        <f t="shared" si="209"/>
        <v>315.47597294995393</v>
      </c>
      <c r="J102" s="12">
        <f t="shared" si="209"/>
        <v>203.72368323192325</v>
      </c>
      <c r="K102" s="12">
        <f t="shared" si="209"/>
        <v>300.44340954770956</v>
      </c>
      <c r="L102" s="12">
        <f t="shared" si="209"/>
        <v>181.82792951408436</v>
      </c>
      <c r="M102" s="12">
        <f t="shared" si="209"/>
        <v>200.79480493296742</v>
      </c>
      <c r="N102" s="12">
        <f t="shared" si="209"/>
        <v>176.0472277979643</v>
      </c>
      <c r="O102" s="12">
        <f t="shared" ref="O102:R102" si="210">O71*O$6</f>
        <v>242.8134236030503</v>
      </c>
      <c r="P102" s="12">
        <f t="shared" si="210"/>
        <v>249.47264718323493</v>
      </c>
      <c r="Q102" s="12">
        <f t="shared" si="210"/>
        <v>205.80863138893034</v>
      </c>
      <c r="R102" s="12">
        <f t="shared" si="210"/>
        <v>90.992917859146146</v>
      </c>
      <c r="S102" s="12">
        <f t="shared" ref="S102:V102" si="211">S71*S$6</f>
        <v>86.451565987204276</v>
      </c>
      <c r="T102" s="12">
        <f t="shared" si="211"/>
        <v>168.65175652552574</v>
      </c>
      <c r="U102" s="12">
        <f t="shared" si="211"/>
        <v>113.27135097286539</v>
      </c>
      <c r="V102" s="12">
        <f t="shared" si="211"/>
        <v>148.88830052369741</v>
      </c>
      <c r="W102" s="12"/>
      <c r="X102" s="12"/>
      <c r="Y102" s="12"/>
      <c r="Z102" s="12"/>
      <c r="AA102" s="12"/>
      <c r="AB102" s="12"/>
    </row>
    <row r="103" spans="1:28" x14ac:dyDescent="0.25">
      <c r="A103" t="s">
        <v>9</v>
      </c>
      <c r="B103" s="3"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x14ac:dyDescent="0.25">
      <c r="B104" s="7">
        <v>1</v>
      </c>
      <c r="C104">
        <f>C73/C$5/($B73-$B72)</f>
        <v>613598.2969423458</v>
      </c>
      <c r="D104" s="12">
        <f>D73/D$5/($B73-$B72)</f>
        <v>754283.24111886939</v>
      </c>
      <c r="E104" s="12">
        <f>E73/E$5/($B73-$B72)</f>
        <v>478883.65261636925</v>
      </c>
      <c r="F104" s="12">
        <f t="shared" ref="F104:I104" si="212">F73/F$5/($B73-$B72)</f>
        <v>552779.01799968095</v>
      </c>
      <c r="G104" s="12">
        <f t="shared" si="212"/>
        <v>524000.93020809058</v>
      </c>
      <c r="H104" s="12">
        <f t="shared" si="212"/>
        <v>578018.78797830618</v>
      </c>
      <c r="I104" s="12">
        <f t="shared" si="212"/>
        <v>511967.96591677453</v>
      </c>
      <c r="J104" s="12">
        <f>J73/J$5/($B73-$B72)</f>
        <v>853619.24049924186</v>
      </c>
      <c r="K104" s="12">
        <f>K73/K$5/($B73-$B72)</f>
        <v>442948.47256684385</v>
      </c>
      <c r="L104" s="12">
        <f>L73/L$5/($B73-$B72)</f>
        <v>477054.90102015273</v>
      </c>
      <c r="M104" s="12">
        <f t="shared" ref="M104:P104" si="213">M73/M$5/($B73-$B72)</f>
        <v>529962.06553449784</v>
      </c>
      <c r="N104" s="12">
        <f t="shared" si="213"/>
        <v>533458.69745774393</v>
      </c>
      <c r="O104" s="12">
        <f t="shared" si="213"/>
        <v>576162.14111190685</v>
      </c>
      <c r="P104" s="12">
        <f t="shared" si="213"/>
        <v>582508.52325288893</v>
      </c>
      <c r="Q104" s="12">
        <f t="shared" ref="Q104:V104" si="214">Q73/Q$5/($B73-$B72)</f>
        <v>430381.70471157652</v>
      </c>
      <c r="R104" s="12">
        <f t="shared" si="214"/>
        <v>428673.72870450205</v>
      </c>
      <c r="S104" s="12">
        <f t="shared" si="214"/>
        <v>571673.9658741731</v>
      </c>
      <c r="T104" s="12">
        <f t="shared" si="214"/>
        <v>614152.94441539655</v>
      </c>
      <c r="U104" s="12">
        <f t="shared" si="214"/>
        <v>620256.29990627151</v>
      </c>
      <c r="V104" s="12">
        <f t="shared" si="214"/>
        <v>473215.26710400265</v>
      </c>
      <c r="W104" s="12"/>
      <c r="X104" s="12"/>
      <c r="Y104" s="12"/>
      <c r="Z104" s="12"/>
      <c r="AA104" s="12"/>
      <c r="AB104" s="12"/>
    </row>
    <row r="105" spans="1:28" x14ac:dyDescent="0.25">
      <c r="B105" s="16">
        <v>2</v>
      </c>
      <c r="C105">
        <f t="shared" ref="C105:D133" si="215">C74/C$5/($B74-$B73)</f>
        <v>117862.97650945451</v>
      </c>
      <c r="D105" s="12">
        <f t="shared" si="215"/>
        <v>127043.48653518609</v>
      </c>
      <c r="E105" s="12">
        <f t="shared" ref="E105:G105" si="216">E74/E$5/($B74-$B73)</f>
        <v>149342.44727921105</v>
      </c>
      <c r="F105" s="12">
        <f t="shared" si="216"/>
        <v>82213.021037428029</v>
      </c>
      <c r="G105" s="12">
        <f t="shared" si="216"/>
        <v>85273.785435195357</v>
      </c>
      <c r="H105" s="12">
        <f t="shared" ref="H105:N105" si="217">H74/H$5/($B74-$B73)</f>
        <v>90329.578621195309</v>
      </c>
      <c r="I105" s="12">
        <f t="shared" si="217"/>
        <v>133927.64516445808</v>
      </c>
      <c r="J105" s="12">
        <f t="shared" si="217"/>
        <v>174895.18478797333</v>
      </c>
      <c r="K105" s="12">
        <f t="shared" si="217"/>
        <v>123166.60661007835</v>
      </c>
      <c r="L105" s="12">
        <f t="shared" si="217"/>
        <v>126786.14232451248</v>
      </c>
      <c r="M105" s="12">
        <f t="shared" si="217"/>
        <v>169746.33968900554</v>
      </c>
      <c r="N105" s="12">
        <f t="shared" si="217"/>
        <v>107530.17263299225</v>
      </c>
      <c r="O105" s="12">
        <f t="shared" ref="O105:R105" si="218">O74/O$5/($B74-$B73)</f>
        <v>94461.350841491818</v>
      </c>
      <c r="P105" s="12">
        <f t="shared" si="218"/>
        <v>172277.9817795319</v>
      </c>
      <c r="Q105" s="12">
        <f t="shared" si="218"/>
        <v>128376.6914127014</v>
      </c>
      <c r="R105" s="12">
        <f t="shared" si="218"/>
        <v>131102.6633651006</v>
      </c>
      <c r="S105" s="12">
        <f t="shared" ref="S105:V105" si="219">S74/S$5/($B74-$B73)</f>
        <v>154351.03929517284</v>
      </c>
      <c r="T105" s="12">
        <f t="shared" si="219"/>
        <v>96986.858817198081</v>
      </c>
      <c r="U105" s="12">
        <f t="shared" si="219"/>
        <v>81309.959589257487</v>
      </c>
      <c r="V105" s="12">
        <f t="shared" si="219"/>
        <v>155611.9151438312</v>
      </c>
      <c r="W105" s="12"/>
      <c r="X105" s="12"/>
      <c r="Y105" s="12"/>
      <c r="Z105" s="12"/>
      <c r="AA105" s="12"/>
      <c r="AB105" s="12"/>
    </row>
    <row r="106" spans="1:28" x14ac:dyDescent="0.25">
      <c r="B106" s="12">
        <v>3</v>
      </c>
      <c r="C106">
        <f t="shared" si="215"/>
        <v>36337.595650003743</v>
      </c>
      <c r="D106" s="12">
        <f t="shared" si="215"/>
        <v>40836.308938754984</v>
      </c>
      <c r="E106" s="12">
        <f t="shared" ref="E106:G106" si="220">E75/E$5/($B75-$B74)</f>
        <v>49342.412093228064</v>
      </c>
      <c r="F106" s="12">
        <f t="shared" si="220"/>
        <v>25665.842505171691</v>
      </c>
      <c r="G106" s="12">
        <f t="shared" si="220"/>
        <v>25697.393999615473</v>
      </c>
      <c r="H106" s="12">
        <f t="shared" ref="H106:N106" si="221">H75/H$5/($B75-$B74)</f>
        <v>29127.88783342301</v>
      </c>
      <c r="I106" s="12">
        <f t="shared" si="221"/>
        <v>59836.612997604287</v>
      </c>
      <c r="J106" s="12">
        <f t="shared" si="221"/>
        <v>64891.611906769213</v>
      </c>
      <c r="K106" s="12">
        <f t="shared" si="221"/>
        <v>40466.265146961785</v>
      </c>
      <c r="L106" s="12">
        <f t="shared" si="221"/>
        <v>41848.194360537025</v>
      </c>
      <c r="M106" s="12">
        <f t="shared" si="221"/>
        <v>54356.923462889223</v>
      </c>
      <c r="N106" s="12">
        <f t="shared" si="221"/>
        <v>34906.618915806968</v>
      </c>
      <c r="O106" s="12">
        <f t="shared" ref="O106:R106" si="222">O75/O$5/($B75-$B74)</f>
        <v>26817.806288947242</v>
      </c>
      <c r="P106" s="12">
        <f t="shared" si="222"/>
        <v>68375.523170551634</v>
      </c>
      <c r="Q106" s="12">
        <f t="shared" si="222"/>
        <v>46807.855115045604</v>
      </c>
      <c r="R106" s="12">
        <f t="shared" si="222"/>
        <v>43913.894511875144</v>
      </c>
      <c r="S106" s="12">
        <f t="shared" ref="S106:V106" si="223">S75/S$5/($B75-$B74)</f>
        <v>40996.615203957852</v>
      </c>
      <c r="T106" s="12">
        <f t="shared" si="223"/>
        <v>25894.124996824161</v>
      </c>
      <c r="U106" s="12">
        <f t="shared" si="223"/>
        <v>23833.964628847854</v>
      </c>
      <c r="V106" s="12">
        <f t="shared" si="223"/>
        <v>55941.84879792983</v>
      </c>
      <c r="W106" s="12"/>
      <c r="X106" s="12"/>
      <c r="Y106" s="12"/>
      <c r="Z106" s="12"/>
      <c r="AA106" s="12"/>
      <c r="AB106" s="12"/>
    </row>
    <row r="107" spans="1:28" x14ac:dyDescent="0.25">
      <c r="B107" s="12">
        <v>4</v>
      </c>
      <c r="C107">
        <f t="shared" si="215"/>
        <v>18577.574959606824</v>
      </c>
      <c r="D107" s="12">
        <f t="shared" si="215"/>
        <v>21194.17927931904</v>
      </c>
      <c r="E107" s="12">
        <f t="shared" ref="E107:G107" si="224">E76/E$5/($B76-$B75)</f>
        <v>27443.766590109681</v>
      </c>
      <c r="F107" s="12">
        <f t="shared" si="224"/>
        <v>12902.998217437585</v>
      </c>
      <c r="G107" s="12">
        <f t="shared" si="224"/>
        <v>13895.97656463736</v>
      </c>
      <c r="H107" s="12">
        <f t="shared" ref="H107:N107" si="225">H76/H$5/($B76-$B75)</f>
        <v>18164.912376326356</v>
      </c>
      <c r="I107" s="12">
        <f t="shared" si="225"/>
        <v>30443.173920775793</v>
      </c>
      <c r="J107" s="12">
        <f t="shared" si="225"/>
        <v>34790.892337199832</v>
      </c>
      <c r="K107" s="12">
        <f t="shared" si="225"/>
        <v>19271.678814118819</v>
      </c>
      <c r="L107" s="12">
        <f t="shared" si="225"/>
        <v>20791.15433604172</v>
      </c>
      <c r="M107" s="12">
        <f t="shared" si="225"/>
        <v>24719.884991999432</v>
      </c>
      <c r="N107" s="12">
        <f t="shared" si="225"/>
        <v>16939.27513647114</v>
      </c>
      <c r="O107" s="12">
        <f t="shared" ref="O107:R107" si="226">O76/O$5/($B76-$B75)</f>
        <v>14919.390061666363</v>
      </c>
      <c r="P107" s="12">
        <f t="shared" si="226"/>
        <v>34120.14828105209</v>
      </c>
      <c r="Q107" s="12">
        <f t="shared" si="226"/>
        <v>23248.429740913856</v>
      </c>
      <c r="R107" s="12">
        <f t="shared" si="226"/>
        <v>20428.467506303605</v>
      </c>
      <c r="S107" s="12">
        <f t="shared" ref="S107:V107" si="227">S76/S$5/($B76-$B75)</f>
        <v>19192.05026658126</v>
      </c>
      <c r="T107" s="12">
        <f t="shared" si="227"/>
        <v>14780.631665839936</v>
      </c>
      <c r="U107" s="12">
        <f t="shared" si="227"/>
        <v>12072.497638784296</v>
      </c>
      <c r="V107" s="12">
        <f t="shared" si="227"/>
        <v>28558.197934023763</v>
      </c>
      <c r="W107" s="12"/>
      <c r="X107" s="12"/>
      <c r="Y107" s="12"/>
      <c r="Z107" s="12"/>
      <c r="AA107" s="12"/>
      <c r="AB107" s="12"/>
    </row>
    <row r="108" spans="1:28" x14ac:dyDescent="0.25">
      <c r="B108" s="12">
        <v>5</v>
      </c>
      <c r="C108">
        <f t="shared" si="215"/>
        <v>12671.510248355724</v>
      </c>
      <c r="D108" s="12">
        <f t="shared" si="215"/>
        <v>14617.398816324428</v>
      </c>
      <c r="E108" s="12">
        <f t="shared" ref="E108:G108" si="228">E77/E$5/($B77-$B76)</f>
        <v>16257.657093754913</v>
      </c>
      <c r="F108" s="12">
        <f t="shared" si="228"/>
        <v>8778.32149738105</v>
      </c>
      <c r="G108" s="12">
        <f t="shared" si="228"/>
        <v>8652.5911558942262</v>
      </c>
      <c r="H108" s="12">
        <f t="shared" ref="H108:N108" si="229">H77/H$5/($B77-$B76)</f>
        <v>12618.597135087439</v>
      </c>
      <c r="I108" s="12">
        <f t="shared" si="229"/>
        <v>17541.775109712929</v>
      </c>
      <c r="J108" s="12">
        <f t="shared" si="229"/>
        <v>22915.036132455072</v>
      </c>
      <c r="K108" s="12">
        <f t="shared" si="229"/>
        <v>11456.785436739929</v>
      </c>
      <c r="L108" s="12">
        <f t="shared" si="229"/>
        <v>11913.11078522905</v>
      </c>
      <c r="M108" s="12">
        <f t="shared" si="229"/>
        <v>14435.881729641378</v>
      </c>
      <c r="N108" s="12">
        <f t="shared" si="229"/>
        <v>9862.0819903995543</v>
      </c>
      <c r="O108" s="12">
        <f t="shared" ref="O108:R108" si="230">O77/O$5/($B77-$B76)</f>
        <v>10322.530749729414</v>
      </c>
      <c r="P108" s="12">
        <f t="shared" si="230"/>
        <v>21485.607018575964</v>
      </c>
      <c r="Q108" s="12">
        <f t="shared" si="230"/>
        <v>12881.804760693749</v>
      </c>
      <c r="R108" s="12">
        <f t="shared" si="230"/>
        <v>12335.712424692503</v>
      </c>
      <c r="S108" s="12">
        <f t="shared" ref="S108:V108" si="231">S77/S$5/($B77-$B76)</f>
        <v>10183.298399224046</v>
      </c>
      <c r="T108" s="12">
        <f t="shared" si="231"/>
        <v>10049.555548916916</v>
      </c>
      <c r="U108" s="12">
        <f t="shared" si="231"/>
        <v>7566.5786505655669</v>
      </c>
      <c r="V108" s="12">
        <f t="shared" si="231"/>
        <v>16470.555462420001</v>
      </c>
      <c r="W108" s="12"/>
      <c r="X108" s="12"/>
      <c r="Y108" s="12"/>
      <c r="Z108" s="12"/>
      <c r="AA108" s="12"/>
      <c r="AB108" s="12"/>
    </row>
    <row r="109" spans="1:28" x14ac:dyDescent="0.25">
      <c r="B109" s="12">
        <v>6</v>
      </c>
      <c r="C109">
        <f t="shared" si="215"/>
        <v>8995.0333759683981</v>
      </c>
      <c r="D109" s="12">
        <f t="shared" si="215"/>
        <v>11186.20094699149</v>
      </c>
      <c r="E109" s="12">
        <f t="shared" ref="E109:G109" si="232">E78/E$5/($B78-$B77)</f>
        <v>11144.548518447751</v>
      </c>
      <c r="F109" s="12">
        <f t="shared" si="232"/>
        <v>6214.65540786357</v>
      </c>
      <c r="G109" s="12">
        <f t="shared" si="232"/>
        <v>6304.5175535593817</v>
      </c>
      <c r="H109" s="12">
        <f t="shared" ref="H109:N109" si="233">H78/H$5/($B78-$B77)</f>
        <v>9021.2784818171003</v>
      </c>
      <c r="I109" s="12">
        <f t="shared" si="233"/>
        <v>11499.162013554804</v>
      </c>
      <c r="J109" s="12">
        <f t="shared" si="233"/>
        <v>15400.54322014374</v>
      </c>
      <c r="K109" s="12">
        <f t="shared" si="233"/>
        <v>8969.4995349996625</v>
      </c>
      <c r="L109" s="12">
        <f t="shared" si="233"/>
        <v>8256.124884184992</v>
      </c>
      <c r="M109" s="12">
        <f t="shared" si="233"/>
        <v>8596.5356500132239</v>
      </c>
      <c r="N109" s="12">
        <f t="shared" si="233"/>
        <v>6243.2803675158448</v>
      </c>
      <c r="O109" s="12">
        <f t="shared" ref="O109:R109" si="234">O78/O$5/($B78-$B77)</f>
        <v>7532.1005798017623</v>
      </c>
      <c r="P109" s="12">
        <f t="shared" si="234"/>
        <v>14188.391840180147</v>
      </c>
      <c r="Q109" s="12">
        <f t="shared" si="234"/>
        <v>8162.9601977492966</v>
      </c>
      <c r="R109" s="12">
        <f t="shared" si="234"/>
        <v>7901.3749819615805</v>
      </c>
      <c r="S109" s="12">
        <f t="shared" ref="S109:V109" si="235">S78/S$5/($B78-$B77)</f>
        <v>7642.2314139942446</v>
      </c>
      <c r="T109" s="12">
        <f t="shared" si="235"/>
        <v>7443.1297205481669</v>
      </c>
      <c r="U109" s="12">
        <f t="shared" si="235"/>
        <v>5099.8023580366635</v>
      </c>
      <c r="V109" s="12">
        <f t="shared" si="235"/>
        <v>9716.7075800645362</v>
      </c>
      <c r="W109" s="12"/>
      <c r="X109" s="12"/>
      <c r="Y109" s="12"/>
      <c r="Z109" s="12"/>
      <c r="AA109" s="12"/>
      <c r="AB109" s="12"/>
    </row>
    <row r="110" spans="1:28" x14ac:dyDescent="0.25">
      <c r="B110" s="12">
        <v>7</v>
      </c>
      <c r="C110">
        <f t="shared" si="215"/>
        <v>6957.1505883878544</v>
      </c>
      <c r="D110" s="12">
        <f t="shared" si="215"/>
        <v>8214.6577116269982</v>
      </c>
      <c r="E110" s="12">
        <f t="shared" ref="E110:G110" si="236">E79/E$5/($B79-$B78)</f>
        <v>8231.4010403519733</v>
      </c>
      <c r="F110" s="12">
        <f t="shared" si="236"/>
        <v>4639.0539723260563</v>
      </c>
      <c r="G110" s="12">
        <f t="shared" si="236"/>
        <v>4675.3070400880388</v>
      </c>
      <c r="H110" s="12">
        <f t="shared" ref="H110:N110" si="237">H79/H$5/($B79-$B78)</f>
        <v>7482.7982074548872</v>
      </c>
      <c r="I110" s="12">
        <f t="shared" si="237"/>
        <v>7789.4728997040011</v>
      </c>
      <c r="J110" s="12">
        <f t="shared" si="237"/>
        <v>12379.152474220497</v>
      </c>
      <c r="K110" s="12">
        <f t="shared" si="237"/>
        <v>6453.0133946130982</v>
      </c>
      <c r="L110" s="12">
        <f t="shared" si="237"/>
        <v>5575.4634205470165</v>
      </c>
      <c r="M110" s="12">
        <f t="shared" si="237"/>
        <v>6040.2542407545689</v>
      </c>
      <c r="N110" s="12">
        <f t="shared" si="237"/>
        <v>4463.5444375245897</v>
      </c>
      <c r="O110" s="12">
        <f t="shared" ref="O110:R110" si="238">O79/O$5/($B79-$B78)</f>
        <v>5529.7505405833672</v>
      </c>
      <c r="P110" s="12">
        <f t="shared" si="238"/>
        <v>9650.5885949046115</v>
      </c>
      <c r="Q110" s="12">
        <f t="shared" si="238"/>
        <v>5981.8358469445766</v>
      </c>
      <c r="R110" s="12">
        <f t="shared" si="238"/>
        <v>5781.9141054699012</v>
      </c>
      <c r="S110" s="12">
        <f t="shared" ref="S110:V110" si="239">S79/S$5/($B79-$B78)</f>
        <v>5747.5322757497124</v>
      </c>
      <c r="T110" s="12">
        <f t="shared" si="239"/>
        <v>5907.8985443025049</v>
      </c>
      <c r="U110" s="12">
        <f t="shared" si="239"/>
        <v>3940.0793654165968</v>
      </c>
      <c r="V110" s="12">
        <f t="shared" si="239"/>
        <v>6632.7126042906411</v>
      </c>
      <c r="W110" s="12"/>
      <c r="X110" s="12"/>
      <c r="Y110" s="12"/>
      <c r="Z110" s="12"/>
      <c r="AA110" s="12"/>
      <c r="AB110" s="12"/>
    </row>
    <row r="111" spans="1:28" x14ac:dyDescent="0.25">
      <c r="B111" s="12">
        <v>8</v>
      </c>
      <c r="C111">
        <f t="shared" si="215"/>
        <v>5580.7470484674341</v>
      </c>
      <c r="D111" s="12">
        <f t="shared" si="215"/>
        <v>6604.9128524179932</v>
      </c>
      <c r="E111" s="12">
        <f t="shared" ref="E111:G111" si="240">E80/E$5/($B80-$B79)</f>
        <v>5607.961285586699</v>
      </c>
      <c r="F111" s="12">
        <f t="shared" si="240"/>
        <v>3441.7859452696366</v>
      </c>
      <c r="G111" s="12">
        <f t="shared" si="240"/>
        <v>3610.0068623554612</v>
      </c>
      <c r="H111" s="12">
        <f t="shared" ref="H111:N111" si="241">H80/H$5/($B80-$B79)</f>
        <v>5674.9274648073806</v>
      </c>
      <c r="I111" s="12">
        <f t="shared" si="241"/>
        <v>5862.6924725862409</v>
      </c>
      <c r="J111" s="12">
        <f t="shared" si="241"/>
        <v>9112.0284001451</v>
      </c>
      <c r="K111" s="12">
        <f t="shared" si="241"/>
        <v>4932.925561476799</v>
      </c>
      <c r="L111" s="12">
        <f t="shared" si="241"/>
        <v>3994.7941563865647</v>
      </c>
      <c r="M111" s="12">
        <f t="shared" si="241"/>
        <v>4305.3089988778647</v>
      </c>
      <c r="N111" s="12">
        <f t="shared" si="241"/>
        <v>3112.6151536869725</v>
      </c>
      <c r="O111" s="12">
        <f t="shared" ref="O111:R111" si="242">O80/O$5/($B80-$B79)</f>
        <v>4228.3741462182888</v>
      </c>
      <c r="P111" s="12">
        <f t="shared" si="242"/>
        <v>6984.4363917480996</v>
      </c>
      <c r="Q111" s="12">
        <f t="shared" si="242"/>
        <v>3894.3010303847864</v>
      </c>
      <c r="R111" s="12">
        <f t="shared" si="242"/>
        <v>4584.4303513773857</v>
      </c>
      <c r="S111" s="12">
        <f t="shared" ref="S111:V111" si="243">S80/S$5/($B80-$B79)</f>
        <v>4694.8474505717368</v>
      </c>
      <c r="T111" s="12">
        <f t="shared" si="243"/>
        <v>3767.121877846499</v>
      </c>
      <c r="U111" s="12">
        <f t="shared" si="243"/>
        <v>2774.7207872718227</v>
      </c>
      <c r="V111" s="12">
        <f t="shared" si="243"/>
        <v>4500.408143663758</v>
      </c>
      <c r="W111" s="12"/>
      <c r="X111" s="12"/>
      <c r="Y111" s="12"/>
      <c r="Z111" s="12"/>
      <c r="AA111" s="12"/>
      <c r="AB111" s="12"/>
    </row>
    <row r="112" spans="1:28" x14ac:dyDescent="0.25">
      <c r="B112" s="12">
        <v>9</v>
      </c>
      <c r="C112">
        <f t="shared" si="215"/>
        <v>4830.9672923374583</v>
      </c>
      <c r="D112" s="12">
        <f t="shared" si="215"/>
        <v>5500.5973625103934</v>
      </c>
      <c r="E112" s="12">
        <f t="shared" ref="E112:G112" si="244">E81/E$5/($B81-$B80)</f>
        <v>4178.3744748597665</v>
      </c>
      <c r="F112" s="12">
        <f t="shared" si="244"/>
        <v>2699.2989247143946</v>
      </c>
      <c r="G112" s="12">
        <f t="shared" si="244"/>
        <v>2490.5222567105934</v>
      </c>
      <c r="H112" s="12">
        <f t="shared" ref="H112:N112" si="245">H81/H$5/($B81-$B80)</f>
        <v>4177.4640617453815</v>
      </c>
      <c r="I112" s="12">
        <f t="shared" si="245"/>
        <v>4164.1856620578865</v>
      </c>
      <c r="J112" s="12">
        <f t="shared" si="245"/>
        <v>7029.2099174375562</v>
      </c>
      <c r="K112" s="12">
        <f t="shared" si="245"/>
        <v>3942.27156346843</v>
      </c>
      <c r="L112" s="12">
        <f t="shared" si="245"/>
        <v>2864.5358993494538</v>
      </c>
      <c r="M112" s="12">
        <f t="shared" si="245"/>
        <v>3070.7565134515312</v>
      </c>
      <c r="N112" s="12">
        <f t="shared" si="245"/>
        <v>2455.5929645218439</v>
      </c>
      <c r="O112" s="12">
        <f t="shared" ref="O112:R112" si="246">O81/O$5/($B81-$B80)</f>
        <v>3677.4324927761472</v>
      </c>
      <c r="P112" s="12">
        <f t="shared" si="246"/>
        <v>5557.2038320333459</v>
      </c>
      <c r="Q112" s="12">
        <f t="shared" si="246"/>
        <v>3200.429677714269</v>
      </c>
      <c r="R112" s="12">
        <f t="shared" si="246"/>
        <v>3222.1082632801722</v>
      </c>
      <c r="S112" s="12">
        <f t="shared" ref="S112:V112" si="247">S81/S$5/($B81-$B80)</f>
        <v>3799.0804394862607</v>
      </c>
      <c r="T112" s="12">
        <f t="shared" si="247"/>
        <v>3136.1773424409157</v>
      </c>
      <c r="U112" s="12">
        <f t="shared" si="247"/>
        <v>2234.3754799386038</v>
      </c>
      <c r="V112" s="12">
        <f t="shared" si="247"/>
        <v>3322.4231775074986</v>
      </c>
      <c r="W112" s="12"/>
      <c r="X112" s="12"/>
      <c r="Y112" s="12"/>
      <c r="Z112" s="12"/>
      <c r="AA112" s="12"/>
      <c r="AB112" s="12"/>
    </row>
    <row r="113" spans="2:28" x14ac:dyDescent="0.25">
      <c r="B113" s="12">
        <v>10</v>
      </c>
      <c r="C113">
        <f t="shared" si="215"/>
        <v>4253.1411579645637</v>
      </c>
      <c r="D113" s="12">
        <f t="shared" si="215"/>
        <v>4730.5328045653268</v>
      </c>
      <c r="E113" s="12">
        <f t="shared" ref="E113:G113" si="248">E82/E$5/($B82-$B81)</f>
        <v>3173.9287608030022</v>
      </c>
      <c r="F113" s="12">
        <f t="shared" si="248"/>
        <v>2442.4185550232646</v>
      </c>
      <c r="G113" s="12">
        <f t="shared" si="248"/>
        <v>2276.971864350392</v>
      </c>
      <c r="H113" s="12">
        <f t="shared" ref="H113:N113" si="249">H82/H$5/($B82-$B81)</f>
        <v>3861.1475118878102</v>
      </c>
      <c r="I113" s="12">
        <f t="shared" si="249"/>
        <v>3029.077564814022</v>
      </c>
      <c r="J113" s="12">
        <f t="shared" si="249"/>
        <v>6012.6697492282856</v>
      </c>
      <c r="K113" s="12">
        <f t="shared" si="249"/>
        <v>3033.9526645938813</v>
      </c>
      <c r="L113" s="12">
        <f t="shared" si="249"/>
        <v>2671.8745437013195</v>
      </c>
      <c r="M113" s="12">
        <f t="shared" si="249"/>
        <v>2578.2766952564743</v>
      </c>
      <c r="N113" s="12">
        <f t="shared" si="249"/>
        <v>2210.42606068144</v>
      </c>
      <c r="O113" s="12">
        <f t="shared" ref="O113:R113" si="250">O82/O$5/($B82-$B81)</f>
        <v>2885.5053879281418</v>
      </c>
      <c r="P113" s="12">
        <f t="shared" si="250"/>
        <v>4202.0682174059675</v>
      </c>
      <c r="Q113" s="12">
        <f t="shared" si="250"/>
        <v>2341.2964504780639</v>
      </c>
      <c r="R113" s="12">
        <f t="shared" si="250"/>
        <v>2626.2378638036757</v>
      </c>
      <c r="S113" s="12">
        <f t="shared" ref="S113:V113" si="251">S82/S$5/($B82-$B81)</f>
        <v>2923.0116220847362</v>
      </c>
      <c r="T113" s="12">
        <f t="shared" si="251"/>
        <v>2645.5322947804721</v>
      </c>
      <c r="U113" s="12">
        <f t="shared" si="251"/>
        <v>1759.644489785903</v>
      </c>
      <c r="V113" s="12">
        <f t="shared" si="251"/>
        <v>2681.9633684402243</v>
      </c>
      <c r="W113" s="12"/>
      <c r="X113" s="12"/>
      <c r="Y113" s="12"/>
      <c r="Z113" s="12"/>
      <c r="AA113" s="12"/>
      <c r="AB113" s="12"/>
    </row>
    <row r="114" spans="2:28" x14ac:dyDescent="0.25">
      <c r="B114" s="12">
        <v>11.5</v>
      </c>
      <c r="C114">
        <f t="shared" si="215"/>
        <v>2483.5163478699164</v>
      </c>
      <c r="D114" s="12">
        <f t="shared" si="215"/>
        <v>2885.0798464022378</v>
      </c>
      <c r="E114" s="12">
        <f t="shared" ref="E114:G114" si="252">E83/E$5/($B83-$B82)</f>
        <v>1790.4838713257247</v>
      </c>
      <c r="F114" s="12">
        <f t="shared" si="252"/>
        <v>1357.4243748798488</v>
      </c>
      <c r="G114" s="12">
        <f t="shared" si="252"/>
        <v>1477.7719841780188</v>
      </c>
      <c r="H114" s="12">
        <f t="shared" ref="H114:N114" si="253">H83/H$5/($B83-$B82)</f>
        <v>2248.2807082184331</v>
      </c>
      <c r="I114" s="12">
        <f t="shared" si="253"/>
        <v>1842.594412489043</v>
      </c>
      <c r="J114" s="12">
        <f t="shared" si="253"/>
        <v>3235.9369120779666</v>
      </c>
      <c r="K114" s="12">
        <f t="shared" si="253"/>
        <v>1990.2435881707943</v>
      </c>
      <c r="L114" s="12">
        <f t="shared" si="253"/>
        <v>1803.1627553959941</v>
      </c>
      <c r="M114" s="12">
        <f t="shared" si="253"/>
        <v>1302.9077543097983</v>
      </c>
      <c r="N114" s="12">
        <f t="shared" si="253"/>
        <v>1201.9770484057708</v>
      </c>
      <c r="O114" s="12">
        <f t="shared" ref="O114:R114" si="254">O83/O$5/($B83-$B82)</f>
        <v>2004.0903370430676</v>
      </c>
      <c r="P114" s="12">
        <f t="shared" si="254"/>
        <v>2507.2519709490148</v>
      </c>
      <c r="Q114" s="12">
        <f t="shared" si="254"/>
        <v>1350.8331812917952</v>
      </c>
      <c r="R114" s="12">
        <f t="shared" si="254"/>
        <v>1480.8546126435933</v>
      </c>
      <c r="S114" s="12">
        <f t="shared" ref="S114:V114" si="255">S83/S$5/($B83-$B82)</f>
        <v>1798.8791113412406</v>
      </c>
      <c r="T114" s="12">
        <f t="shared" si="255"/>
        <v>2184.0491138256743</v>
      </c>
      <c r="U114" s="12">
        <f t="shared" si="255"/>
        <v>1016.9995528633995</v>
      </c>
      <c r="V114" s="12">
        <f t="shared" si="255"/>
        <v>1867.3842364784368</v>
      </c>
      <c r="W114" s="12"/>
      <c r="X114" s="12"/>
      <c r="Y114" s="12"/>
      <c r="Z114" s="12"/>
      <c r="AA114" s="12"/>
      <c r="AB114" s="12"/>
    </row>
    <row r="115" spans="2:28" x14ac:dyDescent="0.25">
      <c r="B115" s="12">
        <v>13</v>
      </c>
      <c r="C115">
        <f t="shared" si="215"/>
        <v>2308.7226512790098</v>
      </c>
      <c r="D115" s="12">
        <f t="shared" si="215"/>
        <v>3016.0464502715331</v>
      </c>
      <c r="E115" s="12">
        <f t="shared" ref="E115:G115" si="256">E84/E$5/($B84-$B83)</f>
        <v>1499.5200828851393</v>
      </c>
      <c r="F115" s="12">
        <f t="shared" si="256"/>
        <v>1375.6457557699398</v>
      </c>
      <c r="G115" s="12">
        <f t="shared" si="256"/>
        <v>1189.6056300019491</v>
      </c>
      <c r="H115" s="12">
        <f t="shared" ref="H115:N115" si="257">H84/H$5/($B84-$B83)</f>
        <v>2449.4255912047861</v>
      </c>
      <c r="I115" s="12">
        <f t="shared" si="257"/>
        <v>1483.0409807798994</v>
      </c>
      <c r="J115" s="12">
        <f t="shared" si="257"/>
        <v>2972.8176372950675</v>
      </c>
      <c r="K115" s="12">
        <f t="shared" si="257"/>
        <v>1823.499056010249</v>
      </c>
      <c r="L115" s="12">
        <f t="shared" si="257"/>
        <v>1339.3001671350585</v>
      </c>
      <c r="M115" s="12">
        <f t="shared" si="257"/>
        <v>1164.7666288356947</v>
      </c>
      <c r="N115" s="12">
        <f t="shared" si="257"/>
        <v>856.35763594958007</v>
      </c>
      <c r="O115" s="12">
        <f t="shared" ref="O115:R115" si="258">O84/O$5/($B84-$B83)</f>
        <v>1860.6531584411734</v>
      </c>
      <c r="P115" s="12">
        <f t="shared" si="258"/>
        <v>2196.3862044031189</v>
      </c>
      <c r="Q115" s="12">
        <f t="shared" si="258"/>
        <v>1164.1388532678714</v>
      </c>
      <c r="R115" s="12">
        <f t="shared" si="258"/>
        <v>1342.0923992724063</v>
      </c>
      <c r="S115" s="12">
        <f t="shared" ref="S115:V115" si="259">S84/S$5/($B84-$B83)</f>
        <v>1905.9393504596683</v>
      </c>
      <c r="T115" s="12">
        <f t="shared" si="259"/>
        <v>1420.7338931433076</v>
      </c>
      <c r="U115" s="12">
        <f t="shared" si="259"/>
        <v>1012.5268659390289</v>
      </c>
      <c r="V115" s="12">
        <f t="shared" si="259"/>
        <v>1412.9078621250464</v>
      </c>
      <c r="W115" s="12"/>
      <c r="X115" s="12"/>
      <c r="Y115" s="12"/>
      <c r="Z115" s="12"/>
      <c r="AA115" s="12"/>
      <c r="AB115" s="12"/>
    </row>
    <row r="116" spans="2:28" x14ac:dyDescent="0.25">
      <c r="B116" s="12">
        <v>14.5</v>
      </c>
      <c r="C116">
        <f t="shared" si="215"/>
        <v>2362.6840731216976</v>
      </c>
      <c r="D116" s="12">
        <f t="shared" si="215"/>
        <v>2464.2065854242123</v>
      </c>
      <c r="E116" s="12">
        <f t="shared" ref="E116:G116" si="260">E85/E$5/($B85-$B84)</f>
        <v>1287.4667378306751</v>
      </c>
      <c r="F116" s="12">
        <f t="shared" si="260"/>
        <v>1270.8385649359586</v>
      </c>
      <c r="G116" s="12">
        <f t="shared" si="260"/>
        <v>912.7174825406546</v>
      </c>
      <c r="H116" s="12">
        <f t="shared" ref="H116:N116" si="261">H85/H$5/($B85-$B84)</f>
        <v>2103.6788568549719</v>
      </c>
      <c r="I116" s="12">
        <f t="shared" si="261"/>
        <v>1182.9933901801137</v>
      </c>
      <c r="J116" s="12">
        <f t="shared" si="261"/>
        <v>2353.913784553004</v>
      </c>
      <c r="K116" s="12">
        <f t="shared" si="261"/>
        <v>1659.6266784706511</v>
      </c>
      <c r="L116" s="12">
        <f t="shared" si="261"/>
        <v>1396.143945490702</v>
      </c>
      <c r="M116" s="12">
        <f t="shared" si="261"/>
        <v>1026.3572681664957</v>
      </c>
      <c r="N116" s="12">
        <f t="shared" si="261"/>
        <v>729.22242973272523</v>
      </c>
      <c r="O116" s="12">
        <f t="shared" ref="O116:R116" si="262">O85/O$5/($B85-$B84)</f>
        <v>1830.6101223099975</v>
      </c>
      <c r="P116" s="12">
        <f t="shared" si="262"/>
        <v>2256.6463376104771</v>
      </c>
      <c r="Q116" s="12">
        <f t="shared" si="262"/>
        <v>986.79309137274197</v>
      </c>
      <c r="R116" s="12">
        <f t="shared" si="262"/>
        <v>1036.4223185129085</v>
      </c>
      <c r="S116" s="12">
        <f t="shared" ref="S116:V116" si="263">S85/S$5/($B85-$B84)</f>
        <v>1556.4911687217634</v>
      </c>
      <c r="T116" s="12">
        <f t="shared" si="263"/>
        <v>1745.6804078633713</v>
      </c>
      <c r="U116" s="12">
        <f t="shared" si="263"/>
        <v>716.79280649964096</v>
      </c>
      <c r="V116" s="12">
        <f t="shared" si="263"/>
        <v>1045.1203957245573</v>
      </c>
      <c r="W116" s="12"/>
      <c r="X116" s="12"/>
      <c r="Y116" s="12"/>
      <c r="Z116" s="12"/>
      <c r="AA116" s="12"/>
      <c r="AB116" s="12"/>
    </row>
    <row r="117" spans="2:28" x14ac:dyDescent="0.25">
      <c r="B117" s="12">
        <v>16</v>
      </c>
      <c r="C117">
        <f t="shared" si="215"/>
        <v>2004.5764554384066</v>
      </c>
      <c r="D117" s="12">
        <f t="shared" si="215"/>
        <v>2343.0942648557625</v>
      </c>
      <c r="E117" s="12">
        <f t="shared" ref="E117:G117" si="264">E86/E$5/($B86-$B85)</f>
        <v>1176.7113495949113</v>
      </c>
      <c r="F117" s="12">
        <f t="shared" si="264"/>
        <v>1035.8786534584717</v>
      </c>
      <c r="G117" s="12">
        <f t="shared" si="264"/>
        <v>931.02413691826075</v>
      </c>
      <c r="H117" s="12">
        <f t="shared" ref="H117:N117" si="265">H86/H$5/($B86-$B85)</f>
        <v>1868.9325821255063</v>
      </c>
      <c r="I117" s="12">
        <f t="shared" si="265"/>
        <v>980.94695507119332</v>
      </c>
      <c r="J117" s="12">
        <f t="shared" si="265"/>
        <v>2034.6934654873755</v>
      </c>
      <c r="K117" s="12">
        <f t="shared" si="265"/>
        <v>1512.6681003655201</v>
      </c>
      <c r="L117" s="12">
        <f t="shared" si="265"/>
        <v>1277.0323641271596</v>
      </c>
      <c r="M117" s="12">
        <f t="shared" si="265"/>
        <v>868.098503060241</v>
      </c>
      <c r="N117" s="12">
        <f t="shared" si="265"/>
        <v>749.62684554530688</v>
      </c>
      <c r="O117" s="12">
        <f t="shared" ref="O117:R117" si="266">O86/O$5/($B86-$B85)</f>
        <v>1402.3136681960405</v>
      </c>
      <c r="P117" s="12">
        <f t="shared" si="266"/>
        <v>1951.9978863954991</v>
      </c>
      <c r="Q117" s="12">
        <f t="shared" si="266"/>
        <v>822.6045706959161</v>
      </c>
      <c r="R117" s="12">
        <f t="shared" si="266"/>
        <v>926.6335725122899</v>
      </c>
      <c r="S117" s="12">
        <f t="shared" ref="S117:V117" si="267">S86/S$5/($B86-$B85)</f>
        <v>1372.8639394645841</v>
      </c>
      <c r="T117" s="12">
        <f t="shared" si="267"/>
        <v>1022.1435860052966</v>
      </c>
      <c r="U117" s="12">
        <f t="shared" si="267"/>
        <v>691.11958355375361</v>
      </c>
      <c r="V117" s="12">
        <f t="shared" si="267"/>
        <v>959.10558503412028</v>
      </c>
      <c r="W117" s="12"/>
      <c r="X117" s="12"/>
      <c r="Y117" s="12"/>
      <c r="Z117" s="12"/>
      <c r="AA117" s="12"/>
      <c r="AB117" s="12"/>
    </row>
    <row r="118" spans="2:28" x14ac:dyDescent="0.25">
      <c r="B118" s="12">
        <v>17.5</v>
      </c>
      <c r="C118">
        <f t="shared" si="215"/>
        <v>1775.0467711410413</v>
      </c>
      <c r="D118" s="12">
        <f t="shared" si="215"/>
        <v>2130.7503537278758</v>
      </c>
      <c r="E118" s="12">
        <f t="shared" ref="E118:G118" si="268">E87/E$5/($B87-$B86)</f>
        <v>1078.4427262769889</v>
      </c>
      <c r="F118" s="12">
        <f t="shared" si="268"/>
        <v>1002.03894609116</v>
      </c>
      <c r="G118" s="12">
        <f t="shared" si="268"/>
        <v>804.67553125853192</v>
      </c>
      <c r="H118" s="12">
        <f t="shared" ref="H118:N118" si="269">H87/H$5/($B87-$B86)</f>
        <v>1764.8841345899389</v>
      </c>
      <c r="I118" s="12">
        <f t="shared" si="269"/>
        <v>797.03289234384283</v>
      </c>
      <c r="J118" s="12">
        <f t="shared" si="269"/>
        <v>1808.8553958508276</v>
      </c>
      <c r="K118" s="12">
        <f t="shared" si="269"/>
        <v>1270.6092914779151</v>
      </c>
      <c r="L118" s="12">
        <f t="shared" si="269"/>
        <v>1209.5574974530944</v>
      </c>
      <c r="M118" s="12">
        <f t="shared" si="269"/>
        <v>755.35030938849684</v>
      </c>
      <c r="N118" s="12">
        <f t="shared" si="269"/>
        <v>588.69355570043228</v>
      </c>
      <c r="O118" s="12">
        <f t="shared" ref="O118:R118" si="270">O87/O$5/($B87-$B86)</f>
        <v>1317.4970478988794</v>
      </c>
      <c r="P118" s="12">
        <f t="shared" si="270"/>
        <v>1543.3289671440095</v>
      </c>
      <c r="Q118" s="12">
        <f t="shared" si="270"/>
        <v>788.32649489033668</v>
      </c>
      <c r="R118" s="12">
        <f t="shared" si="270"/>
        <v>923.21884242933004</v>
      </c>
      <c r="S118" s="12">
        <f t="shared" ref="S118:V118" si="271">S87/S$5/($B87-$B86)</f>
        <v>1103.3214247610156</v>
      </c>
      <c r="T118" s="12">
        <f t="shared" si="271"/>
        <v>1336.3391821242005</v>
      </c>
      <c r="U118" s="12">
        <f t="shared" si="271"/>
        <v>778.515886055956</v>
      </c>
      <c r="V118" s="12">
        <f t="shared" si="271"/>
        <v>900.32430374723845</v>
      </c>
      <c r="W118" s="12"/>
      <c r="X118" s="12"/>
      <c r="Y118" s="12"/>
      <c r="Z118" s="12"/>
      <c r="AA118" s="12"/>
      <c r="AB118" s="12"/>
    </row>
    <row r="119" spans="2:28" x14ac:dyDescent="0.25">
      <c r="B119" s="12">
        <v>19</v>
      </c>
      <c r="C119">
        <f t="shared" si="215"/>
        <v>1620.1335983869139</v>
      </c>
      <c r="D119" s="12">
        <f t="shared" si="215"/>
        <v>1830.9894133183</v>
      </c>
      <c r="E119" s="12">
        <f t="shared" ref="E119:G119" si="272">E88/E$5/($B88-$B87)</f>
        <v>784.52349051857152</v>
      </c>
      <c r="F119" s="12">
        <f t="shared" si="272"/>
        <v>818.31810568806384</v>
      </c>
      <c r="G119" s="12">
        <f t="shared" si="272"/>
        <v>731.28546147687814</v>
      </c>
      <c r="H119" s="12">
        <f t="shared" ref="H119:N119" si="273">H88/H$5/($B88-$B87)</f>
        <v>1172.5727049665297</v>
      </c>
      <c r="I119" s="12">
        <f t="shared" si="273"/>
        <v>560.88032823149365</v>
      </c>
      <c r="J119" s="12">
        <f t="shared" si="273"/>
        <v>1393.0265692184532</v>
      </c>
      <c r="K119" s="12">
        <f t="shared" si="273"/>
        <v>1080.0897016217516</v>
      </c>
      <c r="L119" s="12">
        <f t="shared" si="273"/>
        <v>829.87577179517245</v>
      </c>
      <c r="M119" s="12">
        <f t="shared" si="273"/>
        <v>707.87267985662049</v>
      </c>
      <c r="N119" s="12">
        <f t="shared" si="273"/>
        <v>598.00634035335418</v>
      </c>
      <c r="O119" s="12">
        <f t="shared" ref="O119:R119" si="274">O88/O$5/($B88-$B87)</f>
        <v>1077.7023265835799</v>
      </c>
      <c r="P119" s="12">
        <f t="shared" si="274"/>
        <v>1627.023596598674</v>
      </c>
      <c r="Q119" s="12">
        <f t="shared" si="274"/>
        <v>479.06207762221965</v>
      </c>
      <c r="R119" s="12">
        <f t="shared" si="274"/>
        <v>618.27309835409631</v>
      </c>
      <c r="S119" s="12">
        <f t="shared" ref="S119:V119" si="275">S88/S$5/($B88-$B87)</f>
        <v>895.6557218556236</v>
      </c>
      <c r="T119" s="12">
        <f t="shared" si="275"/>
        <v>1160.2928900302038</v>
      </c>
      <c r="U119" s="12">
        <f t="shared" si="275"/>
        <v>528.85050193758627</v>
      </c>
      <c r="V119" s="12">
        <f t="shared" si="275"/>
        <v>496.67486298365179</v>
      </c>
      <c r="W119" s="12"/>
      <c r="X119" s="12"/>
      <c r="Y119" s="12"/>
      <c r="Z119" s="12"/>
      <c r="AA119" s="12"/>
      <c r="AB119" s="12"/>
    </row>
    <row r="120" spans="2:28" x14ac:dyDescent="0.25">
      <c r="B120" s="12">
        <v>20.5</v>
      </c>
      <c r="C120">
        <f t="shared" si="215"/>
        <v>1457.4747669950805</v>
      </c>
      <c r="D120" s="12">
        <f t="shared" si="215"/>
        <v>1506.4338246033722</v>
      </c>
      <c r="E120" s="12">
        <f t="shared" ref="E120:G120" si="276">E89/E$5/($B89-$B88)</f>
        <v>723.34573103944388</v>
      </c>
      <c r="F120" s="12">
        <f t="shared" si="276"/>
        <v>765.02399165614406</v>
      </c>
      <c r="G120" s="12">
        <f t="shared" si="276"/>
        <v>775.74447925106494</v>
      </c>
      <c r="H120" s="12">
        <f t="shared" ref="H120:N120" si="277">H89/H$5/($B89-$B88)</f>
        <v>1035.6180668963282</v>
      </c>
      <c r="I120" s="12">
        <f t="shared" si="277"/>
        <v>485.04096120699143</v>
      </c>
      <c r="J120" s="12">
        <f t="shared" si="277"/>
        <v>1037.9589375121029</v>
      </c>
      <c r="K120" s="12">
        <f t="shared" si="277"/>
        <v>959.14007925075339</v>
      </c>
      <c r="L120" s="12">
        <f t="shared" si="277"/>
        <v>875.22061788803273</v>
      </c>
      <c r="M120" s="12">
        <f t="shared" si="277"/>
        <v>589.49154708787398</v>
      </c>
      <c r="N120" s="12">
        <f t="shared" si="277"/>
        <v>417.71501499397897</v>
      </c>
      <c r="O120" s="12">
        <f t="shared" ref="O120:R120" si="278">O89/O$5/($B89-$B88)</f>
        <v>1115.0729325028476</v>
      </c>
      <c r="P120" s="12">
        <f t="shared" si="278"/>
        <v>1447.4388345402374</v>
      </c>
      <c r="Q120" s="12">
        <f t="shared" si="278"/>
        <v>439.10561350137249</v>
      </c>
      <c r="R120" s="12">
        <f t="shared" si="278"/>
        <v>540.66559646864482</v>
      </c>
      <c r="S120" s="12">
        <f t="shared" ref="S120:V120" si="279">S89/S$5/($B89-$B88)</f>
        <v>872.73014050593963</v>
      </c>
      <c r="T120" s="12">
        <f t="shared" si="279"/>
        <v>818.14490554828365</v>
      </c>
      <c r="U120" s="12">
        <f t="shared" si="279"/>
        <v>545.488897296245</v>
      </c>
      <c r="V120" s="12">
        <f t="shared" si="279"/>
        <v>509.88716932795091</v>
      </c>
      <c r="W120" s="12"/>
      <c r="X120" s="12"/>
      <c r="Y120" s="12"/>
      <c r="Z120" s="12"/>
      <c r="AA120" s="12"/>
      <c r="AB120" s="12"/>
    </row>
    <row r="121" spans="2:28" x14ac:dyDescent="0.25">
      <c r="B121" s="12">
        <v>22</v>
      </c>
      <c r="C121">
        <f t="shared" si="215"/>
        <v>1399.1241385910259</v>
      </c>
      <c r="D121" s="12">
        <f t="shared" si="215"/>
        <v>1387.2287846737954</v>
      </c>
      <c r="E121" s="12">
        <f t="shared" ref="E121:G121" si="280">E90/E$5/($B90-$B89)</f>
        <v>577.49440590442225</v>
      </c>
      <c r="F121" s="12">
        <f t="shared" si="280"/>
        <v>626.24009059101627</v>
      </c>
      <c r="G121" s="12">
        <f t="shared" si="280"/>
        <v>543.96915864887148</v>
      </c>
      <c r="H121" s="12">
        <f t="shared" ref="H121:N121" si="281">H90/H$5/($B90-$B89)</f>
        <v>1111.1632648842906</v>
      </c>
      <c r="I121" s="12">
        <f t="shared" si="281"/>
        <v>416.8287032001337</v>
      </c>
      <c r="J121" s="12">
        <f t="shared" si="281"/>
        <v>986.33880730946328</v>
      </c>
      <c r="K121" s="12">
        <f t="shared" si="281"/>
        <v>747.55802217431028</v>
      </c>
      <c r="L121" s="12">
        <f t="shared" si="281"/>
        <v>707.07585366809587</v>
      </c>
      <c r="M121" s="12">
        <f t="shared" si="281"/>
        <v>500.97393270640947</v>
      </c>
      <c r="N121" s="12">
        <f t="shared" si="281"/>
        <v>389.88129906502149</v>
      </c>
      <c r="O121" s="12">
        <f t="shared" ref="O121:R121" si="282">O90/O$5/($B90-$B89)</f>
        <v>804.01759499835669</v>
      </c>
      <c r="P121" s="12">
        <f t="shared" si="282"/>
        <v>1182.0072954125876</v>
      </c>
      <c r="Q121" s="12">
        <f t="shared" si="282"/>
        <v>368.05651092253498</v>
      </c>
      <c r="R121" s="12">
        <f t="shared" si="282"/>
        <v>495.54976870590241</v>
      </c>
      <c r="S121" s="12">
        <f t="shared" ref="S121:V121" si="283">S90/S$5/($B90-$B89)</f>
        <v>982.90647806024708</v>
      </c>
      <c r="T121" s="12">
        <f t="shared" si="283"/>
        <v>1020.7997211801516</v>
      </c>
      <c r="U121" s="12">
        <f t="shared" si="283"/>
        <v>456.75078871673122</v>
      </c>
      <c r="V121" s="12">
        <f t="shared" si="283"/>
        <v>381.53905055475974</v>
      </c>
      <c r="W121" s="12"/>
      <c r="X121" s="12"/>
      <c r="Y121" s="12"/>
      <c r="Z121" s="12"/>
      <c r="AA121" s="12"/>
      <c r="AB121" s="12"/>
    </row>
    <row r="122" spans="2:28" x14ac:dyDescent="0.25">
      <c r="B122" s="12">
        <v>23.5</v>
      </c>
      <c r="C122">
        <f t="shared" si="215"/>
        <v>1202.3844091932842</v>
      </c>
      <c r="D122" s="12">
        <f t="shared" si="215"/>
        <v>1152.6332660923883</v>
      </c>
      <c r="E122" s="12">
        <f t="shared" ref="E122:G122" si="284">E91/E$5/($B91-$B90)</f>
        <v>522.30142724390487</v>
      </c>
      <c r="F122" s="12">
        <f t="shared" si="284"/>
        <v>615.00585575652406</v>
      </c>
      <c r="G122" s="12">
        <f t="shared" si="284"/>
        <v>577.31342197951142</v>
      </c>
      <c r="H122" s="12">
        <f t="shared" ref="H122:N122" si="285">H91/H$5/($B91-$B90)</f>
        <v>1034.9228656878502</v>
      </c>
      <c r="I122" s="12">
        <f t="shared" si="285"/>
        <v>356.7472312215196</v>
      </c>
      <c r="J122" s="12">
        <f t="shared" si="285"/>
        <v>1008.2056680203036</v>
      </c>
      <c r="K122" s="12">
        <f t="shared" si="285"/>
        <v>690.11492975536646</v>
      </c>
      <c r="L122" s="12">
        <f t="shared" si="285"/>
        <v>645.67589460455758</v>
      </c>
      <c r="M122" s="12">
        <f t="shared" si="285"/>
        <v>543.71274045826817</v>
      </c>
      <c r="N122" s="12">
        <f t="shared" si="285"/>
        <v>275.61657051456422</v>
      </c>
      <c r="O122" s="12">
        <f t="shared" ref="O122:R122" si="286">O91/O$5/($B91-$B90)</f>
        <v>804.75035197716591</v>
      </c>
      <c r="P122" s="12">
        <f t="shared" si="286"/>
        <v>1324.0490379727892</v>
      </c>
      <c r="Q122" s="12">
        <f t="shared" si="286"/>
        <v>367.2947759046333</v>
      </c>
      <c r="R122" s="12">
        <f t="shared" si="286"/>
        <v>516.65900921874515</v>
      </c>
      <c r="S122" s="12">
        <f t="shared" ref="S122:V122" si="287">S91/S$5/($B91-$B90)</f>
        <v>707.79950186403664</v>
      </c>
      <c r="T122" s="12">
        <f t="shared" si="287"/>
        <v>885.33814680553417</v>
      </c>
      <c r="U122" s="12">
        <f t="shared" si="287"/>
        <v>266.66159443097843</v>
      </c>
      <c r="V122" s="12">
        <f t="shared" si="287"/>
        <v>322.08367200541375</v>
      </c>
      <c r="W122" s="12"/>
      <c r="X122" s="12"/>
      <c r="Y122" s="12"/>
      <c r="Z122" s="12"/>
      <c r="AA122" s="12"/>
      <c r="AB122" s="12"/>
    </row>
    <row r="123" spans="2:28" x14ac:dyDescent="0.25">
      <c r="B123" s="12">
        <v>25</v>
      </c>
      <c r="C123">
        <f t="shared" si="215"/>
        <v>1251.956624474605</v>
      </c>
      <c r="D123" s="12">
        <f t="shared" si="215"/>
        <v>997.82565423717779</v>
      </c>
      <c r="E123" s="12">
        <f t="shared" ref="E123:G123" si="288">E92/E$5/($B92-$B91)</f>
        <v>455.43443167795016</v>
      </c>
      <c r="F123" s="12">
        <f t="shared" si="288"/>
        <v>605.27865242422001</v>
      </c>
      <c r="G123" s="12">
        <f t="shared" si="288"/>
        <v>535.9599973586686</v>
      </c>
      <c r="H123" s="12">
        <f t="shared" ref="H123:N123" si="289">H92/H$5/($B92-$B91)</f>
        <v>1074.3176008349471</v>
      </c>
      <c r="I123" s="12">
        <f t="shared" si="289"/>
        <v>308.89791521459938</v>
      </c>
      <c r="J123" s="12">
        <f t="shared" si="289"/>
        <v>812.65857756516561</v>
      </c>
      <c r="K123" s="12">
        <f t="shared" si="289"/>
        <v>612.40719084418424</v>
      </c>
      <c r="L123" s="12">
        <f t="shared" si="289"/>
        <v>632.8751964252333</v>
      </c>
      <c r="M123" s="12">
        <f t="shared" si="289"/>
        <v>441.78336632203633</v>
      </c>
      <c r="N123" s="12">
        <f t="shared" si="289"/>
        <v>323.43615013687105</v>
      </c>
      <c r="O123" s="12">
        <f t="shared" ref="O123:R123" si="290">O92/O$5/($B92-$B91)</f>
        <v>653.06965736366863</v>
      </c>
      <c r="P123" s="12">
        <f t="shared" si="290"/>
        <v>989.74877517958737</v>
      </c>
      <c r="Q123" s="12">
        <f t="shared" si="290"/>
        <v>323.04489622833978</v>
      </c>
      <c r="R123" s="12">
        <f t="shared" si="290"/>
        <v>485.92643847210644</v>
      </c>
      <c r="S123" s="12">
        <f t="shared" ref="S123:V123" si="291">S92/S$5/($B92-$B91)</f>
        <v>422.0087596019539</v>
      </c>
      <c r="T123" s="12">
        <f t="shared" si="291"/>
        <v>1051.9773851235159</v>
      </c>
      <c r="U123" s="12">
        <f t="shared" si="291"/>
        <v>337.95622400544664</v>
      </c>
      <c r="V123" s="12">
        <f t="shared" si="291"/>
        <v>278.26734994523815</v>
      </c>
      <c r="W123" s="12"/>
      <c r="X123" s="12"/>
      <c r="Y123" s="12"/>
      <c r="Z123" s="12"/>
      <c r="AA123" s="12"/>
      <c r="AB123" s="12"/>
    </row>
    <row r="124" spans="2:28" x14ac:dyDescent="0.25">
      <c r="B124" s="12">
        <v>26.5</v>
      </c>
      <c r="C124">
        <f t="shared" si="215"/>
        <v>1219.4248581962383</v>
      </c>
      <c r="D124" s="12">
        <f t="shared" si="215"/>
        <v>983.20316933914989</v>
      </c>
      <c r="E124" s="12">
        <f t="shared" ref="E124:G124" si="292">E93/E$5/($B93-$B92)</f>
        <v>471.91105047486502</v>
      </c>
      <c r="F124" s="12">
        <f t="shared" si="292"/>
        <v>455.39751938843528</v>
      </c>
      <c r="G124" s="12">
        <f t="shared" si="292"/>
        <v>443.77291638572297</v>
      </c>
      <c r="H124" s="12">
        <f t="shared" ref="H124:N124" si="293">H93/H$5/($B93-$B92)</f>
        <v>772.83201009157631</v>
      </c>
      <c r="I124" s="12">
        <f t="shared" si="293"/>
        <v>320.62639417569409</v>
      </c>
      <c r="J124" s="12">
        <f t="shared" si="293"/>
        <v>708.16366121746125</v>
      </c>
      <c r="K124" s="12">
        <f t="shared" si="293"/>
        <v>598.2059818850563</v>
      </c>
      <c r="L124" s="12">
        <f t="shared" si="293"/>
        <v>488.3791796891328</v>
      </c>
      <c r="M124" s="12">
        <f t="shared" si="293"/>
        <v>370.79045135346786</v>
      </c>
      <c r="N124" s="12">
        <f t="shared" si="293"/>
        <v>194.94064953251075</v>
      </c>
      <c r="O124" s="12">
        <f t="shared" ref="O124:R124" si="294">O93/O$5/($B93-$B92)</f>
        <v>706.74410606143999</v>
      </c>
      <c r="P124" s="12">
        <f t="shared" si="294"/>
        <v>1013.1832714268934</v>
      </c>
      <c r="Q124" s="12">
        <f t="shared" si="294"/>
        <v>324.63761490213437</v>
      </c>
      <c r="R124" s="12">
        <f t="shared" si="294"/>
        <v>424.35782030964839</v>
      </c>
      <c r="S124" s="12">
        <f t="shared" ref="S124:V124" si="295">S93/S$5/($B93-$B92)</f>
        <v>474.75985455219819</v>
      </c>
      <c r="T124" s="12">
        <f t="shared" si="295"/>
        <v>690.74652012453646</v>
      </c>
      <c r="U124" s="12">
        <f t="shared" si="295"/>
        <v>256.91113693585038</v>
      </c>
      <c r="V124" s="12">
        <f t="shared" si="295"/>
        <v>199.80242859440065</v>
      </c>
      <c r="W124" s="12"/>
      <c r="X124" s="12"/>
      <c r="Y124" s="12"/>
      <c r="Z124" s="12"/>
      <c r="AA124" s="12"/>
      <c r="AB124" s="12"/>
    </row>
    <row r="125" spans="2:28" x14ac:dyDescent="0.25">
      <c r="B125" s="12">
        <v>28</v>
      </c>
      <c r="C125">
        <f t="shared" si="215"/>
        <v>1184.8275829478164</v>
      </c>
      <c r="D125" s="12">
        <f t="shared" si="215"/>
        <v>1141.1895822591489</v>
      </c>
      <c r="E125" s="12">
        <f t="shared" ref="E125:G125" si="296">E94/E$5/($B94-$B93)</f>
        <v>423.22005591357856</v>
      </c>
      <c r="F125" s="12">
        <f t="shared" si="296"/>
        <v>522.11791407621149</v>
      </c>
      <c r="G125" s="12">
        <f t="shared" si="296"/>
        <v>413.69769847965557</v>
      </c>
      <c r="H125" s="12">
        <f t="shared" ref="H125:N125" si="297">H94/H$5/($B94-$B93)</f>
        <v>645.14672146775069</v>
      </c>
      <c r="I125" s="12">
        <f t="shared" si="297"/>
        <v>235.64888710175003</v>
      </c>
      <c r="J125" s="12">
        <f t="shared" si="297"/>
        <v>742.93555447896154</v>
      </c>
      <c r="K125" s="12">
        <f t="shared" si="297"/>
        <v>669.69071911751973</v>
      </c>
      <c r="L125" s="12">
        <f t="shared" si="297"/>
        <v>367.74887142295876</v>
      </c>
      <c r="M125" s="12">
        <f t="shared" si="297"/>
        <v>375.43986140178714</v>
      </c>
      <c r="N125" s="12">
        <f t="shared" si="297"/>
        <v>251.65446168850687</v>
      </c>
      <c r="O125" s="12">
        <f t="shared" ref="O125:R125" si="298">O94/O$5/($B94-$B93)</f>
        <v>737.33670992672262</v>
      </c>
      <c r="P125" s="12">
        <f t="shared" si="298"/>
        <v>968.70555405955736</v>
      </c>
      <c r="Q125" s="12">
        <f t="shared" si="298"/>
        <v>257.3279387748147</v>
      </c>
      <c r="R125" s="12">
        <f t="shared" si="298"/>
        <v>343.64601834877891</v>
      </c>
      <c r="S125" s="12">
        <f t="shared" ref="S125:V125" si="299">S94/S$5/($B94-$B93)</f>
        <v>484.77588523895338</v>
      </c>
      <c r="T125" s="12">
        <f t="shared" si="299"/>
        <v>685.90860675401427</v>
      </c>
      <c r="U125" s="12">
        <f t="shared" si="299"/>
        <v>267.28777060039027</v>
      </c>
      <c r="V125" s="12">
        <f t="shared" si="299"/>
        <v>206.27376231405739</v>
      </c>
      <c r="W125" s="12"/>
      <c r="X125" s="12"/>
      <c r="Y125" s="12"/>
      <c r="Z125" s="12"/>
      <c r="AA125" s="12"/>
      <c r="AB125" s="12"/>
    </row>
    <row r="126" spans="2:28" x14ac:dyDescent="0.25">
      <c r="B126" s="12">
        <v>29.5</v>
      </c>
      <c r="C126">
        <f t="shared" si="215"/>
        <v>978.01849732105666</v>
      </c>
      <c r="D126" s="12">
        <f t="shared" si="215"/>
        <v>817.90551397013667</v>
      </c>
      <c r="E126" s="12">
        <f t="shared" ref="E126:G126" si="300">E95/E$5/($B95-$B94)</f>
        <v>388.41966374610388</v>
      </c>
      <c r="F126" s="12">
        <f t="shared" si="300"/>
        <v>564.86280759281556</v>
      </c>
      <c r="G126" s="12">
        <f t="shared" si="300"/>
        <v>314.48216984387881</v>
      </c>
      <c r="H126" s="12">
        <f t="shared" ref="H126:N126" si="301">H95/H$5/($B95-$B94)</f>
        <v>626.37628883883986</v>
      </c>
      <c r="I126" s="12">
        <f t="shared" si="301"/>
        <v>270.76237012637722</v>
      </c>
      <c r="J126" s="12">
        <f t="shared" si="301"/>
        <v>461.71338681249819</v>
      </c>
      <c r="K126" s="12">
        <f t="shared" si="301"/>
        <v>555.44279086206495</v>
      </c>
      <c r="L126" s="12">
        <f t="shared" si="301"/>
        <v>520.27244464439821</v>
      </c>
      <c r="M126" s="12">
        <f t="shared" si="301"/>
        <v>306.86106318907684</v>
      </c>
      <c r="N126" s="12">
        <f t="shared" si="301"/>
        <v>266.09450980202621</v>
      </c>
      <c r="O126" s="12">
        <f t="shared" ref="O126:R126" si="302">O95/O$5/($B95-$B94)</f>
        <v>511.28118196409514</v>
      </c>
      <c r="P126" s="12">
        <f t="shared" si="302"/>
        <v>683.66555888824348</v>
      </c>
      <c r="Q126" s="12">
        <f t="shared" si="302"/>
        <v>225.19657074695837</v>
      </c>
      <c r="R126" s="12">
        <f t="shared" si="302"/>
        <v>354.4075919435615</v>
      </c>
      <c r="S126" s="12">
        <f t="shared" ref="S126:V126" si="303">S95/S$5/($B95-$B94)</f>
        <v>332.30964034056814</v>
      </c>
      <c r="T126" s="12">
        <f t="shared" si="303"/>
        <v>799.59957096128255</v>
      </c>
      <c r="U126" s="12">
        <f t="shared" si="303"/>
        <v>202.52326393550322</v>
      </c>
      <c r="V126" s="12">
        <f t="shared" si="303"/>
        <v>266.40323812586752</v>
      </c>
      <c r="W126" s="12"/>
      <c r="X126" s="12"/>
      <c r="Y126" s="12"/>
      <c r="Z126" s="12"/>
      <c r="AA126" s="12"/>
      <c r="AB126" s="12"/>
    </row>
    <row r="127" spans="2:28" x14ac:dyDescent="0.25">
      <c r="B127" s="12">
        <v>31</v>
      </c>
      <c r="C127">
        <f t="shared" si="215"/>
        <v>890.23436609371799</v>
      </c>
      <c r="D127" s="12">
        <f t="shared" si="215"/>
        <v>967.30916401520608</v>
      </c>
      <c r="E127" s="12">
        <f t="shared" ref="E127:G127" si="304">E96/E$5/($B96-$B95)</f>
        <v>441.83937401592181</v>
      </c>
      <c r="F127" s="12">
        <f t="shared" si="304"/>
        <v>444.84829887311957</v>
      </c>
      <c r="G127" s="12">
        <f t="shared" si="304"/>
        <v>336.87513100220076</v>
      </c>
      <c r="H127" s="12">
        <f t="shared" ref="H127:N127" si="305">H96/H$5/($B96-$B95)</f>
        <v>685.00492408716639</v>
      </c>
      <c r="I127" s="12">
        <f t="shared" si="305"/>
        <v>212.33583689687464</v>
      </c>
      <c r="J127" s="12">
        <f t="shared" si="305"/>
        <v>425.50760104536903</v>
      </c>
      <c r="K127" s="12">
        <f t="shared" si="305"/>
        <v>447.73699257654533</v>
      </c>
      <c r="L127" s="12">
        <f t="shared" si="305"/>
        <v>534.80883071244443</v>
      </c>
      <c r="M127" s="12">
        <f t="shared" si="305"/>
        <v>346.7386955265851</v>
      </c>
      <c r="N127" s="12">
        <f t="shared" si="305"/>
        <v>176.00116613724265</v>
      </c>
      <c r="O127" s="12">
        <f t="shared" ref="O127:R127" si="306">O96/O$5/($B96-$B95)</f>
        <v>425.18223695401821</v>
      </c>
      <c r="P127" s="12">
        <f t="shared" si="306"/>
        <v>902.70636054673639</v>
      </c>
      <c r="Q127" s="12">
        <f t="shared" si="306"/>
        <v>210.51585949285163</v>
      </c>
      <c r="R127" s="12">
        <f t="shared" si="306"/>
        <v>342.19734498025042</v>
      </c>
      <c r="S127" s="12">
        <f t="shared" ref="S127:V127" si="307">S96/S$5/($B96-$B95)</f>
        <v>495.45965130482563</v>
      </c>
      <c r="T127" s="12">
        <f t="shared" si="307"/>
        <v>740.73829161993092</v>
      </c>
      <c r="U127" s="12">
        <f t="shared" si="307"/>
        <v>196.52986345684653</v>
      </c>
      <c r="V127" s="12">
        <f t="shared" si="307"/>
        <v>162.45744025388177</v>
      </c>
      <c r="W127" s="12"/>
      <c r="X127" s="12"/>
      <c r="Y127" s="12"/>
      <c r="Z127" s="12"/>
      <c r="AA127" s="12"/>
      <c r="AB127" s="12"/>
    </row>
    <row r="128" spans="2:28" x14ac:dyDescent="0.25">
      <c r="B128" s="12">
        <v>32.5</v>
      </c>
      <c r="C128">
        <f t="shared" si="215"/>
        <v>970.53102730460705</v>
      </c>
      <c r="D128" s="12">
        <f t="shared" si="215"/>
        <v>941.87875549689636</v>
      </c>
      <c r="E128" s="12">
        <f t="shared" ref="E128:G128" si="308">E97/E$5/($B97-$B96)</f>
        <v>376.3762159259374</v>
      </c>
      <c r="F128" s="12">
        <f t="shared" si="308"/>
        <v>379.08692423219026</v>
      </c>
      <c r="G128" s="12">
        <f t="shared" si="308"/>
        <v>394.73723501713476</v>
      </c>
      <c r="H128" s="12">
        <f t="shared" ref="H128:N128" si="309">H97/H$5/($B97-$B96)</f>
        <v>669.24703002832769</v>
      </c>
      <c r="I128" s="12">
        <f t="shared" si="309"/>
        <v>162.18399741292964</v>
      </c>
      <c r="J128" s="12">
        <f t="shared" si="309"/>
        <v>425.86607417177623</v>
      </c>
      <c r="K128" s="12">
        <f t="shared" si="309"/>
        <v>403.85685253429659</v>
      </c>
      <c r="L128" s="12">
        <f t="shared" si="309"/>
        <v>500.52899491018633</v>
      </c>
      <c r="M128" s="12">
        <f t="shared" si="309"/>
        <v>241.5010873175107</v>
      </c>
      <c r="N128" s="12">
        <f t="shared" si="309"/>
        <v>218.79812032876001</v>
      </c>
      <c r="O128" s="12">
        <f t="shared" ref="O128:R128" si="310">O97/O$5/($B97-$B96)</f>
        <v>575.94698534400391</v>
      </c>
      <c r="P128" s="12">
        <f t="shared" si="310"/>
        <v>816.85958347752364</v>
      </c>
      <c r="Q128" s="12">
        <f t="shared" si="310"/>
        <v>203.86799024570894</v>
      </c>
      <c r="R128" s="12">
        <f t="shared" si="310"/>
        <v>305.15269741359492</v>
      </c>
      <c r="S128" s="12">
        <f t="shared" ref="S128:V128" si="311">S97/S$5/($B97-$B96)</f>
        <v>491.00808211071217</v>
      </c>
      <c r="T128" s="12">
        <f t="shared" si="311"/>
        <v>639.94842973405491</v>
      </c>
      <c r="U128" s="12">
        <f t="shared" si="311"/>
        <v>259.95256404442245</v>
      </c>
      <c r="V128" s="12">
        <f t="shared" si="311"/>
        <v>206.94785957652161</v>
      </c>
      <c r="W128" s="12"/>
      <c r="X128" s="12"/>
      <c r="Y128" s="12"/>
      <c r="Z128" s="12"/>
      <c r="AA128" s="12"/>
      <c r="AB128" s="12"/>
    </row>
    <row r="129" spans="1:28" x14ac:dyDescent="0.25">
      <c r="B129" s="12">
        <v>34</v>
      </c>
      <c r="C129">
        <f t="shared" si="215"/>
        <v>828.01090837081017</v>
      </c>
      <c r="D129" s="12">
        <f t="shared" si="215"/>
        <v>762.91225554929167</v>
      </c>
      <c r="E129" s="12">
        <f t="shared" ref="E129:G129" si="312">E98/E$5/($B98-$B97)</f>
        <v>343.57075069799936</v>
      </c>
      <c r="F129" s="12">
        <f t="shared" si="312"/>
        <v>481.56506638097176</v>
      </c>
      <c r="G129" s="12">
        <f t="shared" si="312"/>
        <v>348.80714680189061</v>
      </c>
      <c r="H129" s="12">
        <f t="shared" ref="H129:N129" si="313">H98/H$5/($B98-$B97)</f>
        <v>676.89424332158762</v>
      </c>
      <c r="I129" s="12">
        <f t="shared" si="313"/>
        <v>150.95919546243408</v>
      </c>
      <c r="J129" s="12">
        <f t="shared" si="313"/>
        <v>299.50429711323153</v>
      </c>
      <c r="K129" s="12">
        <f t="shared" si="313"/>
        <v>367.31666319002397</v>
      </c>
      <c r="L129" s="12">
        <f t="shared" si="313"/>
        <v>428.06402555604581</v>
      </c>
      <c r="M129" s="12">
        <f t="shared" si="313"/>
        <v>294.61165594638936</v>
      </c>
      <c r="N129" s="12">
        <f t="shared" si="313"/>
        <v>185.2093127603564</v>
      </c>
      <c r="O129" s="12">
        <f t="shared" ref="O129:R129" si="314">O98/O$5/($B98-$B97)</f>
        <v>466.03343852262924</v>
      </c>
      <c r="P129" s="12">
        <f t="shared" si="314"/>
        <v>785.53387931020643</v>
      </c>
      <c r="Q129" s="12">
        <f t="shared" si="314"/>
        <v>199.99006651820909</v>
      </c>
      <c r="R129" s="12">
        <f t="shared" si="314"/>
        <v>234.47813236324387</v>
      </c>
      <c r="S129" s="12">
        <f t="shared" ref="S129:V129" si="315">S98/S$5/($B98-$B97)</f>
        <v>481.88236526277962</v>
      </c>
      <c r="T129" s="12">
        <f t="shared" si="315"/>
        <v>455.83894868918833</v>
      </c>
      <c r="U129" s="12">
        <f t="shared" si="315"/>
        <v>160.12219189246943</v>
      </c>
      <c r="V129" s="12">
        <f t="shared" si="315"/>
        <v>210.31834588884283</v>
      </c>
      <c r="W129" s="12"/>
      <c r="X129" s="12"/>
      <c r="Y129" s="12"/>
      <c r="Z129" s="12"/>
      <c r="AA129" s="12"/>
      <c r="AB129" s="12"/>
    </row>
    <row r="130" spans="1:28" x14ac:dyDescent="0.25">
      <c r="B130" s="12">
        <v>35.5</v>
      </c>
      <c r="C130">
        <f t="shared" si="215"/>
        <v>834.72381252348896</v>
      </c>
      <c r="D130" s="12">
        <f t="shared" si="215"/>
        <v>790.24994470647471</v>
      </c>
      <c r="E130" s="12">
        <f t="shared" ref="E130:G130" si="316">E99/E$5/($B99-$B98)</f>
        <v>283.27962541422141</v>
      </c>
      <c r="F130" s="12">
        <f t="shared" si="316"/>
        <v>441.14922154956736</v>
      </c>
      <c r="G130" s="12">
        <f t="shared" si="316"/>
        <v>335.73096510360034</v>
      </c>
      <c r="H130" s="12">
        <f t="shared" ref="H130:N130" si="317">H99/H$5/($B99-$B98)</f>
        <v>583.50554764935214</v>
      </c>
      <c r="I130" s="12">
        <f t="shared" si="317"/>
        <v>249.10425867061329</v>
      </c>
      <c r="J130" s="12">
        <f t="shared" si="317"/>
        <v>418.6966116436318</v>
      </c>
      <c r="K130" s="12">
        <f t="shared" si="317"/>
        <v>444.22658137316535</v>
      </c>
      <c r="L130" s="12">
        <f t="shared" si="317"/>
        <v>320.88529842746669</v>
      </c>
      <c r="M130" s="12">
        <f t="shared" si="317"/>
        <v>274.22578111914294</v>
      </c>
      <c r="N130" s="12">
        <f t="shared" si="317"/>
        <v>128.60013863416839</v>
      </c>
      <c r="O130" s="12">
        <f t="shared" ref="O130:R130" si="318">O99/O$5/($B99-$B98)</f>
        <v>362.71470451053688</v>
      </c>
      <c r="P130" s="12">
        <f t="shared" si="318"/>
        <v>608.81864740450089</v>
      </c>
      <c r="Q130" s="12">
        <f t="shared" si="318"/>
        <v>143.20618336553198</v>
      </c>
      <c r="R130" s="12">
        <f t="shared" si="318"/>
        <v>153.24894705647139</v>
      </c>
      <c r="S130" s="12">
        <f t="shared" ref="S130:V130" si="319">S99/S$5/($B99-$B98)</f>
        <v>198.98514297687066</v>
      </c>
      <c r="T130" s="12">
        <f t="shared" si="319"/>
        <v>545.87789197390418</v>
      </c>
      <c r="U130" s="12">
        <f t="shared" si="319"/>
        <v>150.10337318187916</v>
      </c>
      <c r="V130" s="12">
        <f t="shared" si="319"/>
        <v>162.86189861136032</v>
      </c>
      <c r="W130" s="12"/>
      <c r="X130" s="12"/>
      <c r="Y130" s="12"/>
      <c r="Z130" s="12"/>
      <c r="AA130" s="12"/>
      <c r="AB130" s="12"/>
    </row>
    <row r="131" spans="1:28" x14ac:dyDescent="0.25">
      <c r="B131" s="12">
        <v>37</v>
      </c>
      <c r="C131">
        <f t="shared" si="215"/>
        <v>841.69490529742461</v>
      </c>
      <c r="D131" s="12">
        <f t="shared" si="215"/>
        <v>714.27659925802436</v>
      </c>
      <c r="E131" s="12">
        <f t="shared" ref="E131:G131" si="320">E100/E$5/($B100-$B99)</f>
        <v>358.56964583599807</v>
      </c>
      <c r="F131" s="12">
        <f t="shared" si="320"/>
        <v>410.87158864197278</v>
      </c>
      <c r="G131" s="12">
        <f t="shared" si="320"/>
        <v>227.19865700779187</v>
      </c>
      <c r="H131" s="12">
        <f t="shared" ref="H131:N131" si="321">H100/H$5/($B100-$B99)</f>
        <v>516.07103042696872</v>
      </c>
      <c r="I131" s="12">
        <f t="shared" si="321"/>
        <v>242.05278052222505</v>
      </c>
      <c r="J131" s="12">
        <f t="shared" si="321"/>
        <v>424.61141822935093</v>
      </c>
      <c r="K131" s="12">
        <f t="shared" si="321"/>
        <v>540.7628894661126</v>
      </c>
      <c r="L131" s="12">
        <f t="shared" si="321"/>
        <v>376.86123283874889</v>
      </c>
      <c r="M131" s="12">
        <f t="shared" si="321"/>
        <v>227.37403370915573</v>
      </c>
      <c r="N131" s="12">
        <f t="shared" si="321"/>
        <v>146.38860370154725</v>
      </c>
      <c r="O131" s="12">
        <f t="shared" ref="O131:R131" si="322">O100/O$5/($B100-$B99)</f>
        <v>403.38271683444549</v>
      </c>
      <c r="P131" s="12">
        <f t="shared" si="322"/>
        <v>435.69032818970953</v>
      </c>
      <c r="Q131" s="12">
        <f t="shared" si="322"/>
        <v>171.87511949383477</v>
      </c>
      <c r="R131" s="12">
        <f t="shared" si="322"/>
        <v>121.99899296392964</v>
      </c>
      <c r="S131" s="12">
        <f t="shared" ref="S131:V131" si="323">S100/S$5/($B100-$B99)</f>
        <v>242.38794261947669</v>
      </c>
      <c r="T131" s="12">
        <f t="shared" si="323"/>
        <v>342.95430337700714</v>
      </c>
      <c r="U131" s="12">
        <f t="shared" si="323"/>
        <v>115.39532264876289</v>
      </c>
      <c r="V131" s="12">
        <f t="shared" si="323"/>
        <v>112.30460392654233</v>
      </c>
      <c r="W131" s="12"/>
      <c r="X131" s="12"/>
      <c r="Y131" s="12"/>
      <c r="Z131" s="12"/>
      <c r="AA131" s="12"/>
      <c r="AB131" s="12"/>
    </row>
    <row r="132" spans="1:28" x14ac:dyDescent="0.25">
      <c r="B132" s="12">
        <v>38.5</v>
      </c>
      <c r="C132">
        <f t="shared" si="215"/>
        <v>802.45023486637911</v>
      </c>
      <c r="D132" s="12">
        <f t="shared" si="215"/>
        <v>815.04459301182658</v>
      </c>
      <c r="E132" s="12">
        <f t="shared" ref="E132:G132" si="324">E101/E$5/($B101-$B100)</f>
        <v>312.68632622665234</v>
      </c>
      <c r="F132" s="12">
        <f t="shared" si="324"/>
        <v>406.07648840773828</v>
      </c>
      <c r="G132" s="12">
        <f t="shared" si="324"/>
        <v>305.16539038384701</v>
      </c>
      <c r="H132" s="12">
        <f t="shared" ref="H132:N132" si="325">H101/H$5/($B101-$B100)</f>
        <v>620.11947796253639</v>
      </c>
      <c r="I132" s="12">
        <f t="shared" si="325"/>
        <v>277.59798669879439</v>
      </c>
      <c r="J132" s="12">
        <f t="shared" si="325"/>
        <v>250.03500566903529</v>
      </c>
      <c r="K132" s="12">
        <f t="shared" si="325"/>
        <v>420.2919595319388</v>
      </c>
      <c r="L132" s="12">
        <f t="shared" si="325"/>
        <v>512.89577111733001</v>
      </c>
      <c r="M132" s="12">
        <f t="shared" si="325"/>
        <v>292.55518611732498</v>
      </c>
      <c r="N132" s="12">
        <f t="shared" si="325"/>
        <v>178.72175491225354</v>
      </c>
      <c r="O132" s="12">
        <f t="shared" ref="O132:R132" si="326">O101/O$5/($B101-$B100)</f>
        <v>319.84842125020066</v>
      </c>
      <c r="P132" s="12">
        <f t="shared" si="326"/>
        <v>559.31925226988517</v>
      </c>
      <c r="Q132" s="12">
        <f t="shared" si="326"/>
        <v>155.67093820392452</v>
      </c>
      <c r="R132" s="12">
        <f t="shared" si="326"/>
        <v>130.58755650591959</v>
      </c>
      <c r="S132" s="12">
        <f t="shared" ref="S132:V132" si="327">S101/S$5/($B101-$B100)</f>
        <v>184.74012155570767</v>
      </c>
      <c r="T132" s="12">
        <f t="shared" si="327"/>
        <v>588.88156637854456</v>
      </c>
      <c r="U132" s="12">
        <f t="shared" si="327"/>
        <v>201.53927281214169</v>
      </c>
      <c r="V132" s="12">
        <f t="shared" si="327"/>
        <v>20.35773732642004</v>
      </c>
      <c r="W132" s="12"/>
      <c r="X132" s="12"/>
      <c r="Y132" s="12"/>
      <c r="Z132" s="12"/>
      <c r="AA132" s="12"/>
      <c r="AB132" s="12"/>
    </row>
    <row r="133" spans="1:28" x14ac:dyDescent="0.25">
      <c r="B133" s="12">
        <v>40</v>
      </c>
      <c r="C133">
        <f t="shared" si="215"/>
        <v>855.89527946655301</v>
      </c>
      <c r="D133" s="12">
        <f t="shared" si="215"/>
        <v>815.68035322478443</v>
      </c>
      <c r="E133" s="12">
        <f t="shared" ref="E133:G133" si="328">E102/E$5/($B102-$B101)</f>
        <v>338.54649025768452</v>
      </c>
      <c r="F133" s="12">
        <f t="shared" si="328"/>
        <v>389.63614474750597</v>
      </c>
      <c r="G133" s="12">
        <f t="shared" si="328"/>
        <v>347.8264331745188</v>
      </c>
      <c r="H133" s="12">
        <f t="shared" ref="H133:N133" si="329">H102/H$5/($B102-$B101)</f>
        <v>913.03092046800941</v>
      </c>
      <c r="I133" s="12">
        <f t="shared" si="329"/>
        <v>220.89834607706032</v>
      </c>
      <c r="J133" s="12">
        <f t="shared" si="329"/>
        <v>350.94519075266749</v>
      </c>
      <c r="K133" s="12">
        <f t="shared" si="329"/>
        <v>462.57645811810579</v>
      </c>
      <c r="L133" s="12">
        <f t="shared" si="329"/>
        <v>384.4548673519073</v>
      </c>
      <c r="M133" s="12">
        <f t="shared" si="329"/>
        <v>174.7105237387693</v>
      </c>
      <c r="N133" s="12">
        <f t="shared" si="329"/>
        <v>177.04754643532374</v>
      </c>
      <c r="O133" s="12">
        <f t="shared" ref="O133:R133" si="330">O102/O$5/($B102-$B101)</f>
        <v>427.563697135148</v>
      </c>
      <c r="P133" s="12">
        <f t="shared" si="330"/>
        <v>578.6885808008218</v>
      </c>
      <c r="Q133" s="12">
        <f t="shared" si="330"/>
        <v>139.53600555200526</v>
      </c>
      <c r="R133" s="12">
        <f t="shared" si="330"/>
        <v>93.02552559336111</v>
      </c>
      <c r="S133" s="12">
        <f t="shared" ref="S133:V133" si="331">S102/S$5/($B102-$B101)</f>
        <v>184.96270001541333</v>
      </c>
      <c r="T133" s="12">
        <f t="shared" si="331"/>
        <v>439.7125707874481</v>
      </c>
      <c r="U133" s="12">
        <f t="shared" si="331"/>
        <v>99.204195982541123</v>
      </c>
      <c r="V133" s="12">
        <f t="shared" si="331"/>
        <v>198.31941461697932</v>
      </c>
      <c r="W133" s="12"/>
      <c r="X133" s="12"/>
      <c r="Y133" s="12"/>
      <c r="Z133" s="12"/>
      <c r="AA133" s="12"/>
      <c r="AB133" s="12"/>
    </row>
    <row r="134" spans="1:28" x14ac:dyDescent="0.25">
      <c r="A134" t="s">
        <v>11</v>
      </c>
      <c r="B134" s="3"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5">
      <c r="B135" s="7">
        <v>1</v>
      </c>
      <c r="C135" s="12">
        <f t="shared" ref="C135:D163" si="332">IF(C104&gt;0,LOG10(C104),"")</f>
        <v>5.7878841455472347</v>
      </c>
      <c r="D135" s="12">
        <f t="shared" si="332"/>
        <v>5.8775344585439262</v>
      </c>
      <c r="E135" s="12">
        <f t="shared" ref="E135:G135" si="333">IF(E104&gt;0,LOG10(E104),"")</f>
        <v>5.6802300120276144</v>
      </c>
      <c r="F135" s="12">
        <f t="shared" si="333"/>
        <v>5.7425515500320321</v>
      </c>
      <c r="G135" s="12">
        <f t="shared" si="333"/>
        <v>5.7193320579453335</v>
      </c>
      <c r="H135" s="12">
        <f t="shared" ref="H135:N135" si="334">IF(H104&gt;0,LOG10(H104),"")</f>
        <v>5.7619419549995845</v>
      </c>
      <c r="I135" s="12">
        <f t="shared" si="334"/>
        <v>5.709242787810175</v>
      </c>
      <c r="J135" s="12">
        <f t="shared" si="334"/>
        <v>5.9312641954844514</v>
      </c>
      <c r="K135" s="12">
        <f t="shared" si="334"/>
        <v>5.6463532084320143</v>
      </c>
      <c r="L135" s="12">
        <f t="shared" si="334"/>
        <v>5.6785683619291571</v>
      </c>
      <c r="M135" s="12">
        <f t="shared" si="334"/>
        <v>5.7242447840938935</v>
      </c>
      <c r="N135" s="12">
        <f t="shared" si="334"/>
        <v>5.7271008002167809</v>
      </c>
      <c r="O135" s="12">
        <f t="shared" ref="O135:R135" si="335">IF(O104&gt;0,LOG10(O104),"")</f>
        <v>5.7605447179388989</v>
      </c>
      <c r="P135" s="12">
        <f t="shared" si="335"/>
        <v>5.7653022843325914</v>
      </c>
      <c r="Q135" s="12">
        <f t="shared" si="335"/>
        <v>5.6338538014322985</v>
      </c>
      <c r="R135" s="12">
        <f t="shared" si="335"/>
        <v>5.6321268685624748</v>
      </c>
      <c r="S135" s="12">
        <f t="shared" ref="S135:V135" si="336">IF(S104&gt;0,LOG10(S104),"")</f>
        <v>5.7571484148229253</v>
      </c>
      <c r="T135" s="12">
        <f t="shared" si="336"/>
        <v>5.7882765383141406</v>
      </c>
      <c r="U135" s="12">
        <f t="shared" si="336"/>
        <v>5.7925711840698177</v>
      </c>
      <c r="V135" s="12">
        <f t="shared" si="336"/>
        <v>5.6750587476043819</v>
      </c>
      <c r="W135" s="12"/>
      <c r="X135" s="12"/>
      <c r="Y135" s="12"/>
      <c r="Z135" s="12"/>
      <c r="AA135" s="12"/>
      <c r="AB135" s="12"/>
    </row>
    <row r="136" spans="1:28" x14ac:dyDescent="0.25">
      <c r="B136" s="16">
        <v>2</v>
      </c>
      <c r="C136" s="12">
        <f t="shared" si="332"/>
        <v>5.0713774045625293</v>
      </c>
      <c r="D136" s="12">
        <f t="shared" si="332"/>
        <v>5.1039524038661979</v>
      </c>
      <c r="E136" s="12">
        <f t="shared" ref="E136:G136" si="337">IF(E105&gt;0,LOG10(E105),"")</f>
        <v>5.1741832638473904</v>
      </c>
      <c r="F136" s="12">
        <f t="shared" si="337"/>
        <v>4.9149406072828556</v>
      </c>
      <c r="G136" s="12">
        <f t="shared" si="337"/>
        <v>4.9308155424148321</v>
      </c>
      <c r="H136" s="12">
        <f t="shared" ref="H136:N136" si="338">IF(H105&gt;0,LOG10(H105),"")</f>
        <v>4.9558299842951197</v>
      </c>
      <c r="I136" s="12">
        <f t="shared" si="338"/>
        <v>5.1268702327487103</v>
      </c>
      <c r="J136" s="12">
        <f t="shared" si="338"/>
        <v>5.2427778526530631</v>
      </c>
      <c r="K136" s="12">
        <f t="shared" si="338"/>
        <v>5.0904929762473019</v>
      </c>
      <c r="L136" s="12">
        <f t="shared" si="338"/>
        <v>5.1030717879236018</v>
      </c>
      <c r="M136" s="12">
        <f t="shared" si="338"/>
        <v>5.2298004181807807</v>
      </c>
      <c r="N136" s="12">
        <f t="shared" si="338"/>
        <v>5.0315303430367138</v>
      </c>
      <c r="O136" s="12">
        <f t="shared" ref="O136:R136" si="339">IF(O105&gt;0,LOG10(O105),"")</f>
        <v>4.9752541518992777</v>
      </c>
      <c r="P136" s="12">
        <f t="shared" si="339"/>
        <v>5.2362297754010649</v>
      </c>
      <c r="Q136" s="12">
        <f t="shared" si="339"/>
        <v>5.1084861786412734</v>
      </c>
      <c r="R136" s="12">
        <f t="shared" si="339"/>
        <v>5.1176115145201173</v>
      </c>
      <c r="S136" s="12">
        <f t="shared" ref="S136:V136" si="340">IF(S105&gt;0,LOG10(S105),"")</f>
        <v>5.1885095580723357</v>
      </c>
      <c r="T136" s="12">
        <f t="shared" si="340"/>
        <v>4.9867128937528191</v>
      </c>
      <c r="U136" s="12">
        <f t="shared" si="340"/>
        <v>4.910143745221851</v>
      </c>
      <c r="V136" s="12">
        <f t="shared" si="340"/>
        <v>5.192042847686448</v>
      </c>
      <c r="W136" s="12"/>
      <c r="X136" s="12"/>
      <c r="Y136" s="12"/>
      <c r="Z136" s="12"/>
      <c r="AA136" s="12"/>
      <c r="AB136" s="12"/>
    </row>
    <row r="137" spans="1:28" x14ac:dyDescent="0.25">
      <c r="B137" s="12">
        <v>3</v>
      </c>
      <c r="C137" s="12">
        <f t="shared" si="332"/>
        <v>4.5603561879560317</v>
      </c>
      <c r="D137" s="12">
        <f t="shared" si="332"/>
        <v>4.6110464807220666</v>
      </c>
      <c r="E137" s="12">
        <f t="shared" ref="E137:G137" si="341">IF(E106&gt;0,LOG10(E106),"")</f>
        <v>4.6932203760652191</v>
      </c>
      <c r="F137" s="12">
        <f t="shared" si="341"/>
        <v>4.40935552495141</v>
      </c>
      <c r="G137" s="12">
        <f t="shared" si="341"/>
        <v>4.4098890832934741</v>
      </c>
      <c r="H137" s="12">
        <f t="shared" ref="H137:N137" si="342">IF(H106&gt;0,LOG10(H106),"")</f>
        <v>4.4643089935344005</v>
      </c>
      <c r="I137" s="12">
        <f t="shared" si="342"/>
        <v>4.7769670026692221</v>
      </c>
      <c r="J137" s="12">
        <f t="shared" si="342"/>
        <v>4.8121885621618459</v>
      </c>
      <c r="K137" s="12">
        <f t="shared" si="342"/>
        <v>4.607093122827056</v>
      </c>
      <c r="L137" s="12">
        <f t="shared" si="342"/>
        <v>4.6216767240694825</v>
      </c>
      <c r="M137" s="12">
        <f t="shared" si="342"/>
        <v>4.7352548682057591</v>
      </c>
      <c r="N137" s="12">
        <f t="shared" si="342"/>
        <v>4.5429077847259478</v>
      </c>
      <c r="O137" s="12">
        <f t="shared" ref="O137:R137" si="343">IF(O106&gt;0,LOG10(O106),"")</f>
        <v>4.4284232494450952</v>
      </c>
      <c r="P137" s="12">
        <f t="shared" si="343"/>
        <v>4.8349006623281694</v>
      </c>
      <c r="Q137" s="12">
        <f t="shared" si="343"/>
        <v>4.6703187408274616</v>
      </c>
      <c r="R137" s="12">
        <f t="shared" si="343"/>
        <v>4.642601954298998</v>
      </c>
      <c r="S137" s="12">
        <f t="shared" ref="S137:V137" si="344">IF(S106&gt;0,LOG10(S106),"")</f>
        <v>4.6127480016239941</v>
      </c>
      <c r="T137" s="12">
        <f t="shared" si="344"/>
        <v>4.4132012401088314</v>
      </c>
      <c r="U137" s="12">
        <f t="shared" si="344"/>
        <v>4.3771962904881621</v>
      </c>
      <c r="V137" s="12">
        <f t="shared" si="344"/>
        <v>4.7477368150829022</v>
      </c>
      <c r="W137" s="12"/>
      <c r="X137" s="12"/>
      <c r="Y137" s="12"/>
      <c r="Z137" s="12"/>
      <c r="AA137" s="12"/>
      <c r="AB137" s="12"/>
    </row>
    <row r="138" spans="1:28" x14ac:dyDescent="0.25">
      <c r="B138" s="12">
        <v>4</v>
      </c>
      <c r="C138" s="12">
        <f t="shared" si="332"/>
        <v>4.2689890223380766</v>
      </c>
      <c r="D138" s="12">
        <f t="shared" si="332"/>
        <v>4.326216603666019</v>
      </c>
      <c r="E138" s="12">
        <f t="shared" ref="E138:G138" si="345">IF(E107&gt;0,LOG10(E107),"")</f>
        <v>4.4384437169851392</v>
      </c>
      <c r="F138" s="12">
        <f t="shared" si="345"/>
        <v>4.110690637275531</v>
      </c>
      <c r="G138" s="12">
        <f t="shared" si="345"/>
        <v>4.1428890730083241</v>
      </c>
      <c r="H138" s="12">
        <f t="shared" ref="H138:N138" si="346">IF(H107&gt;0,LOG10(H107),"")</f>
        <v>4.2592333072595796</v>
      </c>
      <c r="I138" s="12">
        <f t="shared" si="346"/>
        <v>4.4834899287956933</v>
      </c>
      <c r="J138" s="12">
        <f t="shared" si="346"/>
        <v>4.5414655679298814</v>
      </c>
      <c r="K138" s="12">
        <f t="shared" si="346"/>
        <v>4.2849195490067755</v>
      </c>
      <c r="L138" s="12">
        <f t="shared" si="346"/>
        <v>4.3178786022634608</v>
      </c>
      <c r="M138" s="12">
        <f t="shared" si="346"/>
        <v>4.393046445888614</v>
      </c>
      <c r="N138" s="12">
        <f t="shared" si="346"/>
        <v>4.2288948221123883</v>
      </c>
      <c r="O138" s="12">
        <f t="shared" ref="O138:R138" si="347">IF(O107&gt;0,LOG10(O107),"")</f>
        <v>4.1737510685610983</v>
      </c>
      <c r="P138" s="12">
        <f t="shared" si="347"/>
        <v>4.5330109098783327</v>
      </c>
      <c r="Q138" s="12">
        <f t="shared" si="347"/>
        <v>4.3663936248437683</v>
      </c>
      <c r="R138" s="12">
        <f t="shared" si="347"/>
        <v>4.3102357881439808</v>
      </c>
      <c r="S138" s="12">
        <f t="shared" ref="S138:V138" si="348">IF(S107&gt;0,LOG10(S107),"")</f>
        <v>4.2831213724373836</v>
      </c>
      <c r="T138" s="12">
        <f t="shared" si="348"/>
        <v>4.1696929944868675</v>
      </c>
      <c r="U138" s="12">
        <f t="shared" si="348"/>
        <v>4.0817971291303214</v>
      </c>
      <c r="V138" s="12">
        <f t="shared" si="348"/>
        <v>4.4557307993225725</v>
      </c>
      <c r="W138" s="12"/>
      <c r="X138" s="12"/>
      <c r="Y138" s="12"/>
      <c r="Z138" s="12"/>
      <c r="AA138" s="12"/>
      <c r="AB138" s="12"/>
    </row>
    <row r="139" spans="1:28" x14ac:dyDescent="0.25">
      <c r="B139" s="12">
        <v>5</v>
      </c>
      <c r="C139" s="12">
        <f t="shared" si="332"/>
        <v>4.1028283791643814</v>
      </c>
      <c r="D139" s="12">
        <f t="shared" si="332"/>
        <v>4.1648700962726837</v>
      </c>
      <c r="E139" s="12">
        <f t="shared" ref="E139:G139" si="349">IF(E108&gt;0,LOG10(E108),"")</f>
        <v>4.2110579591813222</v>
      </c>
      <c r="F139" s="12">
        <f t="shared" si="349"/>
        <v>3.9434114824079862</v>
      </c>
      <c r="G139" s="12">
        <f t="shared" si="349"/>
        <v>3.9371461833251158</v>
      </c>
      <c r="H139" s="12">
        <f t="shared" ref="H139:N139" si="350">IF(H108&gt;0,LOG10(H108),"")</f>
        <v>4.1010110751651689</v>
      </c>
      <c r="I139" s="12">
        <f t="shared" si="350"/>
        <v>4.2440735389357114</v>
      </c>
      <c r="J139" s="12">
        <f t="shared" si="350"/>
        <v>4.3601205463773791</v>
      </c>
      <c r="K139" s="12">
        <f t="shared" si="350"/>
        <v>4.0590627796800067</v>
      </c>
      <c r="L139" s="12">
        <f t="shared" si="350"/>
        <v>4.0760251804967105</v>
      </c>
      <c r="M139" s="12">
        <f t="shared" si="350"/>
        <v>4.1594433153122043</v>
      </c>
      <c r="N139" s="12">
        <f t="shared" si="350"/>
        <v>3.9939686088045367</v>
      </c>
      <c r="O139" s="12">
        <f t="shared" ref="O139:R139" si="351">IF(O108&gt;0,LOG10(O108),"")</f>
        <v>4.0137861852660821</v>
      </c>
      <c r="P139" s="12">
        <f t="shared" si="351"/>
        <v>4.33214762802662</v>
      </c>
      <c r="Q139" s="12">
        <f t="shared" si="351"/>
        <v>4.109976712612478</v>
      </c>
      <c r="R139" s="12">
        <f t="shared" si="351"/>
        <v>4.0911642363695817</v>
      </c>
      <c r="S139" s="12">
        <f t="shared" ref="S139:V139" si="352">IF(S108&gt;0,LOG10(S108),"")</f>
        <v>4.0078884700012756</v>
      </c>
      <c r="T139" s="12">
        <f t="shared" si="352"/>
        <v>4.002146855097692</v>
      </c>
      <c r="U139" s="12">
        <f t="shared" si="352"/>
        <v>3.8788995506942516</v>
      </c>
      <c r="V139" s="12">
        <f t="shared" si="352"/>
        <v>4.2167082458118976</v>
      </c>
      <c r="W139" s="12"/>
      <c r="X139" s="12"/>
      <c r="Y139" s="12"/>
      <c r="Z139" s="12"/>
      <c r="AA139" s="12"/>
      <c r="AB139" s="12"/>
    </row>
    <row r="140" spans="1:28" x14ac:dyDescent="0.25">
      <c r="B140" s="12">
        <v>6</v>
      </c>
      <c r="C140" s="12">
        <f t="shared" si="332"/>
        <v>3.9540027791292647</v>
      </c>
      <c r="D140" s="12">
        <f t="shared" si="332"/>
        <v>4.0486826166537435</v>
      </c>
      <c r="E140" s="12">
        <f t="shared" ref="E140:G140" si="353">IF(E109&gt;0,LOG10(E109),"")</f>
        <v>4.0470624792838716</v>
      </c>
      <c r="F140" s="12">
        <f t="shared" si="353"/>
        <v>3.793417052750419</v>
      </c>
      <c r="G140" s="12">
        <f t="shared" si="353"/>
        <v>3.7996518582614298</v>
      </c>
      <c r="H140" s="12">
        <f t="shared" ref="H140:N140" si="354">IF(H109&gt;0,LOG10(H109),"")</f>
        <v>3.9552680894546701</v>
      </c>
      <c r="I140" s="12">
        <f t="shared" si="354"/>
        <v>4.0606661928623682</v>
      </c>
      <c r="J140" s="12">
        <f t="shared" si="354"/>
        <v>4.1875360398851713</v>
      </c>
      <c r="K140" s="12">
        <f t="shared" si="354"/>
        <v>3.9527682116894032</v>
      </c>
      <c r="L140" s="12">
        <f t="shared" si="354"/>
        <v>3.9167762535784632</v>
      </c>
      <c r="M140" s="12">
        <f t="shared" si="354"/>
        <v>3.9343234685454691</v>
      </c>
      <c r="N140" s="12">
        <f t="shared" si="354"/>
        <v>3.7954128382679873</v>
      </c>
      <c r="O140" s="12">
        <f t="shared" ref="O140:R140" si="355">IF(O109&gt;0,LOG10(O109),"")</f>
        <v>3.8769161107287546</v>
      </c>
      <c r="P140" s="12">
        <f t="shared" si="355"/>
        <v>4.1519331738567251</v>
      </c>
      <c r="Q140" s="12">
        <f t="shared" si="355"/>
        <v>3.9118476789029493</v>
      </c>
      <c r="R140" s="12">
        <f t="shared" si="355"/>
        <v>3.8977026729510018</v>
      </c>
      <c r="S140" s="12">
        <f t="shared" ref="S140:V140" si="356">IF(S109&gt;0,LOG10(S109),"")</f>
        <v>3.8832201843991152</v>
      </c>
      <c r="T140" s="12">
        <f t="shared" si="356"/>
        <v>3.8717555880402834</v>
      </c>
      <c r="U140" s="12">
        <f t="shared" si="356"/>
        <v>3.707553345416112</v>
      </c>
      <c r="V140" s="12">
        <f t="shared" si="356"/>
        <v>3.9875191330297981</v>
      </c>
      <c r="W140" s="12"/>
      <c r="X140" s="12"/>
      <c r="Y140" s="12"/>
      <c r="Z140" s="12"/>
      <c r="AA140" s="12"/>
      <c r="AB140" s="12"/>
    </row>
    <row r="141" spans="1:28" x14ac:dyDescent="0.25">
      <c r="B141" s="12">
        <v>7</v>
      </c>
      <c r="C141" s="12">
        <f t="shared" si="332"/>
        <v>3.842431403817343</v>
      </c>
      <c r="D141" s="12">
        <f t="shared" si="332"/>
        <v>3.914589471964796</v>
      </c>
      <c r="E141" s="12">
        <f t="shared" ref="E141:G141" si="357">IF(E110&gt;0,LOG10(E110),"")</f>
        <v>3.9154737613736899</v>
      </c>
      <c r="F141" s="12">
        <f t="shared" si="357"/>
        <v>3.6664294252773342</v>
      </c>
      <c r="G141" s="12">
        <f t="shared" si="357"/>
        <v>3.6698101374411083</v>
      </c>
      <c r="H141" s="12">
        <f t="shared" ref="H141:N141" si="358">IF(H110&gt;0,LOG10(H110),"")</f>
        <v>3.8740640335338057</v>
      </c>
      <c r="I141" s="12">
        <f t="shared" si="358"/>
        <v>3.8915080707027325</v>
      </c>
      <c r="J141" s="12">
        <f t="shared" si="358"/>
        <v>4.0926909121825661</v>
      </c>
      <c r="K141" s="12">
        <f t="shared" si="358"/>
        <v>3.8097625665793888</v>
      </c>
      <c r="L141" s="12">
        <f t="shared" si="358"/>
        <v>3.7462809708452114</v>
      </c>
      <c r="M141" s="12">
        <f t="shared" si="358"/>
        <v>3.7810552189246089</v>
      </c>
      <c r="N141" s="12">
        <f t="shared" si="358"/>
        <v>3.6496798628189988</v>
      </c>
      <c r="O141" s="12">
        <f t="shared" ref="O141:R141" si="359">IF(O110&gt;0,LOG10(O110),"")</f>
        <v>3.7427055397510327</v>
      </c>
      <c r="P141" s="12">
        <f t="shared" si="359"/>
        <v>3.9845538020198212</v>
      </c>
      <c r="Q141" s="12">
        <f t="shared" si="359"/>
        <v>3.77683449098478</v>
      </c>
      <c r="R141" s="12">
        <f t="shared" si="359"/>
        <v>3.7620716356228558</v>
      </c>
      <c r="S141" s="12">
        <f t="shared" ref="S141:V141" si="360">IF(S110&gt;0,LOG10(S110),"")</f>
        <v>3.7594814187652648</v>
      </c>
      <c r="T141" s="12">
        <f t="shared" si="360"/>
        <v>3.7714330286121682</v>
      </c>
      <c r="U141" s="12">
        <f t="shared" si="360"/>
        <v>3.5955049699512935</v>
      </c>
      <c r="V141" s="12">
        <f t="shared" si="360"/>
        <v>3.8216911797083322</v>
      </c>
      <c r="W141" s="12"/>
      <c r="X141" s="12"/>
      <c r="Y141" s="12"/>
      <c r="Z141" s="12"/>
      <c r="AA141" s="12"/>
      <c r="AB141" s="12"/>
    </row>
    <row r="142" spans="1:28" x14ac:dyDescent="0.25">
      <c r="B142" s="12">
        <v>8</v>
      </c>
      <c r="C142" s="12">
        <f t="shared" si="332"/>
        <v>3.7466923382406554</v>
      </c>
      <c r="D142" s="12">
        <f t="shared" si="332"/>
        <v>3.8198670917516568</v>
      </c>
      <c r="E142" s="12">
        <f t="shared" ref="E142:G142" si="361">IF(E111&gt;0,LOG10(E111),"")</f>
        <v>3.7488050068284129</v>
      </c>
      <c r="F142" s="12">
        <f t="shared" si="361"/>
        <v>3.536783856787888</v>
      </c>
      <c r="G142" s="12">
        <f t="shared" si="361"/>
        <v>3.5575080274680615</v>
      </c>
      <c r="H142" s="12">
        <f t="shared" ref="H142:N142" si="362">IF(H111&gt;0,LOG10(H111),"")</f>
        <v>3.7539603148809806</v>
      </c>
      <c r="I142" s="12">
        <f t="shared" si="362"/>
        <v>3.7680971138740955</v>
      </c>
      <c r="J142" s="12">
        <f t="shared" si="362"/>
        <v>3.9596150646714698</v>
      </c>
      <c r="K142" s="12">
        <f t="shared" si="362"/>
        <v>3.6931045619482989</v>
      </c>
      <c r="L142" s="12">
        <f t="shared" si="362"/>
        <v>3.6014944059156857</v>
      </c>
      <c r="M142" s="12">
        <f t="shared" si="362"/>
        <v>3.6340043269143441</v>
      </c>
      <c r="N142" s="12">
        <f t="shared" si="362"/>
        <v>3.4931254274726991</v>
      </c>
      <c r="O142" s="12">
        <f t="shared" ref="O142:R142" si="363">IF(O111&gt;0,LOG10(O111),"")</f>
        <v>3.6261734087321003</v>
      </c>
      <c r="P142" s="12">
        <f t="shared" si="363"/>
        <v>3.8441313665232983</v>
      </c>
      <c r="Q142" s="12">
        <f t="shared" si="363"/>
        <v>3.5904295195471132</v>
      </c>
      <c r="R142" s="12">
        <f t="shared" si="363"/>
        <v>3.6612853791285889</v>
      </c>
      <c r="S142" s="12">
        <f t="shared" ref="S142:V142" si="364">IF(S111&gt;0,LOG10(S111),"")</f>
        <v>3.6716214853239078</v>
      </c>
      <c r="T142" s="12">
        <f t="shared" si="364"/>
        <v>3.5760096711775056</v>
      </c>
      <c r="U142" s="12">
        <f t="shared" si="364"/>
        <v>3.4432192877657286</v>
      </c>
      <c r="V142" s="12">
        <f t="shared" si="364"/>
        <v>3.6532519018871463</v>
      </c>
      <c r="W142" s="12"/>
      <c r="X142" s="12"/>
      <c r="Y142" s="12"/>
      <c r="Z142" s="12"/>
      <c r="AA142" s="12"/>
      <c r="AB142" s="12"/>
    </row>
    <row r="143" spans="1:28" x14ac:dyDescent="0.25">
      <c r="B143" s="12">
        <v>9</v>
      </c>
      <c r="C143" s="12">
        <f t="shared" si="332"/>
        <v>3.6840340971417787</v>
      </c>
      <c r="D143" s="12">
        <f t="shared" si="332"/>
        <v>3.7404098562495873</v>
      </c>
      <c r="E143" s="12">
        <f t="shared" ref="E143:G143" si="365">IF(E112&gt;0,LOG10(E112),"")</f>
        <v>3.6210073597891581</v>
      </c>
      <c r="F143" s="12">
        <f t="shared" si="365"/>
        <v>3.4312509816907841</v>
      </c>
      <c r="G143" s="12">
        <f t="shared" si="365"/>
        <v>3.3962904271860115</v>
      </c>
      <c r="H143" s="12">
        <f t="shared" ref="H143:N143" si="366">IF(H112&gt;0,LOG10(H112),"")</f>
        <v>3.6209127223947992</v>
      </c>
      <c r="I143" s="12">
        <f t="shared" si="366"/>
        <v>3.6195300844815592</v>
      </c>
      <c r="J143" s="12">
        <f t="shared" si="366"/>
        <v>3.846906513102299</v>
      </c>
      <c r="K143" s="12">
        <f t="shared" si="366"/>
        <v>3.5957465373593638</v>
      </c>
      <c r="L143" s="12">
        <f t="shared" si="366"/>
        <v>3.4570542693476058</v>
      </c>
      <c r="M143" s="12">
        <f t="shared" si="366"/>
        <v>3.4872453817127953</v>
      </c>
      <c r="N143" s="12">
        <f t="shared" si="366"/>
        <v>3.3901563804202168</v>
      </c>
      <c r="O143" s="12">
        <f t="shared" ref="O143:R143" si="367">IF(O112&gt;0,LOG10(O112),"")</f>
        <v>3.5655447090586012</v>
      </c>
      <c r="P143" s="12">
        <f t="shared" si="367"/>
        <v>3.7448563265143395</v>
      </c>
      <c r="Q143" s="12">
        <f t="shared" si="367"/>
        <v>3.5052082889865268</v>
      </c>
      <c r="R143" s="12">
        <f t="shared" si="367"/>
        <v>3.5081401286825953</v>
      </c>
      <c r="S143" s="12">
        <f t="shared" ref="S143:V143" si="368">IF(S112&gt;0,LOG10(S112),"")</f>
        <v>3.5796784891470255</v>
      </c>
      <c r="T143" s="12">
        <f t="shared" si="368"/>
        <v>3.4964006128981953</v>
      </c>
      <c r="U143" s="12">
        <f t="shared" si="368"/>
        <v>3.349156156766619</v>
      </c>
      <c r="V143" s="12">
        <f t="shared" si="368"/>
        <v>3.5214549477877419</v>
      </c>
      <c r="W143" s="12"/>
      <c r="X143" s="12"/>
      <c r="Y143" s="12"/>
      <c r="Z143" s="12"/>
      <c r="AA143" s="12"/>
      <c r="AB143" s="12"/>
    </row>
    <row r="144" spans="1:28" x14ac:dyDescent="0.25">
      <c r="B144" s="12">
        <v>10</v>
      </c>
      <c r="C144" s="12">
        <f t="shared" si="332"/>
        <v>3.6287097968000239</v>
      </c>
      <c r="D144" s="12">
        <f t="shared" si="332"/>
        <v>3.6749100585075989</v>
      </c>
      <c r="E144" s="12">
        <f t="shared" ref="E144:G144" si="369">IF(E113&gt;0,LOG10(E113),"")</f>
        <v>3.5015971747385013</v>
      </c>
      <c r="F144" s="12">
        <f t="shared" si="369"/>
        <v>3.3878200906328941</v>
      </c>
      <c r="G144" s="12">
        <f t="shared" si="369"/>
        <v>3.3573576642414658</v>
      </c>
      <c r="H144" s="12">
        <f t="shared" ref="H144:N144" si="370">IF(H113&gt;0,LOG10(H113),"")</f>
        <v>3.5867163937957995</v>
      </c>
      <c r="I144" s="12">
        <f t="shared" si="370"/>
        <v>3.4813103943428994</v>
      </c>
      <c r="J144" s="12">
        <f t="shared" si="370"/>
        <v>3.7790673505232597</v>
      </c>
      <c r="K144" s="12">
        <f t="shared" si="370"/>
        <v>3.4820088006873489</v>
      </c>
      <c r="L144" s="12">
        <f t="shared" si="370"/>
        <v>3.4268160622401203</v>
      </c>
      <c r="M144" s="12">
        <f t="shared" si="370"/>
        <v>3.4113295230929381</v>
      </c>
      <c r="N144" s="12">
        <f t="shared" si="370"/>
        <v>3.34447599222307</v>
      </c>
      <c r="O144" s="12">
        <f t="shared" ref="O144:R144" si="371">IF(O113&gt;0,LOG10(O113),"")</f>
        <v>3.4602218895770247</v>
      </c>
      <c r="P144" s="12">
        <f t="shared" si="371"/>
        <v>3.6234630985702903</v>
      </c>
      <c r="Q144" s="12">
        <f t="shared" si="371"/>
        <v>3.3694564067148214</v>
      </c>
      <c r="R144" s="12">
        <f t="shared" si="371"/>
        <v>3.4193340584857754</v>
      </c>
      <c r="S144" s="12">
        <f t="shared" ref="S144:V144" si="372">IF(S113&gt;0,LOG10(S113),"")</f>
        <v>3.4658305421440376</v>
      </c>
      <c r="T144" s="12">
        <f t="shared" si="372"/>
        <v>3.4225130674592101</v>
      </c>
      <c r="U144" s="12">
        <f t="shared" si="372"/>
        <v>3.2454249338823757</v>
      </c>
      <c r="V144" s="12">
        <f t="shared" si="372"/>
        <v>3.4284528417508824</v>
      </c>
      <c r="W144" s="12"/>
      <c r="X144" s="12"/>
      <c r="Y144" s="12"/>
      <c r="Z144" s="12"/>
      <c r="AA144" s="12"/>
      <c r="AB144" s="12"/>
    </row>
    <row r="145" spans="2:28" x14ac:dyDescent="0.25">
      <c r="B145" s="12">
        <v>11.5</v>
      </c>
      <c r="C145" s="12">
        <f t="shared" si="332"/>
        <v>3.3950670231056845</v>
      </c>
      <c r="D145" s="12">
        <f t="shared" si="332"/>
        <v>3.4601578370314505</v>
      </c>
      <c r="E145" s="12">
        <f t="shared" ref="E145:G145" si="373">IF(E114&gt;0,LOG10(E114),"")</f>
        <v>3.252970413241925</v>
      </c>
      <c r="F145" s="12">
        <f t="shared" si="373"/>
        <v>3.1327156434268129</v>
      </c>
      <c r="G145" s="12">
        <f t="shared" si="373"/>
        <v>3.1696074288811413</v>
      </c>
      <c r="H145" s="12">
        <f t="shared" ref="H145:N145" si="374">IF(H114&gt;0,LOG10(H114),"")</f>
        <v>3.3518505339519429</v>
      </c>
      <c r="I145" s="12">
        <f t="shared" si="374"/>
        <v>3.2654297498676028</v>
      </c>
      <c r="J145" s="12">
        <f t="shared" si="374"/>
        <v>3.5100000460046674</v>
      </c>
      <c r="K145" s="12">
        <f t="shared" si="374"/>
        <v>3.2989062334571191</v>
      </c>
      <c r="L145" s="12">
        <f t="shared" si="374"/>
        <v>3.2560349283753625</v>
      </c>
      <c r="M145" s="12">
        <f t="shared" si="374"/>
        <v>3.1149136688112913</v>
      </c>
      <c r="N145" s="12">
        <f t="shared" si="374"/>
        <v>3.0798961749496736</v>
      </c>
      <c r="O145" s="12">
        <f t="shared" ref="O145:R145" si="375">IF(O114&gt;0,LOG10(O114),"")</f>
        <v>3.3019172940390531</v>
      </c>
      <c r="P145" s="12">
        <f t="shared" si="375"/>
        <v>3.39919798138299</v>
      </c>
      <c r="Q145" s="12">
        <f t="shared" si="375"/>
        <v>3.1306017199193565</v>
      </c>
      <c r="R145" s="12">
        <f t="shared" si="375"/>
        <v>3.1705124224469006</v>
      </c>
      <c r="S145" s="12">
        <f t="shared" ref="S145:V145" si="376">IF(S114&gt;0,LOG10(S114),"")</f>
        <v>3.2550019787755207</v>
      </c>
      <c r="T145" s="12">
        <f t="shared" si="376"/>
        <v>3.3392624003438929</v>
      </c>
      <c r="U145" s="12">
        <f t="shared" si="376"/>
        <v>3.0073207619797739</v>
      </c>
      <c r="V145" s="12">
        <f t="shared" si="376"/>
        <v>3.2712336883900148</v>
      </c>
      <c r="W145" s="12"/>
      <c r="X145" s="12"/>
      <c r="Y145" s="12"/>
      <c r="Z145" s="12"/>
      <c r="AA145" s="12"/>
      <c r="AB145" s="12"/>
    </row>
    <row r="146" spans="2:28" x14ac:dyDescent="0.25">
      <c r="B146" s="12">
        <v>13</v>
      </c>
      <c r="C146" s="12">
        <f t="shared" si="332"/>
        <v>3.3633717639029976</v>
      </c>
      <c r="D146" s="12">
        <f t="shared" si="332"/>
        <v>3.4794380258387396</v>
      </c>
      <c r="E146" s="12">
        <f t="shared" ref="E146:G146" si="377">IF(E115&gt;0,LOG10(E115),"")</f>
        <v>3.1759522865862366</v>
      </c>
      <c r="F146" s="12">
        <f t="shared" si="377"/>
        <v>3.1385066125904535</v>
      </c>
      <c r="G146" s="12">
        <f t="shared" si="377"/>
        <v>3.075403010887968</v>
      </c>
      <c r="H146" s="12">
        <f t="shared" ref="H146:N146" si="378">IF(H115&gt;0,LOG10(H115),"")</f>
        <v>3.3890642509693243</v>
      </c>
      <c r="I146" s="12">
        <f t="shared" si="378"/>
        <v>3.171153152026811</v>
      </c>
      <c r="J146" s="12">
        <f t="shared" si="378"/>
        <v>3.4731682689272456</v>
      </c>
      <c r="K146" s="12">
        <f t="shared" si="378"/>
        <v>3.2609055428241098</v>
      </c>
      <c r="L146" s="12">
        <f t="shared" si="378"/>
        <v>3.126877923032108</v>
      </c>
      <c r="M146" s="12">
        <f t="shared" si="378"/>
        <v>3.066238919386437</v>
      </c>
      <c r="N146" s="12">
        <f t="shared" si="378"/>
        <v>2.9326551745864275</v>
      </c>
      <c r="O146" s="12">
        <f t="shared" ref="O146:R146" si="379">IF(O115&gt;0,LOG10(O115),"")</f>
        <v>3.2696654244936338</v>
      </c>
      <c r="P146" s="12">
        <f t="shared" si="379"/>
        <v>3.3417087072234546</v>
      </c>
      <c r="Q146" s="12">
        <f t="shared" si="379"/>
        <v>3.066004784103852</v>
      </c>
      <c r="R146" s="12">
        <f t="shared" si="379"/>
        <v>3.1277824168111694</v>
      </c>
      <c r="S146" s="12">
        <f t="shared" ref="S146:V146" si="380">IF(S115&gt;0,LOG10(S115),"")</f>
        <v>3.2801090766906733</v>
      </c>
      <c r="T146" s="12">
        <f t="shared" si="380"/>
        <v>3.1525127411491916</v>
      </c>
      <c r="U146" s="12">
        <f t="shared" si="380"/>
        <v>3.0054065554168563</v>
      </c>
      <c r="V146" s="12">
        <f t="shared" si="380"/>
        <v>3.150113841766919</v>
      </c>
      <c r="W146" s="12"/>
      <c r="X146" s="12"/>
      <c r="Y146" s="12"/>
      <c r="Z146" s="12"/>
      <c r="AA146" s="12"/>
      <c r="AB146" s="12"/>
    </row>
    <row r="147" spans="2:28" x14ac:dyDescent="0.25">
      <c r="B147" s="12">
        <v>14.5</v>
      </c>
      <c r="C147" s="12">
        <f t="shared" si="332"/>
        <v>3.3734056537217709</v>
      </c>
      <c r="D147" s="12">
        <f t="shared" si="332"/>
        <v>3.3916771138612614</v>
      </c>
      <c r="E147" s="12">
        <f t="shared" ref="E147:G147" si="381">IF(E116&gt;0,LOG10(E116),"")</f>
        <v>3.1097360177029794</v>
      </c>
      <c r="F147" s="12">
        <f t="shared" si="381"/>
        <v>3.1040903854789637</v>
      </c>
      <c r="G147" s="12">
        <f t="shared" si="381"/>
        <v>2.9603363692528561</v>
      </c>
      <c r="H147" s="12">
        <f t="shared" ref="H147:N147" si="382">IF(H116&gt;0,LOG10(H116),"")</f>
        <v>3.3229794420687284</v>
      </c>
      <c r="I147" s="12">
        <f t="shared" si="382"/>
        <v>3.0729823180714448</v>
      </c>
      <c r="J147" s="12">
        <f t="shared" si="382"/>
        <v>3.3717905521443843</v>
      </c>
      <c r="K147" s="12">
        <f t="shared" si="382"/>
        <v>3.2200104074894638</v>
      </c>
      <c r="L147" s="12">
        <f t="shared" si="382"/>
        <v>3.144930197305404</v>
      </c>
      <c r="M147" s="12">
        <f t="shared" si="382"/>
        <v>3.0112985621258184</v>
      </c>
      <c r="N147" s="12">
        <f t="shared" si="382"/>
        <v>2.8628600184022215</v>
      </c>
      <c r="O147" s="12">
        <f t="shared" ref="O147:R147" si="383">IF(O116&gt;0,LOG10(O116),"")</f>
        <v>3.2625958594524804</v>
      </c>
      <c r="P147" s="12">
        <f t="shared" si="383"/>
        <v>3.3534635016301677</v>
      </c>
      <c r="Q147" s="12">
        <f t="shared" si="383"/>
        <v>2.9942261002935813</v>
      </c>
      <c r="R147" s="12">
        <f t="shared" si="383"/>
        <v>3.0155367565934439</v>
      </c>
      <c r="S147" s="12">
        <f t="shared" ref="S147:V147" si="384">IF(S116&gt;0,LOG10(S116),"")</f>
        <v>3.1921466609091302</v>
      </c>
      <c r="T147" s="12">
        <f t="shared" si="384"/>
        <v>3.2419647377625469</v>
      </c>
      <c r="U147" s="12">
        <f t="shared" si="384"/>
        <v>2.8553936382372331</v>
      </c>
      <c r="V147" s="12">
        <f t="shared" si="384"/>
        <v>3.0191663231619201</v>
      </c>
      <c r="W147" s="12"/>
      <c r="X147" s="12"/>
      <c r="Y147" s="12"/>
      <c r="Z147" s="12"/>
      <c r="AA147" s="12"/>
      <c r="AB147" s="12"/>
    </row>
    <row r="148" spans="2:28" x14ac:dyDescent="0.25">
      <c r="B148" s="12">
        <v>16</v>
      </c>
      <c r="C148" s="12">
        <f t="shared" si="332"/>
        <v>3.3020226250873099</v>
      </c>
      <c r="D148" s="12">
        <f t="shared" si="332"/>
        <v>3.3697897610182959</v>
      </c>
      <c r="E148" s="12">
        <f t="shared" ref="E148:G148" si="385">IF(E117&gt;0,LOG10(E117),"")</f>
        <v>3.0706699423231685</v>
      </c>
      <c r="F148" s="12">
        <f t="shared" si="385"/>
        <v>3.0153088835752331</v>
      </c>
      <c r="G148" s="12">
        <f t="shared" si="385"/>
        <v>2.9689609402665513</v>
      </c>
      <c r="H148" s="12">
        <f t="shared" ref="H148:N148" si="386">IF(H117&gt;0,LOG10(H117),"")</f>
        <v>3.2715936353868784</v>
      </c>
      <c r="I148" s="12">
        <f t="shared" si="386"/>
        <v>2.9916455234424038</v>
      </c>
      <c r="J148" s="12">
        <f t="shared" si="386"/>
        <v>3.308498990330361</v>
      </c>
      <c r="K148" s="12">
        <f t="shared" si="386"/>
        <v>3.1797436484514709</v>
      </c>
      <c r="L148" s="12">
        <f t="shared" si="386"/>
        <v>3.1062019038285906</v>
      </c>
      <c r="M148" s="12">
        <f t="shared" si="386"/>
        <v>2.9385690073289545</v>
      </c>
      <c r="N148" s="12">
        <f t="shared" si="386"/>
        <v>2.8748451310593177</v>
      </c>
      <c r="O148" s="12">
        <f t="shared" ref="O148:R148" si="387">IF(O117&gt;0,LOG10(O117),"")</f>
        <v>3.146845167075921</v>
      </c>
      <c r="P148" s="12">
        <f t="shared" si="387"/>
        <v>3.2904793430810475</v>
      </c>
      <c r="Q148" s="12">
        <f t="shared" si="387"/>
        <v>2.9151911182809851</v>
      </c>
      <c r="R148" s="12">
        <f t="shared" si="387"/>
        <v>2.9669080309121401</v>
      </c>
      <c r="S148" s="12">
        <f t="shared" ref="S148:V148" si="388">IF(S117&gt;0,LOG10(S117),"")</f>
        <v>3.1376274977117919</v>
      </c>
      <c r="T148" s="12">
        <f t="shared" si="388"/>
        <v>3.0095119077650825</v>
      </c>
      <c r="U148" s="12">
        <f t="shared" si="388"/>
        <v>2.8395531993049996</v>
      </c>
      <c r="V148" s="12">
        <f t="shared" si="388"/>
        <v>2.9818664199689726</v>
      </c>
      <c r="W148" s="12"/>
      <c r="X148" s="12"/>
      <c r="Y148" s="12"/>
      <c r="Z148" s="12"/>
      <c r="AA148" s="12"/>
      <c r="AB148" s="12"/>
    </row>
    <row r="149" spans="2:28" x14ac:dyDescent="0.25">
      <c r="B149" s="12">
        <v>17.5</v>
      </c>
      <c r="C149" s="12">
        <f t="shared" si="332"/>
        <v>3.249209800873285</v>
      </c>
      <c r="D149" s="12">
        <f t="shared" si="332"/>
        <v>3.3285325692122782</v>
      </c>
      <c r="E149" s="12">
        <f t="shared" ref="E149:G149" si="389">IF(E118&gt;0,LOG10(E118),"")</f>
        <v>3.0327970856255431</v>
      </c>
      <c r="F149" s="12">
        <f t="shared" si="389"/>
        <v>3.0008846015150392</v>
      </c>
      <c r="G149" s="12">
        <f t="shared" si="389"/>
        <v>2.9056207954105067</v>
      </c>
      <c r="H149" s="12">
        <f t="shared" ref="H149:N149" si="390">IF(H118&gt;0,LOG10(H118),"")</f>
        <v>3.2467161990383162</v>
      </c>
      <c r="I149" s="12">
        <f t="shared" si="390"/>
        <v>2.9014762444433702</v>
      </c>
      <c r="J149" s="12">
        <f t="shared" si="390"/>
        <v>3.2574038497264803</v>
      </c>
      <c r="K149" s="12">
        <f t="shared" si="390"/>
        <v>3.1040120268396594</v>
      </c>
      <c r="L149" s="12">
        <f t="shared" si="390"/>
        <v>3.0826265177851968</v>
      </c>
      <c r="M149" s="12">
        <f t="shared" si="390"/>
        <v>2.87814841143115</v>
      </c>
      <c r="N149" s="12">
        <f t="shared" si="390"/>
        <v>2.7698892817115057</v>
      </c>
      <c r="O149" s="12">
        <f t="shared" ref="O149:R149" si="391">IF(O118&gt;0,LOG10(O118),"")</f>
        <v>3.1197496507668134</v>
      </c>
      <c r="P149" s="12">
        <f t="shared" si="391"/>
        <v>3.1884585076495138</v>
      </c>
      <c r="Q149" s="12">
        <f t="shared" si="391"/>
        <v>2.8967061230252806</v>
      </c>
      <c r="R149" s="12">
        <f t="shared" si="391"/>
        <v>2.9653046596326873</v>
      </c>
      <c r="S149" s="12">
        <f t="shared" ref="S149:V149" si="392">IF(S118&gt;0,LOG10(S118),"")</f>
        <v>3.0427020515740422</v>
      </c>
      <c r="T149" s="12">
        <f t="shared" si="392"/>
        <v>3.1259167023231074</v>
      </c>
      <c r="U149" s="12">
        <f t="shared" si="392"/>
        <v>2.8912674790185244</v>
      </c>
      <c r="V149" s="12">
        <f t="shared" si="392"/>
        <v>2.9543989738375629</v>
      </c>
      <c r="W149" s="12"/>
      <c r="X149" s="12"/>
      <c r="Y149" s="12"/>
      <c r="Z149" s="12"/>
      <c r="AA149" s="12"/>
      <c r="AB149" s="12"/>
    </row>
    <row r="150" spans="2:28" x14ac:dyDescent="0.25">
      <c r="B150" s="12">
        <v>19</v>
      </c>
      <c r="C150" s="12">
        <f t="shared" si="332"/>
        <v>3.2095508285240606</v>
      </c>
      <c r="D150" s="12">
        <f t="shared" si="332"/>
        <v>3.2626858332417643</v>
      </c>
      <c r="E150" s="12">
        <f t="shared" ref="E150:G150" si="393">IF(E119&gt;0,LOG10(E119),"")</f>
        <v>2.8946059519380709</v>
      </c>
      <c r="F150" s="12">
        <f t="shared" si="393"/>
        <v>2.9129221602600857</v>
      </c>
      <c r="G150" s="12">
        <f t="shared" si="393"/>
        <v>2.8640869393983621</v>
      </c>
      <c r="H150" s="12">
        <f t="shared" ref="H150:N150" si="394">IF(H119&gt;0,LOG10(H119),"")</f>
        <v>3.0691397805016973</v>
      </c>
      <c r="I150" s="12">
        <f t="shared" si="394"/>
        <v>2.7488702082563874</v>
      </c>
      <c r="J150" s="12">
        <f t="shared" si="394"/>
        <v>3.1439593998086881</v>
      </c>
      <c r="K150" s="12">
        <f t="shared" si="394"/>
        <v>3.033459825210663</v>
      </c>
      <c r="L150" s="12">
        <f t="shared" si="394"/>
        <v>2.919013085554635</v>
      </c>
      <c r="M150" s="12">
        <f t="shared" si="394"/>
        <v>2.849955151181125</v>
      </c>
      <c r="N150" s="12">
        <f t="shared" si="394"/>
        <v>2.7767057886136244</v>
      </c>
      <c r="O150" s="12">
        <f t="shared" ref="O150:R150" si="395">IF(O119&gt;0,LOG10(O119),"")</f>
        <v>3.0324988204290872</v>
      </c>
      <c r="P150" s="12">
        <f t="shared" si="395"/>
        <v>3.2113938515221592</v>
      </c>
      <c r="Q150" s="12">
        <f t="shared" si="395"/>
        <v>2.6803917936273951</v>
      </c>
      <c r="R150" s="12">
        <f t="shared" si="395"/>
        <v>2.7911803503472647</v>
      </c>
      <c r="S150" s="12">
        <f t="shared" ref="S150:V150" si="396">IF(S119&gt;0,LOG10(S119),"")</f>
        <v>2.9521411047167621</v>
      </c>
      <c r="T150" s="12">
        <f t="shared" si="396"/>
        <v>3.0645676310097678</v>
      </c>
      <c r="U150" s="12">
        <f t="shared" si="396"/>
        <v>2.7233329208829673</v>
      </c>
      <c r="V150" s="12">
        <f t="shared" si="396"/>
        <v>2.6960721806440224</v>
      </c>
      <c r="W150" s="12"/>
      <c r="X150" s="12"/>
      <c r="Y150" s="12"/>
      <c r="Z150" s="12"/>
      <c r="AA150" s="12"/>
      <c r="AB150" s="12"/>
    </row>
    <row r="151" spans="2:28" x14ac:dyDescent="0.25">
      <c r="B151" s="12">
        <v>20.5</v>
      </c>
      <c r="C151" s="12">
        <f t="shared" si="332"/>
        <v>3.1636010446319713</v>
      </c>
      <c r="D151" s="12">
        <f t="shared" si="332"/>
        <v>3.1779500585179532</v>
      </c>
      <c r="E151" s="12">
        <f t="shared" ref="E151:G151" si="397">IF(E120&gt;0,LOG10(E120),"")</f>
        <v>2.8593459227360705</v>
      </c>
      <c r="F151" s="12">
        <f t="shared" si="397"/>
        <v>2.8836750551281183</v>
      </c>
      <c r="G151" s="12">
        <f t="shared" si="397"/>
        <v>2.8897186935190713</v>
      </c>
      <c r="H151" s="12">
        <f t="shared" ref="H151:N151" si="398">IF(H120&gt;0,LOG10(H120),"")</f>
        <v>3.0151996183222574</v>
      </c>
      <c r="I151" s="12">
        <f t="shared" si="398"/>
        <v>2.6857784158703182</v>
      </c>
      <c r="J151" s="12">
        <f t="shared" si="398"/>
        <v>3.0161801728143174</v>
      </c>
      <c r="K151" s="12">
        <f t="shared" si="398"/>
        <v>2.9818820390820213</v>
      </c>
      <c r="L151" s="12">
        <f t="shared" si="398"/>
        <v>2.9421175399417452</v>
      </c>
      <c r="M151" s="12">
        <f t="shared" si="398"/>
        <v>2.7704775819851157</v>
      </c>
      <c r="N151" s="12">
        <f t="shared" si="398"/>
        <v>2.6208800864976571</v>
      </c>
      <c r="O151" s="12">
        <f t="shared" ref="O151:R151" si="399">IF(O120&gt;0,LOG10(O120),"")</f>
        <v>3.0473032737946495</v>
      </c>
      <c r="P151" s="12">
        <f t="shared" si="399"/>
        <v>3.1606002204941794</v>
      </c>
      <c r="Q151" s="12">
        <f t="shared" si="399"/>
        <v>2.6425689891360142</v>
      </c>
      <c r="R151" s="12">
        <f t="shared" si="399"/>
        <v>2.732928735510181</v>
      </c>
      <c r="S151" s="12">
        <f t="shared" ref="S151:V151" si="400">IF(S120&gt;0,LOG10(S120),"")</f>
        <v>2.9408799749690981</v>
      </c>
      <c r="T151" s="12">
        <f t="shared" si="400"/>
        <v>2.9128302304520353</v>
      </c>
      <c r="U151" s="12">
        <f t="shared" si="400"/>
        <v>2.7367859155255601</v>
      </c>
      <c r="V151" s="12">
        <f t="shared" si="400"/>
        <v>2.7074740836282318</v>
      </c>
      <c r="W151" s="12"/>
      <c r="X151" s="12"/>
      <c r="Y151" s="12"/>
      <c r="Z151" s="12"/>
      <c r="AA151" s="12"/>
      <c r="AB151" s="12"/>
    </row>
    <row r="152" spans="2:28" x14ac:dyDescent="0.25">
      <c r="B152" s="12">
        <v>22</v>
      </c>
      <c r="C152" s="12">
        <f t="shared" si="332"/>
        <v>3.1458562493833755</v>
      </c>
      <c r="D152" s="12">
        <f t="shared" si="332"/>
        <v>3.1421480917348563</v>
      </c>
      <c r="E152" s="12">
        <f t="shared" ref="E152:G152" si="401">IF(E121&gt;0,LOG10(E121),"")</f>
        <v>2.7615477816436491</v>
      </c>
      <c r="F152" s="12">
        <f t="shared" si="401"/>
        <v>2.7967408668023443</v>
      </c>
      <c r="G152" s="12">
        <f t="shared" si="401"/>
        <v>2.7355742772564375</v>
      </c>
      <c r="H152" s="12">
        <f t="shared" ref="H152:N152" si="402">IF(H121&gt;0,LOG10(H121),"")</f>
        <v>3.0457778751685805</v>
      </c>
      <c r="I152" s="12">
        <f t="shared" si="402"/>
        <v>2.6199576172305838</v>
      </c>
      <c r="J152" s="12">
        <f t="shared" si="402"/>
        <v>2.9940261206920997</v>
      </c>
      <c r="K152" s="12">
        <f t="shared" si="402"/>
        <v>2.8736449063372018</v>
      </c>
      <c r="L152" s="12">
        <f t="shared" si="402"/>
        <v>2.8494660065301427</v>
      </c>
      <c r="M152" s="12">
        <f t="shared" si="402"/>
        <v>2.6998151287089813</v>
      </c>
      <c r="N152" s="12">
        <f t="shared" si="402"/>
        <v>2.5909324044425475</v>
      </c>
      <c r="O152" s="12">
        <f t="shared" ref="O152:R152" si="403">IF(O121&gt;0,LOG10(O121),"")</f>
        <v>2.9052655528866143</v>
      </c>
      <c r="P152" s="12">
        <f t="shared" si="403"/>
        <v>3.0726201570424045</v>
      </c>
      <c r="Q152" s="12">
        <f t="shared" si="403"/>
        <v>2.5659145048083678</v>
      </c>
      <c r="R152" s="12">
        <f t="shared" si="403"/>
        <v>2.695087277769697</v>
      </c>
      <c r="S152" s="12">
        <f t="shared" ref="S152:V152" si="404">IF(S121&gt;0,LOG10(S121),"")</f>
        <v>2.9925121973900337</v>
      </c>
      <c r="T152" s="12">
        <f t="shared" si="404"/>
        <v>3.0089405427544986</v>
      </c>
      <c r="U152" s="12">
        <f t="shared" si="404"/>
        <v>2.6596793059644295</v>
      </c>
      <c r="V152" s="12">
        <f t="shared" si="404"/>
        <v>2.5815389946435015</v>
      </c>
      <c r="W152" s="12"/>
      <c r="X152" s="12"/>
      <c r="Y152" s="12"/>
      <c r="Z152" s="12"/>
      <c r="AA152" s="12"/>
      <c r="AB152" s="12"/>
    </row>
    <row r="153" spans="2:28" x14ac:dyDescent="0.25">
      <c r="B153" s="12">
        <v>23.5</v>
      </c>
      <c r="C153" s="12">
        <f t="shared" si="332"/>
        <v>3.0800433363037159</v>
      </c>
      <c r="D153" s="12">
        <f t="shared" si="332"/>
        <v>3.0616911495780421</v>
      </c>
      <c r="E153" s="12">
        <f t="shared" ref="E153:G153" si="405">IF(E122&gt;0,LOG10(E122),"")</f>
        <v>2.7179212125942316</v>
      </c>
      <c r="F153" s="12">
        <f t="shared" si="405"/>
        <v>2.7888792509146665</v>
      </c>
      <c r="G153" s="12">
        <f t="shared" si="405"/>
        <v>2.7614116545432821</v>
      </c>
      <c r="H153" s="12">
        <f t="shared" ref="H153:N153" si="406">IF(H122&gt;0,LOG10(H122),"")</f>
        <v>3.0149079823973173</v>
      </c>
      <c r="I153" s="12">
        <f t="shared" si="406"/>
        <v>2.5523606111633295</v>
      </c>
      <c r="J153" s="12">
        <f t="shared" si="406"/>
        <v>3.0035491346643433</v>
      </c>
      <c r="K153" s="12">
        <f t="shared" si="406"/>
        <v>2.8389214229142379</v>
      </c>
      <c r="L153" s="12">
        <f t="shared" si="406"/>
        <v>2.8100145729388393</v>
      </c>
      <c r="M153" s="12">
        <f t="shared" si="406"/>
        <v>2.7353695096540842</v>
      </c>
      <c r="N153" s="12">
        <f t="shared" si="406"/>
        <v>2.4403053245080883</v>
      </c>
      <c r="O153" s="12">
        <f t="shared" ref="O153:R153" si="407">IF(O122&gt;0,LOG10(O122),"")</f>
        <v>2.9056611753069617</v>
      </c>
      <c r="P153" s="12">
        <f t="shared" si="407"/>
        <v>3.121904070093561</v>
      </c>
      <c r="Q153" s="12">
        <f t="shared" si="407"/>
        <v>2.5650147513457693</v>
      </c>
      <c r="R153" s="12">
        <f t="shared" si="407"/>
        <v>2.7132040067821994</v>
      </c>
      <c r="S153" s="12">
        <f t="shared" ref="S153:V153" si="408">IF(S122&gt;0,LOG10(S122),"")</f>
        <v>2.849910252653324</v>
      </c>
      <c r="T153" s="12">
        <f t="shared" si="408"/>
        <v>2.9471091771872353</v>
      </c>
      <c r="U153" s="12">
        <f t="shared" si="408"/>
        <v>2.4259604715288288</v>
      </c>
      <c r="V153" s="12">
        <f t="shared" si="408"/>
        <v>2.5079687088690892</v>
      </c>
      <c r="W153" s="12"/>
      <c r="X153" s="12"/>
      <c r="Y153" s="12"/>
      <c r="Z153" s="12"/>
      <c r="AA153" s="12"/>
      <c r="AB153" s="12"/>
    </row>
    <row r="154" spans="2:28" x14ac:dyDescent="0.25">
      <c r="B154" s="12">
        <v>25</v>
      </c>
      <c r="C154" s="12">
        <f t="shared" si="332"/>
        <v>3.097589282486509</v>
      </c>
      <c r="D154" s="12">
        <f t="shared" si="332"/>
        <v>2.9990546655185946</v>
      </c>
      <c r="E154" s="12">
        <f t="shared" ref="E154:G154" si="409">IF(E123&gt;0,LOG10(E123),"")</f>
        <v>2.6584258609793143</v>
      </c>
      <c r="F154" s="12">
        <f t="shared" si="409"/>
        <v>2.7819553570484299</v>
      </c>
      <c r="G154" s="12">
        <f t="shared" si="409"/>
        <v>2.7291323763071165</v>
      </c>
      <c r="H154" s="12">
        <f t="shared" ref="H154:N154" si="410">IF(H123&gt;0,LOG10(H123),"")</f>
        <v>3.0311326909534566</v>
      </c>
      <c r="I154" s="12">
        <f t="shared" si="410"/>
        <v>2.4898149772109659</v>
      </c>
      <c r="J154" s="12">
        <f t="shared" si="410"/>
        <v>2.9099081236714417</v>
      </c>
      <c r="K154" s="12">
        <f t="shared" si="410"/>
        <v>2.7870402815128577</v>
      </c>
      <c r="L154" s="12">
        <f t="shared" si="410"/>
        <v>2.8013180751867308</v>
      </c>
      <c r="M154" s="12">
        <f t="shared" si="410"/>
        <v>2.64520936013083</v>
      </c>
      <c r="N154" s="12">
        <f t="shared" si="410"/>
        <v>2.5097885589456288</v>
      </c>
      <c r="O154" s="12">
        <f t="shared" ref="O154:R154" si="411">IF(O123&gt;0,LOG10(O123),"")</f>
        <v>2.8149595062295254</v>
      </c>
      <c r="P154" s="12">
        <f t="shared" si="411"/>
        <v>2.9955249729823876</v>
      </c>
      <c r="Q154" s="12">
        <f t="shared" si="411"/>
        <v>2.5092628840315712</v>
      </c>
      <c r="R154" s="12">
        <f t="shared" si="411"/>
        <v>2.6865705289666475</v>
      </c>
      <c r="S154" s="12">
        <f t="shared" ref="S154:V154" si="412">IF(S123&gt;0,LOG10(S123),"")</f>
        <v>2.6253214656709387</v>
      </c>
      <c r="T154" s="12">
        <f t="shared" si="412"/>
        <v>3.0220064036754826</v>
      </c>
      <c r="U154" s="12">
        <f t="shared" si="412"/>
        <v>2.5288604490820128</v>
      </c>
      <c r="V154" s="12">
        <f t="shared" si="412"/>
        <v>2.4444622520743846</v>
      </c>
      <c r="W154" s="12"/>
      <c r="X154" s="12"/>
      <c r="Y154" s="12"/>
      <c r="Z154" s="12"/>
      <c r="AA154" s="12"/>
      <c r="AB154" s="12"/>
    </row>
    <row r="155" spans="2:28" x14ac:dyDescent="0.25">
      <c r="B155" s="12">
        <v>26.5</v>
      </c>
      <c r="C155" s="12">
        <f t="shared" si="332"/>
        <v>3.0861550439476848</v>
      </c>
      <c r="D155" s="12">
        <f t="shared" si="332"/>
        <v>2.9926432698217313</v>
      </c>
      <c r="E155" s="12">
        <f t="shared" ref="E155:G155" si="413">IF(E124&gt;0,LOG10(E124),"")</f>
        <v>2.6738601470909176</v>
      </c>
      <c r="F155" s="12">
        <f t="shared" si="413"/>
        <v>2.6583906606250869</v>
      </c>
      <c r="G155" s="12">
        <f t="shared" si="413"/>
        <v>2.6471607935626169</v>
      </c>
      <c r="H155" s="12">
        <f t="shared" ref="H155:N155" si="414">IF(H124&gt;0,LOG10(H124),"")</f>
        <v>2.888085101914466</v>
      </c>
      <c r="I155" s="12">
        <f t="shared" si="414"/>
        <v>2.5059992708971994</v>
      </c>
      <c r="J155" s="12">
        <f t="shared" si="414"/>
        <v>2.8501336375623896</v>
      </c>
      <c r="K155" s="12">
        <f t="shared" si="414"/>
        <v>2.7768507515349552</v>
      </c>
      <c r="L155" s="12">
        <f t="shared" si="414"/>
        <v>2.6887571410655182</v>
      </c>
      <c r="M155" s="12">
        <f t="shared" si="414"/>
        <v>2.5691285416054308</v>
      </c>
      <c r="N155" s="12">
        <f t="shared" si="414"/>
        <v>2.2899024087785662</v>
      </c>
      <c r="O155" s="12">
        <f t="shared" ref="O155:R155" si="415">IF(O124&gt;0,LOG10(O124),"")</f>
        <v>2.8492621953495068</v>
      </c>
      <c r="P155" s="12">
        <f t="shared" si="415"/>
        <v>3.0056880105826171</v>
      </c>
      <c r="Q155" s="12">
        <f t="shared" si="415"/>
        <v>2.5113988389590869</v>
      </c>
      <c r="R155" s="12">
        <f t="shared" si="415"/>
        <v>2.6277322100145741</v>
      </c>
      <c r="S155" s="12">
        <f t="shared" ref="S155:V155" si="416">IF(S124&gt;0,LOG10(S124),"")</f>
        <v>2.6764739881183202</v>
      </c>
      <c r="T155" s="12">
        <f t="shared" si="416"/>
        <v>2.8393187056847946</v>
      </c>
      <c r="U155" s="12">
        <f t="shared" si="416"/>
        <v>2.4097829310664607</v>
      </c>
      <c r="V155" s="12">
        <f t="shared" si="416"/>
        <v>2.3006007627625205</v>
      </c>
      <c r="W155" s="12"/>
      <c r="X155" s="12"/>
      <c r="Y155" s="12"/>
      <c r="Z155" s="12"/>
      <c r="AA155" s="12"/>
      <c r="AB155" s="12"/>
    </row>
    <row r="156" spans="2:28" x14ac:dyDescent="0.25">
      <c r="B156" s="12">
        <v>28</v>
      </c>
      <c r="C156" s="12">
        <f t="shared" si="332"/>
        <v>3.073655156065644</v>
      </c>
      <c r="D156" s="12">
        <f t="shared" si="332"/>
        <v>3.0573577983968714</v>
      </c>
      <c r="E156" s="12">
        <f t="shared" ref="E156:G156" si="417">IF(E125&gt;0,LOG10(E125),"")</f>
        <v>2.6265662402327314</v>
      </c>
      <c r="F156" s="12">
        <f t="shared" si="417"/>
        <v>2.717768594285181</v>
      </c>
      <c r="G156" s="12">
        <f t="shared" si="417"/>
        <v>2.6166831047960053</v>
      </c>
      <c r="H156" s="12">
        <f t="shared" ref="H156:N156" si="418">IF(H125&gt;0,LOG10(H125),"")</f>
        <v>2.8096584946004226</v>
      </c>
      <c r="I156" s="12">
        <f t="shared" si="418"/>
        <v>2.3722653930593287</v>
      </c>
      <c r="J156" s="12">
        <f t="shared" si="418"/>
        <v>2.8709511427672356</v>
      </c>
      <c r="K156" s="12">
        <f t="shared" si="418"/>
        <v>2.8258742803248946</v>
      </c>
      <c r="L156" s="12">
        <f t="shared" si="418"/>
        <v>2.5655513486040995</v>
      </c>
      <c r="M156" s="12">
        <f t="shared" si="418"/>
        <v>2.5745403808793528</v>
      </c>
      <c r="N156" s="12">
        <f t="shared" si="418"/>
        <v>2.4008046345921743</v>
      </c>
      <c r="O156" s="12">
        <f t="shared" ref="O156:R156" si="419">IF(O125&gt;0,LOG10(O125),"")</f>
        <v>2.8676658567455284</v>
      </c>
      <c r="P156" s="12">
        <f t="shared" si="419"/>
        <v>2.9861917897652157</v>
      </c>
      <c r="Q156" s="12">
        <f t="shared" si="419"/>
        <v>2.4104869412706567</v>
      </c>
      <c r="R156" s="12">
        <f t="shared" si="419"/>
        <v>2.5361113163254747</v>
      </c>
      <c r="S156" s="12">
        <f t="shared" ref="S156:V156" si="420">IF(S125&gt;0,LOG10(S125),"")</f>
        <v>2.6855410080886473</v>
      </c>
      <c r="T156" s="12">
        <f t="shared" si="420"/>
        <v>2.8362662524026248</v>
      </c>
      <c r="U156" s="12">
        <f t="shared" si="420"/>
        <v>2.426979088639559</v>
      </c>
      <c r="V156" s="12">
        <f t="shared" si="420"/>
        <v>2.3144439899368101</v>
      </c>
      <c r="W156" s="12"/>
      <c r="X156" s="12"/>
      <c r="Y156" s="12"/>
      <c r="Z156" s="12"/>
      <c r="AA156" s="12"/>
      <c r="AB156" s="12"/>
    </row>
    <row r="157" spans="2:28" x14ac:dyDescent="0.25">
      <c r="B157" s="12">
        <v>29.5</v>
      </c>
      <c r="C157" s="12">
        <f t="shared" si="332"/>
        <v>2.9903470687022207</v>
      </c>
      <c r="D157" s="12">
        <f t="shared" si="332"/>
        <v>2.9127031360288989</v>
      </c>
      <c r="E157" s="12">
        <f t="shared" ref="E157:G157" si="421">IF(E126&gt;0,LOG10(E126),"")</f>
        <v>2.5893012079513578</v>
      </c>
      <c r="F157" s="12">
        <f t="shared" si="421"/>
        <v>2.751942980314372</v>
      </c>
      <c r="G157" s="12">
        <f t="shared" si="421"/>
        <v>2.4975960273395454</v>
      </c>
      <c r="H157" s="12">
        <f t="shared" ref="H157:N157" si="422">IF(H126&gt;0,LOG10(H126),"")</f>
        <v>2.7968353093606235</v>
      </c>
      <c r="I157" s="12">
        <f t="shared" si="422"/>
        <v>2.4325883070513914</v>
      </c>
      <c r="J157" s="12">
        <f t="shared" si="422"/>
        <v>2.6643724665687176</v>
      </c>
      <c r="K157" s="12">
        <f t="shared" si="422"/>
        <v>2.7446393343976929</v>
      </c>
      <c r="L157" s="12">
        <f t="shared" si="422"/>
        <v>2.7162308248278282</v>
      </c>
      <c r="M157" s="12">
        <f t="shared" si="422"/>
        <v>2.4869417854180811</v>
      </c>
      <c r="N157" s="12">
        <f t="shared" si="422"/>
        <v>2.4250359140580326</v>
      </c>
      <c r="O157" s="12">
        <f t="shared" ref="O157:R157" si="423">IF(O126&gt;0,LOG10(O126),"")</f>
        <v>2.708659808530272</v>
      </c>
      <c r="P157" s="12">
        <f t="shared" si="423"/>
        <v>2.8348437019396164</v>
      </c>
      <c r="Q157" s="12">
        <f t="shared" si="423"/>
        <v>2.3525617728710828</v>
      </c>
      <c r="R157" s="12">
        <f t="shared" si="423"/>
        <v>2.5495030165555339</v>
      </c>
      <c r="S157" s="12">
        <f t="shared" ref="S157:V157" si="424">IF(S126&gt;0,LOG10(S126),"")</f>
        <v>2.5215429403939167</v>
      </c>
      <c r="T157" s="12">
        <f t="shared" si="424"/>
        <v>2.9028725524180685</v>
      </c>
      <c r="U157" s="12">
        <f t="shared" si="424"/>
        <v>2.306474918012432</v>
      </c>
      <c r="V157" s="12">
        <f t="shared" si="424"/>
        <v>2.4255394993708204</v>
      </c>
      <c r="W157" s="12"/>
      <c r="X157" s="12"/>
      <c r="Y157" s="12"/>
      <c r="Z157" s="12"/>
      <c r="AA157" s="12"/>
      <c r="AB157" s="12"/>
    </row>
    <row r="158" spans="2:28" x14ac:dyDescent="0.25">
      <c r="B158" s="12">
        <v>31</v>
      </c>
      <c r="C158" s="12">
        <f t="shared" si="332"/>
        <v>2.94950435552366</v>
      </c>
      <c r="D158" s="12">
        <f t="shared" si="332"/>
        <v>2.9855653021767194</v>
      </c>
      <c r="E158" s="12">
        <f t="shared" ref="E158:G158" si="425">IF(E127&gt;0,LOG10(E127),"")</f>
        <v>2.6452644149213436</v>
      </c>
      <c r="F158" s="12">
        <f t="shared" si="425"/>
        <v>2.6482119341390153</v>
      </c>
      <c r="G158" s="12">
        <f t="shared" si="425"/>
        <v>2.5274689514169641</v>
      </c>
      <c r="H158" s="12">
        <f t="shared" ref="H158:N158" si="426">IF(H127&gt;0,LOG10(H127),"")</f>
        <v>2.8356936933846861</v>
      </c>
      <c r="I158" s="12">
        <f t="shared" si="426"/>
        <v>2.3270232982314862</v>
      </c>
      <c r="J158" s="12">
        <f t="shared" si="426"/>
        <v>2.6289073224995159</v>
      </c>
      <c r="K158" s="12">
        <f t="shared" si="426"/>
        <v>2.6510229778057459</v>
      </c>
      <c r="L158" s="12">
        <f t="shared" si="426"/>
        <v>2.7281985696782471</v>
      </c>
      <c r="M158" s="12">
        <f t="shared" si="426"/>
        <v>2.5400023109840997</v>
      </c>
      <c r="N158" s="12">
        <f t="shared" si="426"/>
        <v>2.245515545344217</v>
      </c>
      <c r="O158" s="12">
        <f t="shared" ref="O158:R158" si="427">IF(O127&gt;0,LOG10(O127),"")</f>
        <v>2.6285751124975589</v>
      </c>
      <c r="P158" s="12">
        <f t="shared" si="427"/>
        <v>2.9555465025468348</v>
      </c>
      <c r="Q158" s="12">
        <f t="shared" si="427"/>
        <v>2.3232848195578062</v>
      </c>
      <c r="R158" s="12">
        <f t="shared" si="427"/>
        <v>2.5342766356407922</v>
      </c>
      <c r="S158" s="12">
        <f t="shared" ref="S158:V158" si="428">IF(S127&gt;0,LOG10(S127),"")</f>
        <v>2.6950082926675809</v>
      </c>
      <c r="T158" s="12">
        <f t="shared" si="428"/>
        <v>2.8696647955890882</v>
      </c>
      <c r="U158" s="12">
        <f t="shared" si="428"/>
        <v>2.2934285524167084</v>
      </c>
      <c r="V158" s="12">
        <f t="shared" si="428"/>
        <v>2.2107396060300983</v>
      </c>
      <c r="W158" s="12"/>
      <c r="X158" s="12"/>
      <c r="Y158" s="12"/>
      <c r="Z158" s="12"/>
      <c r="AA158" s="12"/>
      <c r="AB158" s="12"/>
    </row>
    <row r="159" spans="2:28" x14ac:dyDescent="0.25">
      <c r="B159" s="12">
        <v>32.5</v>
      </c>
      <c r="C159" s="12">
        <f t="shared" si="332"/>
        <v>2.9870094240847971</v>
      </c>
      <c r="D159" s="12">
        <f t="shared" si="332"/>
        <v>2.9739950012986034</v>
      </c>
      <c r="E159" s="12">
        <f t="shared" ref="E159:G159" si="429">IF(E128&gt;0,LOG10(E128),"")</f>
        <v>2.575622171560529</v>
      </c>
      <c r="F159" s="12">
        <f t="shared" si="429"/>
        <v>2.5787388046539657</v>
      </c>
      <c r="G159" s="12">
        <f t="shared" si="429"/>
        <v>2.5963080947252823</v>
      </c>
      <c r="H159" s="12">
        <f t="shared" ref="H159:N159" si="430">IF(H128&gt;0,LOG10(H128),"")</f>
        <v>2.8255864525594996</v>
      </c>
      <c r="I159" s="12">
        <f t="shared" si="430"/>
        <v>2.2100080004416145</v>
      </c>
      <c r="J159" s="12">
        <f t="shared" si="430"/>
        <v>2.6292730441900991</v>
      </c>
      <c r="K159" s="12">
        <f t="shared" si="430"/>
        <v>2.6062274562716587</v>
      </c>
      <c r="L159" s="12">
        <f t="shared" si="430"/>
        <v>2.6994292405860918</v>
      </c>
      <c r="M159" s="12">
        <f t="shared" si="430"/>
        <v>2.3829190904288642</v>
      </c>
      <c r="N159" s="12">
        <f t="shared" si="430"/>
        <v>2.3400435866999953</v>
      </c>
      <c r="O159" s="12">
        <f t="shared" ref="O159:R159" si="431">IF(O128&gt;0,LOG10(O128),"")</f>
        <v>2.7603825094090113</v>
      </c>
      <c r="P159" s="12">
        <f t="shared" si="431"/>
        <v>2.912147408598595</v>
      </c>
      <c r="Q159" s="12">
        <f t="shared" si="431"/>
        <v>2.3093490416145137</v>
      </c>
      <c r="R159" s="12">
        <f t="shared" si="431"/>
        <v>2.4845172132788877</v>
      </c>
      <c r="S159" s="12">
        <f t="shared" ref="S159:V159" si="432">IF(S128&gt;0,LOG10(S128),"")</f>
        <v>2.6910886407730632</v>
      </c>
      <c r="T159" s="12">
        <f t="shared" si="432"/>
        <v>2.8061449777583798</v>
      </c>
      <c r="U159" s="12">
        <f t="shared" si="432"/>
        <v>2.4148941054582007</v>
      </c>
      <c r="V159" s="12">
        <f t="shared" si="432"/>
        <v>2.3158609389324165</v>
      </c>
      <c r="W159" s="12"/>
      <c r="X159" s="12"/>
      <c r="Y159" s="12"/>
      <c r="Z159" s="12"/>
      <c r="AA159" s="12"/>
      <c r="AB159" s="12"/>
    </row>
    <row r="160" spans="2:28" x14ac:dyDescent="0.25">
      <c r="B160" s="12">
        <v>34</v>
      </c>
      <c r="C160" s="12">
        <f t="shared" si="332"/>
        <v>2.9180360582994251</v>
      </c>
      <c r="D160" s="12">
        <f t="shared" si="332"/>
        <v>2.8824745915301584</v>
      </c>
      <c r="E160" s="12">
        <f t="shared" ref="E160:G160" si="433">IF(E129&gt;0,LOG10(E129),"")</f>
        <v>2.5360161838228863</v>
      </c>
      <c r="F160" s="12">
        <f t="shared" si="433"/>
        <v>2.6826549748688566</v>
      </c>
      <c r="G160" s="12">
        <f t="shared" si="433"/>
        <v>2.5425853747262024</v>
      </c>
      <c r="H160" s="12">
        <f t="shared" ref="H160:N160" si="434">IF(H129&gt;0,LOG10(H129),"")</f>
        <v>2.830520820635448</v>
      </c>
      <c r="I160" s="12">
        <f t="shared" si="434"/>
        <v>2.178859572589066</v>
      </c>
      <c r="J160" s="12">
        <f t="shared" si="434"/>
        <v>2.4764030577743346</v>
      </c>
      <c r="K160" s="12">
        <f t="shared" si="434"/>
        <v>2.5650406304071778</v>
      </c>
      <c r="L160" s="12">
        <f t="shared" si="434"/>
        <v>2.6315087313171897</v>
      </c>
      <c r="M160" s="12">
        <f t="shared" si="434"/>
        <v>2.4692499251714417</v>
      </c>
      <c r="N160" s="12">
        <f t="shared" si="434"/>
        <v>2.2676628202441305</v>
      </c>
      <c r="O160" s="12">
        <f t="shared" ref="O160:R160" si="435">IF(O129&gt;0,LOG10(O129),"")</f>
        <v>2.6684170790180173</v>
      </c>
      <c r="P160" s="12">
        <f t="shared" si="435"/>
        <v>2.895164920477427</v>
      </c>
      <c r="Q160" s="12">
        <f t="shared" si="435"/>
        <v>2.3010084248466542</v>
      </c>
      <c r="R160" s="12">
        <f t="shared" si="435"/>
        <v>2.3701023462544679</v>
      </c>
      <c r="S160" s="12">
        <f t="shared" ref="S160:V160" si="436">IF(S129&gt;0,LOG10(S129),"")</f>
        <v>2.6829410333582753</v>
      </c>
      <c r="T160" s="12">
        <f t="shared" si="436"/>
        <v>2.658811430274195</v>
      </c>
      <c r="U160" s="12">
        <f t="shared" si="436"/>
        <v>2.2044515264760913</v>
      </c>
      <c r="V160" s="12">
        <f t="shared" si="436"/>
        <v>2.3228771574736728</v>
      </c>
      <c r="W160" s="12"/>
      <c r="X160" s="12"/>
      <c r="Y160" s="12"/>
      <c r="Z160" s="12"/>
      <c r="AA160" s="12"/>
      <c r="AB160" s="12"/>
    </row>
    <row r="161" spans="1:28" x14ac:dyDescent="0.25">
      <c r="B161" s="12">
        <v>35.5</v>
      </c>
      <c r="C161" s="12">
        <f t="shared" si="332"/>
        <v>2.9215428029825405</v>
      </c>
      <c r="D161" s="12">
        <f t="shared" si="332"/>
        <v>2.8977644741241781</v>
      </c>
      <c r="E161" s="12">
        <f t="shared" ref="E161:G161" si="437">IF(E130&gt;0,LOG10(E130),"")</f>
        <v>2.4522153394749764</v>
      </c>
      <c r="F161" s="12">
        <f t="shared" si="437"/>
        <v>2.6445855172088448</v>
      </c>
      <c r="G161" s="12">
        <f t="shared" si="437"/>
        <v>2.5259913988990106</v>
      </c>
      <c r="H161" s="12">
        <f t="shared" ref="H161:N161" si="438">IF(H130&gt;0,LOG10(H130),"")</f>
        <v>2.766044989433742</v>
      </c>
      <c r="I161" s="12">
        <f t="shared" si="438"/>
        <v>2.396381152270902</v>
      </c>
      <c r="J161" s="12">
        <f t="shared" si="438"/>
        <v>2.6218994463213052</v>
      </c>
      <c r="K161" s="12">
        <f t="shared" si="438"/>
        <v>2.647604542051929</v>
      </c>
      <c r="L161" s="12">
        <f t="shared" si="438"/>
        <v>2.506349820061891</v>
      </c>
      <c r="M161" s="12">
        <f t="shared" si="438"/>
        <v>2.4381082822238986</v>
      </c>
      <c r="N161" s="12">
        <f t="shared" si="438"/>
        <v>2.109241436768778</v>
      </c>
      <c r="O161" s="12">
        <f t="shared" ref="O161:R161" si="439">IF(O130&gt;0,LOG10(O130),"")</f>
        <v>2.5595651623031723</v>
      </c>
      <c r="P161" s="12">
        <f t="shared" si="439"/>
        <v>2.7844879458992642</v>
      </c>
      <c r="Q161" s="12">
        <f t="shared" si="439"/>
        <v>2.1559617703709573</v>
      </c>
      <c r="R161" s="12">
        <f t="shared" si="439"/>
        <v>2.1853974992482978</v>
      </c>
      <c r="S161" s="12">
        <f t="shared" ref="S161:V161" si="440">IF(S130&gt;0,LOG10(S130),"")</f>
        <v>2.2988206514648089</v>
      </c>
      <c r="T161" s="12">
        <f t="shared" si="440"/>
        <v>2.7370955057583068</v>
      </c>
      <c r="U161" s="12">
        <f t="shared" si="440"/>
        <v>2.1763904519888797</v>
      </c>
      <c r="V161" s="12">
        <f t="shared" si="440"/>
        <v>2.2118194934043243</v>
      </c>
      <c r="W161" s="12"/>
      <c r="X161" s="12"/>
      <c r="Y161" s="12"/>
      <c r="Z161" s="12"/>
      <c r="AA161" s="12"/>
      <c r="AB161" s="12"/>
    </row>
    <row r="162" spans="1:28" x14ac:dyDescent="0.25">
      <c r="B162" s="12">
        <v>37</v>
      </c>
      <c r="C162" s="12">
        <f t="shared" si="332"/>
        <v>2.9251546984389236</v>
      </c>
      <c r="D162" s="12">
        <f t="shared" si="332"/>
        <v>2.8538664222376813</v>
      </c>
      <c r="E162" s="12">
        <f t="shared" ref="E162:G162" si="441">IF(E131&gt;0,LOG10(E131),"")</f>
        <v>2.554573522248218</v>
      </c>
      <c r="F162" s="12">
        <f t="shared" si="441"/>
        <v>2.6137061112725406</v>
      </c>
      <c r="G162" s="12">
        <f t="shared" si="441"/>
        <v>2.3564057598918464</v>
      </c>
      <c r="H162" s="12">
        <f t="shared" ref="H162:N162" si="442">IF(H131&gt;0,LOG10(H131),"")</f>
        <v>2.7127094806959362</v>
      </c>
      <c r="I162" s="12">
        <f t="shared" si="442"/>
        <v>2.3839100758574014</v>
      </c>
      <c r="J162" s="12">
        <f t="shared" si="442"/>
        <v>2.6279916686037081</v>
      </c>
      <c r="K162" s="12">
        <f t="shared" si="442"/>
        <v>2.733006879950783</v>
      </c>
      <c r="L162" s="12">
        <f t="shared" si="442"/>
        <v>2.5761814645120968</v>
      </c>
      <c r="M162" s="12">
        <f t="shared" si="442"/>
        <v>2.3567408664171219</v>
      </c>
      <c r="N162" s="12">
        <f t="shared" si="442"/>
        <v>2.1655072683741512</v>
      </c>
      <c r="O162" s="12">
        <f t="shared" ref="O162:R162" si="443">IF(O131&gt;0,LOG10(O131),"")</f>
        <v>2.6057172866773741</v>
      </c>
      <c r="P162" s="12">
        <f t="shared" si="443"/>
        <v>2.6391779192186071</v>
      </c>
      <c r="Q162" s="12">
        <f t="shared" si="443"/>
        <v>2.2352130131117636</v>
      </c>
      <c r="R162" s="12">
        <f t="shared" si="443"/>
        <v>2.0863562458221789</v>
      </c>
      <c r="S162" s="12">
        <f t="shared" ref="S162:V162" si="444">IF(S131&gt;0,LOG10(S131),"")</f>
        <v>2.384511012424666</v>
      </c>
      <c r="T162" s="12">
        <f t="shared" si="444"/>
        <v>2.5352362567386435</v>
      </c>
      <c r="U162" s="12">
        <f t="shared" si="444"/>
        <v>2.0621882057954473</v>
      </c>
      <c r="V162" s="12">
        <f t="shared" si="444"/>
        <v>2.0503975605259988</v>
      </c>
      <c r="W162" s="12"/>
      <c r="X162" s="12"/>
      <c r="Y162" s="12"/>
      <c r="Z162" s="12"/>
      <c r="AA162" s="12"/>
      <c r="AB162" s="12"/>
    </row>
    <row r="163" spans="1:28" x14ac:dyDescent="0.25">
      <c r="B163" s="12">
        <v>38.5</v>
      </c>
      <c r="C163" s="12">
        <f t="shared" si="332"/>
        <v>2.9044181084998613</v>
      </c>
      <c r="D163" s="12">
        <f t="shared" si="332"/>
        <v>2.9111813706653322</v>
      </c>
      <c r="E163" s="12">
        <f t="shared" ref="E163:G163" si="445">IF(E132&gt;0,LOG10(E132),"")</f>
        <v>2.4951088899600617</v>
      </c>
      <c r="F163" s="12">
        <f t="shared" si="445"/>
        <v>2.6086078448203041</v>
      </c>
      <c r="G163" s="12">
        <f t="shared" si="445"/>
        <v>2.4845352775868292</v>
      </c>
      <c r="H163" s="12">
        <f t="shared" ref="H163:N163" si="446">IF(H132&gt;0,LOG10(H132),"")</f>
        <v>2.7924753727576839</v>
      </c>
      <c r="I163" s="12">
        <f t="shared" si="446"/>
        <v>2.4434163120393926</v>
      </c>
      <c r="J163" s="12">
        <f t="shared" si="446"/>
        <v>2.3980008154905597</v>
      </c>
      <c r="K163" s="12">
        <f t="shared" si="446"/>
        <v>2.6235510817391696</v>
      </c>
      <c r="L163" s="12">
        <f t="shared" si="446"/>
        <v>2.7100291182742162</v>
      </c>
      <c r="M163" s="12">
        <f t="shared" si="446"/>
        <v>2.4662078012406985</v>
      </c>
      <c r="N163" s="12">
        <f t="shared" si="446"/>
        <v>2.2521774202353098</v>
      </c>
      <c r="O163" s="12">
        <f t="shared" ref="O163:R163" si="447">IF(O132&gt;0,LOG10(O132),"")</f>
        <v>2.5049442114111917</v>
      </c>
      <c r="P163" s="12">
        <f t="shared" si="447"/>
        <v>2.7476597683907804</v>
      </c>
      <c r="Q163" s="12">
        <f t="shared" si="447"/>
        <v>2.1922075428460759</v>
      </c>
      <c r="R163" s="12">
        <f t="shared" si="447"/>
        <v>2.1159017956352053</v>
      </c>
      <c r="S163" s="12">
        <f t="shared" ref="S163:V163" si="448">IF(S132&gt;0,LOG10(S132),"")</f>
        <v>2.2665612250449652</v>
      </c>
      <c r="T163" s="12">
        <f t="shared" si="448"/>
        <v>2.7700279599142053</v>
      </c>
      <c r="U163" s="12">
        <f t="shared" si="448"/>
        <v>2.3043596872200292</v>
      </c>
      <c r="V163" s="12">
        <f t="shared" si="448"/>
        <v>1.3087295064123805</v>
      </c>
      <c r="W163" s="12"/>
      <c r="X163" s="12"/>
      <c r="Y163" s="12"/>
      <c r="Z163" s="12"/>
      <c r="AA163" s="12"/>
      <c r="AB163" s="12"/>
    </row>
    <row r="164" spans="1:28" x14ac:dyDescent="0.25">
      <c r="B164" s="12">
        <v>40</v>
      </c>
      <c r="C164">
        <f>IF(C133&gt;0,LOG10(C133),"")</f>
        <v>2.9324206311117766</v>
      </c>
      <c r="D164" s="12">
        <f>IF(D133&gt;0,LOG10(D133),"")</f>
        <v>2.9115200018574621</v>
      </c>
      <c r="E164" s="12">
        <f>IF(E133&gt;0,LOG10(E133),"")</f>
        <v>2.529618315786311</v>
      </c>
      <c r="F164" s="12">
        <f t="shared" ref="F164:I164" si="449">IF(F133&gt;0,LOG10(F133),"")</f>
        <v>2.5906592375707422</v>
      </c>
      <c r="G164" s="12">
        <f t="shared" si="449"/>
        <v>2.5413625832607618</v>
      </c>
      <c r="H164" s="12">
        <f t="shared" si="449"/>
        <v>2.9604854854874723</v>
      </c>
      <c r="I164" s="12">
        <f t="shared" si="449"/>
        <v>2.3441924642087133</v>
      </c>
      <c r="J164" s="12">
        <f>IF(J133&gt;0,LOG10(J133),"")</f>
        <v>2.5452392953480625</v>
      </c>
      <c r="K164" s="12">
        <f>IF(K133&gt;0,LOG10(K133),"")</f>
        <v>2.6651835264684021</v>
      </c>
      <c r="L164" s="12">
        <f>IF(L133&gt;0,LOG10(L133),"")</f>
        <v>2.5848453636160302</v>
      </c>
      <c r="M164" s="12">
        <f t="shared" ref="M164:P164" si="450">IF(M133&gt;0,LOG10(M133),"")</f>
        <v>2.2423190656241672</v>
      </c>
      <c r="N164" s="12">
        <f t="shared" si="450"/>
        <v>2.2480899125853284</v>
      </c>
      <c r="O164" s="12">
        <f t="shared" si="450"/>
        <v>2.6310008237509925</v>
      </c>
      <c r="P164" s="12">
        <f t="shared" si="450"/>
        <v>2.7624449125620587</v>
      </c>
      <c r="Q164" s="12">
        <f t="shared" ref="Q164:V164" si="451">IF(Q133&gt;0,LOG10(Q133),"")</f>
        <v>2.1446862864261806</v>
      </c>
      <c r="R164" s="12">
        <f t="shared" si="451"/>
        <v>1.9686021324603185</v>
      </c>
      <c r="S164" s="12">
        <f t="shared" si="451"/>
        <v>2.2670841564530022</v>
      </c>
      <c r="T164" s="12">
        <f t="shared" si="451"/>
        <v>2.6431688816888044</v>
      </c>
      <c r="U164" s="12">
        <f t="shared" si="451"/>
        <v>1.9965300416453582</v>
      </c>
      <c r="V164" s="12">
        <f t="shared" si="451"/>
        <v>2.297365231846741</v>
      </c>
      <c r="W164" s="12"/>
      <c r="X164" s="12"/>
      <c r="Y164" s="12"/>
      <c r="Z164" s="12"/>
      <c r="AA164" s="12"/>
      <c r="AB164" s="12"/>
    </row>
    <row r="165" spans="1:28" x14ac:dyDescent="0.25">
      <c r="A165" t="s">
        <v>12</v>
      </c>
      <c r="B165" s="3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5">
      <c r="B166" s="7">
        <v>1</v>
      </c>
      <c r="C166" s="5">
        <f>IF(C135&lt;&gt;"", RSQ($B135:$B$164, $C135:$C$164),"")</f>
        <v>0.67654832132928522</v>
      </c>
      <c r="D166" s="5">
        <f>IF(D135&lt;&gt;"", RSQ($B135:$B$164, $C135:$C$164),"")</f>
        <v>0.67654832132928522</v>
      </c>
      <c r="E166" s="5">
        <f>IF(E135&lt;&gt;"", RSQ($B135:$B$164, $C135:$C$164),"")</f>
        <v>0.67654832132928522</v>
      </c>
      <c r="F166" s="5">
        <f>IF(F135&lt;&gt;"", RSQ($B135:$B$164, $C135:$C$164),"")</f>
        <v>0.67654832132928522</v>
      </c>
      <c r="G166" s="5">
        <f>IF(G135&lt;&gt;"", RSQ($B135:$B$164, $C135:$C$164),"")</f>
        <v>0.67654832132928522</v>
      </c>
      <c r="H166" s="5">
        <f>IF(H135&lt;&gt;"", RSQ($B135:$B$164, $C135:$C$164),"")</f>
        <v>0.67654832132928522</v>
      </c>
      <c r="I166" s="5">
        <f>IF(I135&lt;&gt;"", RSQ($B135:$B$164, $C135:$C$164),"")</f>
        <v>0.67654832132928522</v>
      </c>
      <c r="J166" s="5">
        <f>IF(J135&lt;&gt;"", RSQ($B135:$B$164, $C135:$C$164),"")</f>
        <v>0.67654832132928522</v>
      </c>
      <c r="K166" s="5">
        <f>IF(K135&lt;&gt;"", RSQ($B135:$B$164, $C135:$C$164),"")</f>
        <v>0.67654832132928522</v>
      </c>
      <c r="L166" s="5">
        <f>IF(L135&lt;&gt;"", RSQ($B135:$B$164, $C135:$C$164),"")</f>
        <v>0.67654832132928522</v>
      </c>
      <c r="M166" s="5">
        <f>IF(M135&lt;&gt;"", RSQ($B135:$B$164, $C135:$C$164),"")</f>
        <v>0.67654832132928522</v>
      </c>
      <c r="N166" s="5">
        <f>IF(N135&lt;&gt;"", RSQ($B135:$B$164, $C135:$C$164),"")</f>
        <v>0.67654832132928522</v>
      </c>
      <c r="O166" s="5">
        <f>IF(O135&lt;&gt;"", RSQ($B135:$B$164, $C135:$C$164),"")</f>
        <v>0.67654832132928522</v>
      </c>
      <c r="P166" s="5">
        <f>IF(P135&lt;&gt;"", RSQ($B135:$B$164, $C135:$C$164),"")</f>
        <v>0.67654832132928522</v>
      </c>
      <c r="Q166" s="5">
        <f>IF(Q135&lt;&gt;"", RSQ($B135:$B$164, $C135:$C$164),"")</f>
        <v>0.67654832132928522</v>
      </c>
      <c r="R166" s="5">
        <f>IF(R135&lt;&gt;"", RSQ($B135:$B$164, $C135:$C$164),"")</f>
        <v>0.67654832132928522</v>
      </c>
      <c r="S166" s="5">
        <f>IF(S135&lt;&gt;"", RSQ($B135:$B$164, $C135:$C$164),"")</f>
        <v>0.67654832132928522</v>
      </c>
      <c r="T166" s="5">
        <f>IF(T135&lt;&gt;"", RSQ($B135:$B$164, $C135:$C$164),"")</f>
        <v>0.67654832132928522</v>
      </c>
      <c r="U166" s="5">
        <f>IF(U135&lt;&gt;"", RSQ($B135:$B$164, $C135:$C$164),"")</f>
        <v>0.67654832132928522</v>
      </c>
      <c r="V166" s="5">
        <f>IF(V135&lt;&gt;"", RSQ($B135:$B$164, $C135:$C$164),"")</f>
        <v>0.67654832132928522</v>
      </c>
      <c r="W166" s="5"/>
      <c r="X166" s="5"/>
      <c r="Y166" s="5"/>
      <c r="Z166" s="5"/>
      <c r="AA166" s="5"/>
      <c r="AB166" s="5"/>
    </row>
    <row r="167" spans="1:28" x14ac:dyDescent="0.25">
      <c r="B167" s="16">
        <v>2</v>
      </c>
      <c r="C167" s="5">
        <f>IF(C136&lt;&gt;"", RSQ($B136:$B$164, $C136:$C$164),"")</f>
        <v>0.74969662264481429</v>
      </c>
      <c r="D167" s="5">
        <f>IF(D136&lt;&gt;"", RSQ($B136:$B$164, $C136:$C$164),"")</f>
        <v>0.74969662264481429</v>
      </c>
      <c r="E167" s="5">
        <f>IF(E136&lt;&gt;"", RSQ($B136:$B$164, $C136:$C$164),"")</f>
        <v>0.74969662264481429</v>
      </c>
      <c r="F167" s="5">
        <f>IF(F136&lt;&gt;"", RSQ($B136:$B$164, $C136:$C$164),"")</f>
        <v>0.74969662264481429</v>
      </c>
      <c r="G167" s="5">
        <f>IF(G136&lt;&gt;"", RSQ($B136:$B$164, $C136:$C$164),"")</f>
        <v>0.74969662264481429</v>
      </c>
      <c r="H167" s="5">
        <f>IF(H136&lt;&gt;"", RSQ($B136:$B$164, $C136:$C$164),"")</f>
        <v>0.74969662264481429</v>
      </c>
      <c r="I167" s="5">
        <f>IF(I136&lt;&gt;"", RSQ($B136:$B$164, $C136:$C$164),"")</f>
        <v>0.74969662264481429</v>
      </c>
      <c r="J167" s="5">
        <f>IF(J136&lt;&gt;"", RSQ($B136:$B$164, $C136:$C$164),"")</f>
        <v>0.74969662264481429</v>
      </c>
      <c r="K167" s="5">
        <f>IF(K136&lt;&gt;"", RSQ($B136:$B$164, $C136:$C$164),"")</f>
        <v>0.74969662264481429</v>
      </c>
      <c r="L167" s="5">
        <f>IF(L136&lt;&gt;"", RSQ($B136:$B$164, $C136:$C$164),"")</f>
        <v>0.74969662264481429</v>
      </c>
      <c r="M167" s="5">
        <f>IF(M136&lt;&gt;"", RSQ($B136:$B$164, $C136:$C$164),"")</f>
        <v>0.74969662264481429</v>
      </c>
      <c r="N167" s="5">
        <f>IF(N136&lt;&gt;"", RSQ($B136:$B$164, $C136:$C$164),"")</f>
        <v>0.74969662264481429</v>
      </c>
      <c r="O167" s="5">
        <f>IF(O136&lt;&gt;"", RSQ($B136:$B$164, $C136:$C$164),"")</f>
        <v>0.74969662264481429</v>
      </c>
      <c r="P167" s="5">
        <f>IF(P136&lt;&gt;"", RSQ($B136:$B$164, $C136:$C$164),"")</f>
        <v>0.74969662264481429</v>
      </c>
      <c r="Q167" s="5">
        <f>IF(Q136&lt;&gt;"", RSQ($B136:$B$164, $C136:$C$164),"")</f>
        <v>0.74969662264481429</v>
      </c>
      <c r="R167" s="5">
        <f>IF(R136&lt;&gt;"", RSQ($B136:$B$164, $C136:$C$164),"")</f>
        <v>0.74969662264481429</v>
      </c>
      <c r="S167" s="5">
        <f>IF(S136&lt;&gt;"", RSQ($B136:$B$164, $C136:$C$164),"")</f>
        <v>0.74969662264481429</v>
      </c>
      <c r="T167" s="5">
        <f>IF(T136&lt;&gt;"", RSQ($B136:$B$164, $C136:$C$164),"")</f>
        <v>0.74969662264481429</v>
      </c>
      <c r="U167" s="5">
        <f>IF(U136&lt;&gt;"", RSQ($B136:$B$164, $C136:$C$164),"")</f>
        <v>0.74969662264481429</v>
      </c>
      <c r="V167" s="5">
        <f>IF(V136&lt;&gt;"", RSQ($B136:$B$164, $C136:$C$164),"")</f>
        <v>0.74969662264481429</v>
      </c>
      <c r="W167" s="5"/>
      <c r="X167" s="5"/>
      <c r="Y167" s="5"/>
      <c r="Z167" s="5"/>
      <c r="AA167" s="5"/>
      <c r="AB167" s="5"/>
    </row>
    <row r="168" spans="1:28" x14ac:dyDescent="0.25">
      <c r="B168" s="12">
        <v>3</v>
      </c>
      <c r="C168" s="5">
        <f>IF(C137&lt;&gt;"", RSQ($B137:$B$164, $C137:$C$164),"")</f>
        <v>0.80709067285144642</v>
      </c>
      <c r="D168" s="5">
        <f>IF(D137&lt;&gt;"", RSQ($B137:$B$164, $C137:$C$164),"")</f>
        <v>0.80709067285144642</v>
      </c>
      <c r="E168" s="5">
        <f>IF(E137&lt;&gt;"", RSQ($B137:$B$164, $C137:$C$164),"")</f>
        <v>0.80709067285144642</v>
      </c>
      <c r="F168" s="5">
        <f>IF(F137&lt;&gt;"", RSQ($B137:$B$164, $C137:$C$164),"")</f>
        <v>0.80709067285144642</v>
      </c>
      <c r="G168" s="5">
        <f>IF(G137&lt;&gt;"", RSQ($B137:$B$164, $C137:$C$164),"")</f>
        <v>0.80709067285144642</v>
      </c>
      <c r="H168" s="5">
        <f>IF(H137&lt;&gt;"", RSQ($B137:$B$164, $C137:$C$164),"")</f>
        <v>0.80709067285144642</v>
      </c>
      <c r="I168" s="5">
        <f>IF(I137&lt;&gt;"", RSQ($B137:$B$164, $C137:$C$164),"")</f>
        <v>0.80709067285144642</v>
      </c>
      <c r="J168" s="5">
        <f>IF(J137&lt;&gt;"", RSQ($B137:$B$164, $C137:$C$164),"")</f>
        <v>0.80709067285144642</v>
      </c>
      <c r="K168" s="5">
        <f>IF(K137&lt;&gt;"", RSQ($B137:$B$164, $C137:$C$164),"")</f>
        <v>0.80709067285144642</v>
      </c>
      <c r="L168" s="5">
        <f>IF(L137&lt;&gt;"", RSQ($B137:$B$164, $C137:$C$164),"")</f>
        <v>0.80709067285144642</v>
      </c>
      <c r="M168" s="5">
        <f>IF(M137&lt;&gt;"", RSQ($B137:$B$164, $C137:$C$164),"")</f>
        <v>0.80709067285144642</v>
      </c>
      <c r="N168" s="5">
        <f>IF(N137&lt;&gt;"", RSQ($B137:$B$164, $C137:$C$164),"")</f>
        <v>0.80709067285144642</v>
      </c>
      <c r="O168" s="5">
        <f>IF(O137&lt;&gt;"", RSQ($B137:$B$164, $C137:$C$164),"")</f>
        <v>0.80709067285144642</v>
      </c>
      <c r="P168" s="5">
        <f>IF(P137&lt;&gt;"", RSQ($B137:$B$164, $C137:$C$164),"")</f>
        <v>0.80709067285144642</v>
      </c>
      <c r="Q168" s="5">
        <f>IF(Q137&lt;&gt;"", RSQ($B137:$B$164, $C137:$C$164),"")</f>
        <v>0.80709067285144642</v>
      </c>
      <c r="R168" s="5">
        <f>IF(R137&lt;&gt;"", RSQ($B137:$B$164, $C137:$C$164),"")</f>
        <v>0.80709067285144642</v>
      </c>
      <c r="S168" s="5">
        <f>IF(S137&lt;&gt;"", RSQ($B137:$B$164, $C137:$C$164),"")</f>
        <v>0.80709067285144642</v>
      </c>
      <c r="T168" s="5">
        <f>IF(T137&lt;&gt;"", RSQ($B137:$B$164, $C137:$C$164),"")</f>
        <v>0.80709067285144642</v>
      </c>
      <c r="U168" s="5">
        <f>IF(U137&lt;&gt;"", RSQ($B137:$B$164, $C137:$C$164),"")</f>
        <v>0.80709067285144642</v>
      </c>
      <c r="V168" s="5">
        <f>IF(V137&lt;&gt;"", RSQ($B137:$B$164, $C137:$C$164),"")</f>
        <v>0.80709067285144642</v>
      </c>
      <c r="W168" s="5"/>
      <c r="X168" s="5"/>
      <c r="Y168" s="5"/>
      <c r="Z168" s="5"/>
      <c r="AA168" s="5"/>
      <c r="AB168" s="5"/>
    </row>
    <row r="169" spans="1:28" x14ac:dyDescent="0.25">
      <c r="B169" s="12">
        <v>4</v>
      </c>
      <c r="C169" s="5">
        <f>IF(C138&lt;&gt;"", RSQ($B138:$B$164, $C138:$C$164),"")</f>
        <v>0.83678688390847011</v>
      </c>
      <c r="D169" s="5">
        <f>IF(D138&lt;&gt;"", RSQ($B138:$B$164, $C138:$C$164),"")</f>
        <v>0.83678688390847011</v>
      </c>
      <c r="E169" s="5">
        <f>IF(E138&lt;&gt;"", RSQ($B138:$B$164, $C138:$C$164),"")</f>
        <v>0.83678688390847011</v>
      </c>
      <c r="F169" s="5">
        <f>IF(F138&lt;&gt;"", RSQ($B138:$B$164, $C138:$C$164),"")</f>
        <v>0.83678688390847011</v>
      </c>
      <c r="G169" s="5">
        <f>IF(G138&lt;&gt;"", RSQ($B138:$B$164, $C138:$C$164),"")</f>
        <v>0.83678688390847011</v>
      </c>
      <c r="H169" s="5">
        <f>IF(H138&lt;&gt;"", RSQ($B138:$B$164, $C138:$C$164),"")</f>
        <v>0.83678688390847011</v>
      </c>
      <c r="I169" s="5">
        <f>IF(I138&lt;&gt;"", RSQ($B138:$B$164, $C138:$C$164),"")</f>
        <v>0.83678688390847011</v>
      </c>
      <c r="J169" s="5">
        <f>IF(J138&lt;&gt;"", RSQ($B138:$B$164, $C138:$C$164),"")</f>
        <v>0.83678688390847011</v>
      </c>
      <c r="K169" s="5">
        <f>IF(K138&lt;&gt;"", RSQ($B138:$B$164, $C138:$C$164),"")</f>
        <v>0.83678688390847011</v>
      </c>
      <c r="L169" s="5">
        <f>IF(L138&lt;&gt;"", RSQ($B138:$B$164, $C138:$C$164),"")</f>
        <v>0.83678688390847011</v>
      </c>
      <c r="M169" s="5">
        <f>IF(M138&lt;&gt;"", RSQ($B138:$B$164, $C138:$C$164),"")</f>
        <v>0.83678688390847011</v>
      </c>
      <c r="N169" s="5">
        <f>IF(N138&lt;&gt;"", RSQ($B138:$B$164, $C138:$C$164),"")</f>
        <v>0.83678688390847011</v>
      </c>
      <c r="O169" s="5">
        <f>IF(O138&lt;&gt;"", RSQ($B138:$B$164, $C138:$C$164),"")</f>
        <v>0.83678688390847011</v>
      </c>
      <c r="P169" s="5">
        <f>IF(P138&lt;&gt;"", RSQ($B138:$B$164, $C138:$C$164),"")</f>
        <v>0.83678688390847011</v>
      </c>
      <c r="Q169" s="5">
        <f>IF(Q138&lt;&gt;"", RSQ($B138:$B$164, $C138:$C$164),"")</f>
        <v>0.83678688390847011</v>
      </c>
      <c r="R169" s="5">
        <f>IF(R138&lt;&gt;"", RSQ($B138:$B$164, $C138:$C$164),"")</f>
        <v>0.83678688390847011</v>
      </c>
      <c r="S169" s="5">
        <f>IF(S138&lt;&gt;"", RSQ($B138:$B$164, $C138:$C$164),"")</f>
        <v>0.83678688390847011</v>
      </c>
      <c r="T169" s="5">
        <f>IF(T138&lt;&gt;"", RSQ($B138:$B$164, $C138:$C$164),"")</f>
        <v>0.83678688390847011</v>
      </c>
      <c r="U169" s="5">
        <f>IF(U138&lt;&gt;"", RSQ($B138:$B$164, $C138:$C$164),"")</f>
        <v>0.83678688390847011</v>
      </c>
      <c r="V169" s="5">
        <f>IF(V138&lt;&gt;"", RSQ($B138:$B$164, $C138:$C$164),"")</f>
        <v>0.83678688390847011</v>
      </c>
      <c r="W169" s="5"/>
      <c r="X169" s="5"/>
      <c r="Y169" s="5"/>
      <c r="Z169" s="5"/>
      <c r="AA169" s="5"/>
      <c r="AB169" s="5"/>
    </row>
    <row r="170" spans="1:28" x14ac:dyDescent="0.25">
      <c r="B170" s="12">
        <v>5</v>
      </c>
      <c r="C170" s="19">
        <f>IF(C139&lt;&gt;"", RSQ($B139:$B$164, $C139:$C$164),"")</f>
        <v>0.85231952370823216</v>
      </c>
      <c r="D170" s="19">
        <f>IF(D139&lt;&gt;"", RSQ($B139:$B$164, $C139:$C$164),"")</f>
        <v>0.85231952370823216</v>
      </c>
      <c r="E170" s="19">
        <f>IF(E139&lt;&gt;"", RSQ($B139:$B$164, $C139:$C$164),"")</f>
        <v>0.85231952370823216</v>
      </c>
      <c r="F170" s="19">
        <f>IF(F139&lt;&gt;"", RSQ($B139:$B$164, $C139:$C$164),"")</f>
        <v>0.85231952370823216</v>
      </c>
      <c r="G170" s="19">
        <f>IF(G139&lt;&gt;"", RSQ($B139:$B$164, $C139:$C$164),"")</f>
        <v>0.85231952370823216</v>
      </c>
      <c r="H170" s="19">
        <f>IF(H139&lt;&gt;"", RSQ($B139:$B$164, $C139:$C$164),"")</f>
        <v>0.85231952370823216</v>
      </c>
      <c r="I170" s="19">
        <f>IF(I139&lt;&gt;"", RSQ($B139:$B$164, $C139:$C$164),"")</f>
        <v>0.85231952370823216</v>
      </c>
      <c r="J170" s="19">
        <f>IF(J139&lt;&gt;"", RSQ($B139:$B$164, $C139:$C$164),"")</f>
        <v>0.85231952370823216</v>
      </c>
      <c r="K170" s="19">
        <f>IF(K139&lt;&gt;"", RSQ($B139:$B$164, $C139:$C$164),"")</f>
        <v>0.85231952370823216</v>
      </c>
      <c r="L170" s="19">
        <f>IF(L139&lt;&gt;"", RSQ($B139:$B$164, $C139:$C$164),"")</f>
        <v>0.85231952370823216</v>
      </c>
      <c r="M170" s="19">
        <f>IF(M139&lt;&gt;"", RSQ($B139:$B$164, $C139:$C$164),"")</f>
        <v>0.85231952370823216</v>
      </c>
      <c r="N170" s="19">
        <f>IF(N139&lt;&gt;"", RSQ($B139:$B$164, $C139:$C$164),"")</f>
        <v>0.85231952370823216</v>
      </c>
      <c r="O170" s="19">
        <f>IF(O139&lt;&gt;"", RSQ($B139:$B$164, $C139:$C$164),"")</f>
        <v>0.85231952370823216</v>
      </c>
      <c r="P170" s="19">
        <f>IF(P139&lt;&gt;"", RSQ($B139:$B$164, $C139:$C$164),"")</f>
        <v>0.85231952370823216</v>
      </c>
      <c r="Q170" s="19">
        <f>IF(Q139&lt;&gt;"", RSQ($B139:$B$164, $C139:$C$164),"")</f>
        <v>0.85231952370823216</v>
      </c>
      <c r="R170" s="19">
        <f>IF(R139&lt;&gt;"", RSQ($B139:$B$164, $C139:$C$164),"")</f>
        <v>0.85231952370823216</v>
      </c>
      <c r="S170" s="19">
        <f>IF(S139&lt;&gt;"", RSQ($B139:$B$164, $C139:$C$164),"")</f>
        <v>0.85231952370823216</v>
      </c>
      <c r="T170" s="19">
        <f>IF(T139&lt;&gt;"", RSQ($B139:$B$164, $C139:$C$164),"")</f>
        <v>0.85231952370823216</v>
      </c>
      <c r="U170" s="19">
        <f>IF(U139&lt;&gt;"", RSQ($B139:$B$164, $C139:$C$164),"")</f>
        <v>0.85231952370823216</v>
      </c>
      <c r="V170" s="19">
        <f>IF(V139&lt;&gt;"", RSQ($B139:$B$164, $C139:$C$164),"")</f>
        <v>0.85231952370823216</v>
      </c>
      <c r="W170" s="19"/>
      <c r="X170" s="19"/>
      <c r="Y170" s="19"/>
      <c r="Z170" s="19"/>
      <c r="AA170" s="19"/>
      <c r="AB170" s="19"/>
    </row>
    <row r="171" spans="1:28" x14ac:dyDescent="0.25">
      <c r="B171" s="12">
        <v>6</v>
      </c>
      <c r="C171" s="19">
        <f>IF(C140&lt;&gt;"", RSQ($B140:$B$164, $C140:$C$164),"")</f>
        <v>0.86542088306719156</v>
      </c>
      <c r="D171" s="19">
        <f>IF(D140&lt;&gt;"", RSQ($B140:$B$164, $C140:$C$164),"")</f>
        <v>0.86542088306719156</v>
      </c>
      <c r="E171" s="19">
        <f>IF(E140&lt;&gt;"", RSQ($B140:$B$164, $C140:$C$164),"")</f>
        <v>0.86542088306719156</v>
      </c>
      <c r="F171" s="19">
        <f>IF(F140&lt;&gt;"", RSQ($B140:$B$164, $C140:$C$164),"")</f>
        <v>0.86542088306719156</v>
      </c>
      <c r="G171" s="19">
        <f>IF(G140&lt;&gt;"", RSQ($B140:$B$164, $C140:$C$164),"")</f>
        <v>0.86542088306719156</v>
      </c>
      <c r="H171" s="19">
        <f>IF(H140&lt;&gt;"", RSQ($B140:$B$164, $C140:$C$164),"")</f>
        <v>0.86542088306719156</v>
      </c>
      <c r="I171" s="19">
        <f>IF(I140&lt;&gt;"", RSQ($B140:$B$164, $C140:$C$164),"")</f>
        <v>0.86542088306719156</v>
      </c>
      <c r="J171" s="19">
        <f>IF(J140&lt;&gt;"", RSQ($B140:$B$164, $C140:$C$164),"")</f>
        <v>0.86542088306719156</v>
      </c>
      <c r="K171" s="19">
        <f>IF(K140&lt;&gt;"", RSQ($B140:$B$164, $C140:$C$164),"")</f>
        <v>0.86542088306719156</v>
      </c>
      <c r="L171" s="19">
        <f>IF(L140&lt;&gt;"", RSQ($B140:$B$164, $C140:$C$164),"")</f>
        <v>0.86542088306719156</v>
      </c>
      <c r="M171" s="19">
        <f>IF(M140&lt;&gt;"", RSQ($B140:$B$164, $C140:$C$164),"")</f>
        <v>0.86542088306719156</v>
      </c>
      <c r="N171" s="19">
        <f>IF(N140&lt;&gt;"", RSQ($B140:$B$164, $C140:$C$164),"")</f>
        <v>0.86542088306719156</v>
      </c>
      <c r="O171" s="19">
        <f>IF(O140&lt;&gt;"", RSQ($B140:$B$164, $C140:$C$164),"")</f>
        <v>0.86542088306719156</v>
      </c>
      <c r="P171" s="19">
        <f>IF(P140&lt;&gt;"", RSQ($B140:$B$164, $C140:$C$164),"")</f>
        <v>0.86542088306719156</v>
      </c>
      <c r="Q171" s="19">
        <f>IF(Q140&lt;&gt;"", RSQ($B140:$B$164, $C140:$C$164),"")</f>
        <v>0.86542088306719156</v>
      </c>
      <c r="R171" s="19">
        <f>IF(R140&lt;&gt;"", RSQ($B140:$B$164, $C140:$C$164),"")</f>
        <v>0.86542088306719156</v>
      </c>
      <c r="S171" s="19">
        <f>IF(S140&lt;&gt;"", RSQ($B140:$B$164, $C140:$C$164),"")</f>
        <v>0.86542088306719156</v>
      </c>
      <c r="T171" s="19">
        <f>IF(T140&lt;&gt;"", RSQ($B140:$B$164, $C140:$C$164),"")</f>
        <v>0.86542088306719156</v>
      </c>
      <c r="U171" s="19">
        <f>IF(U140&lt;&gt;"", RSQ($B140:$B$164, $C140:$C$164),"")</f>
        <v>0.86542088306719156</v>
      </c>
      <c r="V171" s="19">
        <f>IF(V140&lt;&gt;"", RSQ($B140:$B$164, $C140:$C$164),"")</f>
        <v>0.86542088306719156</v>
      </c>
      <c r="W171" s="19"/>
      <c r="X171" s="19"/>
      <c r="Y171" s="19"/>
      <c r="Z171" s="19"/>
      <c r="AA171" s="19"/>
      <c r="AB171" s="19"/>
    </row>
    <row r="172" spans="1:28" x14ac:dyDescent="0.25">
      <c r="B172" s="12">
        <v>7</v>
      </c>
      <c r="C172" s="5">
        <f>IF(C141&lt;&gt;"", RSQ($B141:$B$164, $C141:$C$164),"")</f>
        <v>0.87398227168697162</v>
      </c>
      <c r="D172" s="5">
        <f>IF(D141&lt;&gt;"", RSQ($B141:$B$164, $C141:$C$164),"")</f>
        <v>0.87398227168697162</v>
      </c>
      <c r="E172" s="5">
        <f>IF(E141&lt;&gt;"", RSQ($B141:$B$164, $C141:$C$164),"")</f>
        <v>0.87398227168697162</v>
      </c>
      <c r="F172" s="5">
        <f>IF(F141&lt;&gt;"", RSQ($B141:$B$164, $C141:$C$164),"")</f>
        <v>0.87398227168697162</v>
      </c>
      <c r="G172" s="5">
        <f>IF(G141&lt;&gt;"", RSQ($B141:$B$164, $C141:$C$164),"")</f>
        <v>0.87398227168697162</v>
      </c>
      <c r="H172" s="5">
        <f>IF(H141&lt;&gt;"", RSQ($B141:$B$164, $C141:$C$164),"")</f>
        <v>0.87398227168697162</v>
      </c>
      <c r="I172" s="5">
        <f>IF(I141&lt;&gt;"", RSQ($B141:$B$164, $C141:$C$164),"")</f>
        <v>0.87398227168697162</v>
      </c>
      <c r="J172" s="5">
        <f>IF(J141&lt;&gt;"", RSQ($B141:$B$164, $C141:$C$164),"")</f>
        <v>0.87398227168697162</v>
      </c>
      <c r="K172" s="5">
        <f>IF(K141&lt;&gt;"", RSQ($B141:$B$164, $C141:$C$164),"")</f>
        <v>0.87398227168697162</v>
      </c>
      <c r="L172" s="5">
        <f>IF(L141&lt;&gt;"", RSQ($B141:$B$164, $C141:$C$164),"")</f>
        <v>0.87398227168697162</v>
      </c>
      <c r="M172" s="5">
        <f>IF(M141&lt;&gt;"", RSQ($B141:$B$164, $C141:$C$164),"")</f>
        <v>0.87398227168697162</v>
      </c>
      <c r="N172" s="5">
        <f>IF(N141&lt;&gt;"", RSQ($B141:$B$164, $C141:$C$164),"")</f>
        <v>0.87398227168697162</v>
      </c>
      <c r="O172" s="5">
        <f>IF(O141&lt;&gt;"", RSQ($B141:$B$164, $C141:$C$164),"")</f>
        <v>0.87398227168697162</v>
      </c>
      <c r="P172" s="5">
        <f>IF(P141&lt;&gt;"", RSQ($B141:$B$164, $C141:$C$164),"")</f>
        <v>0.87398227168697162</v>
      </c>
      <c r="Q172" s="5">
        <f>IF(Q141&lt;&gt;"", RSQ($B141:$B$164, $C141:$C$164),"")</f>
        <v>0.87398227168697162</v>
      </c>
      <c r="R172" s="5">
        <f>IF(R141&lt;&gt;"", RSQ($B141:$B$164, $C141:$C$164),"")</f>
        <v>0.87398227168697162</v>
      </c>
      <c r="S172" s="5">
        <f>IF(S141&lt;&gt;"", RSQ($B141:$B$164, $C141:$C$164),"")</f>
        <v>0.87398227168697162</v>
      </c>
      <c r="T172" s="5">
        <f>IF(T141&lt;&gt;"", RSQ($B141:$B$164, $C141:$C$164),"")</f>
        <v>0.87398227168697162</v>
      </c>
      <c r="U172" s="5">
        <f>IF(U141&lt;&gt;"", RSQ($B141:$B$164, $C141:$C$164),"")</f>
        <v>0.87398227168697162</v>
      </c>
      <c r="V172" s="5">
        <f>IF(V141&lt;&gt;"", RSQ($B141:$B$164, $C141:$C$164),"")</f>
        <v>0.87398227168697162</v>
      </c>
      <c r="W172" s="5"/>
      <c r="X172" s="5"/>
      <c r="Y172" s="5"/>
      <c r="Z172" s="5"/>
      <c r="AA172" s="5"/>
      <c r="AB172" s="5"/>
    </row>
    <row r="173" spans="1:28" x14ac:dyDescent="0.25">
      <c r="B173" s="12">
        <v>8</v>
      </c>
      <c r="C173" s="5">
        <f>IF(C142&lt;&gt;"", RSQ($B142:$B$164, $C142:$C$164),"")</f>
        <v>0.88098771054005465</v>
      </c>
      <c r="D173" s="5">
        <f>IF(D142&lt;&gt;"", RSQ($B142:$B$164, $C142:$C$164),"")</f>
        <v>0.88098771054005465</v>
      </c>
      <c r="E173" s="5">
        <f>IF(E142&lt;&gt;"", RSQ($B142:$B$164, $C142:$C$164),"")</f>
        <v>0.88098771054005465</v>
      </c>
      <c r="F173" s="5">
        <f>IF(F142&lt;&gt;"", RSQ($B142:$B$164, $C142:$C$164),"")</f>
        <v>0.88098771054005465</v>
      </c>
      <c r="G173" s="5">
        <f>IF(G142&lt;&gt;"", RSQ($B142:$B$164, $C142:$C$164),"")</f>
        <v>0.88098771054005465</v>
      </c>
      <c r="H173" s="5">
        <f>IF(H142&lt;&gt;"", RSQ($B142:$B$164, $C142:$C$164),"")</f>
        <v>0.88098771054005465</v>
      </c>
      <c r="I173" s="5">
        <f>IF(I142&lt;&gt;"", RSQ($B142:$B$164, $C142:$C$164),"")</f>
        <v>0.88098771054005465</v>
      </c>
      <c r="J173" s="5">
        <f>IF(J142&lt;&gt;"", RSQ($B142:$B$164, $C142:$C$164),"")</f>
        <v>0.88098771054005465</v>
      </c>
      <c r="K173" s="5">
        <f>IF(K142&lt;&gt;"", RSQ($B142:$B$164, $C142:$C$164),"")</f>
        <v>0.88098771054005465</v>
      </c>
      <c r="L173" s="5">
        <f>IF(L142&lt;&gt;"", RSQ($B142:$B$164, $C142:$C$164),"")</f>
        <v>0.88098771054005465</v>
      </c>
      <c r="M173" s="5">
        <f>IF(M142&lt;&gt;"", RSQ($B142:$B$164, $C142:$C$164),"")</f>
        <v>0.88098771054005465</v>
      </c>
      <c r="N173" s="5">
        <f>IF(N142&lt;&gt;"", RSQ($B142:$B$164, $C142:$C$164),"")</f>
        <v>0.88098771054005465</v>
      </c>
      <c r="O173" s="5">
        <f>IF(O142&lt;&gt;"", RSQ($B142:$B$164, $C142:$C$164),"")</f>
        <v>0.88098771054005465</v>
      </c>
      <c r="P173" s="5">
        <f>IF(P142&lt;&gt;"", RSQ($B142:$B$164, $C142:$C$164),"")</f>
        <v>0.88098771054005465</v>
      </c>
      <c r="Q173" s="5">
        <f>IF(Q142&lt;&gt;"", RSQ($B142:$B$164, $C142:$C$164),"")</f>
        <v>0.88098771054005465</v>
      </c>
      <c r="R173" s="5">
        <f>IF(R142&lt;&gt;"", RSQ($B142:$B$164, $C142:$C$164),"")</f>
        <v>0.88098771054005465</v>
      </c>
      <c r="S173" s="5">
        <f>IF(S142&lt;&gt;"", RSQ($B142:$B$164, $C142:$C$164),"")</f>
        <v>0.88098771054005465</v>
      </c>
      <c r="T173" s="5">
        <f>IF(T142&lt;&gt;"", RSQ($B142:$B$164, $C142:$C$164),"")</f>
        <v>0.88098771054005465</v>
      </c>
      <c r="U173" s="5">
        <f>IF(U142&lt;&gt;"", RSQ($B142:$B$164, $C142:$C$164),"")</f>
        <v>0.88098771054005465</v>
      </c>
      <c r="V173" s="5">
        <f>IF(V142&lt;&gt;"", RSQ($B142:$B$164, $C142:$C$164),"")</f>
        <v>0.88098771054005465</v>
      </c>
      <c r="W173" s="5"/>
      <c r="X173" s="5"/>
      <c r="Y173" s="5"/>
      <c r="Z173" s="5"/>
      <c r="AA173" s="5"/>
      <c r="AB173" s="5"/>
    </row>
    <row r="174" spans="1:28" x14ac:dyDescent="0.25">
      <c r="B174" s="12">
        <v>9</v>
      </c>
      <c r="C174" s="5">
        <f>IF(C143&lt;&gt;"", RSQ($B143:$B$164, $C143:$C$164),"")</f>
        <v>0.88717348203606894</v>
      </c>
      <c r="D174" s="5">
        <f>IF(D143&lt;&gt;"", RSQ($B143:$B$164, $C143:$C$164),"")</f>
        <v>0.88717348203606894</v>
      </c>
      <c r="E174" s="5">
        <f>IF(E143&lt;&gt;"", RSQ($B143:$B$164, $C143:$C$164),"")</f>
        <v>0.88717348203606894</v>
      </c>
      <c r="F174" s="5">
        <f>IF(F143&lt;&gt;"", RSQ($B143:$B$164, $C143:$C$164),"")</f>
        <v>0.88717348203606894</v>
      </c>
      <c r="G174" s="5">
        <f>IF(G143&lt;&gt;"", RSQ($B143:$B$164, $C143:$C$164),"")</f>
        <v>0.88717348203606894</v>
      </c>
      <c r="H174" s="5">
        <f>IF(H143&lt;&gt;"", RSQ($B143:$B$164, $C143:$C$164),"")</f>
        <v>0.88717348203606894</v>
      </c>
      <c r="I174" s="5">
        <f>IF(I143&lt;&gt;"", RSQ($B143:$B$164, $C143:$C$164),"")</f>
        <v>0.88717348203606894</v>
      </c>
      <c r="J174" s="5">
        <f>IF(J143&lt;&gt;"", RSQ($B143:$B$164, $C143:$C$164),"")</f>
        <v>0.88717348203606894</v>
      </c>
      <c r="K174" s="5">
        <f>IF(K143&lt;&gt;"", RSQ($B143:$B$164, $C143:$C$164),"")</f>
        <v>0.88717348203606894</v>
      </c>
      <c r="L174" s="5">
        <f>IF(L143&lt;&gt;"", RSQ($B143:$B$164, $C143:$C$164),"")</f>
        <v>0.88717348203606894</v>
      </c>
      <c r="M174" s="5">
        <f>IF(M143&lt;&gt;"", RSQ($B143:$B$164, $C143:$C$164),"")</f>
        <v>0.88717348203606894</v>
      </c>
      <c r="N174" s="5">
        <f>IF(N143&lt;&gt;"", RSQ($B143:$B$164, $C143:$C$164),"")</f>
        <v>0.88717348203606894</v>
      </c>
      <c r="O174" s="5">
        <f>IF(O143&lt;&gt;"", RSQ($B143:$B$164, $C143:$C$164),"")</f>
        <v>0.88717348203606894</v>
      </c>
      <c r="P174" s="5">
        <f>IF(P143&lt;&gt;"", RSQ($B143:$B$164, $C143:$C$164),"")</f>
        <v>0.88717348203606894</v>
      </c>
      <c r="Q174" s="5">
        <f>IF(Q143&lt;&gt;"", RSQ($B143:$B$164, $C143:$C$164),"")</f>
        <v>0.88717348203606894</v>
      </c>
      <c r="R174" s="5">
        <f>IF(R143&lt;&gt;"", RSQ($B143:$B$164, $C143:$C$164),"")</f>
        <v>0.88717348203606894</v>
      </c>
      <c r="S174" s="5">
        <f>IF(S143&lt;&gt;"", RSQ($B143:$B$164, $C143:$C$164),"")</f>
        <v>0.88717348203606894</v>
      </c>
      <c r="T174" s="5">
        <f>IF(T143&lt;&gt;"", RSQ($B143:$B$164, $C143:$C$164),"")</f>
        <v>0.88717348203606894</v>
      </c>
      <c r="U174" s="5">
        <f>IF(U143&lt;&gt;"", RSQ($B143:$B$164, $C143:$C$164),"")</f>
        <v>0.88717348203606894</v>
      </c>
      <c r="V174" s="5">
        <f>IF(V143&lt;&gt;"", RSQ($B143:$B$164, $C143:$C$164),"")</f>
        <v>0.88717348203606894</v>
      </c>
      <c r="W174" s="5"/>
      <c r="X174" s="5"/>
      <c r="Y174" s="5"/>
      <c r="Z174" s="5"/>
      <c r="AA174" s="5"/>
      <c r="AB174" s="5"/>
    </row>
    <row r="175" spans="1:28" x14ac:dyDescent="0.25">
      <c r="B175" s="12">
        <v>10</v>
      </c>
      <c r="C175" s="5">
        <f>IF(C144&lt;&gt;"", RSQ($B144:$B$164, $C144:$C$164),"")</f>
        <v>0.90217204440536669</v>
      </c>
      <c r="D175" s="5">
        <f>IF(D144&lt;&gt;"", RSQ($B144:$B$164, $C144:$C$164),"")</f>
        <v>0.90217204440536669</v>
      </c>
      <c r="E175" s="5">
        <f>IF(E144&lt;&gt;"", RSQ($B144:$B$164, $C144:$C$164),"")</f>
        <v>0.90217204440536669</v>
      </c>
      <c r="F175" s="5">
        <f>IF(F144&lt;&gt;"", RSQ($B144:$B$164, $C144:$C$164),"")</f>
        <v>0.90217204440536669</v>
      </c>
      <c r="G175" s="5">
        <f>IF(G144&lt;&gt;"", RSQ($B144:$B$164, $C144:$C$164),"")</f>
        <v>0.90217204440536669</v>
      </c>
      <c r="H175" s="5">
        <f>IF(H144&lt;&gt;"", RSQ($B144:$B$164, $C144:$C$164),"")</f>
        <v>0.90217204440536669</v>
      </c>
      <c r="I175" s="5">
        <f>IF(I144&lt;&gt;"", RSQ($B144:$B$164, $C144:$C$164),"")</f>
        <v>0.90217204440536669</v>
      </c>
      <c r="J175" s="5">
        <f>IF(J144&lt;&gt;"", RSQ($B144:$B$164, $C144:$C$164),"")</f>
        <v>0.90217204440536669</v>
      </c>
      <c r="K175" s="5">
        <f>IF(K144&lt;&gt;"", RSQ($B144:$B$164, $C144:$C$164),"")</f>
        <v>0.90217204440536669</v>
      </c>
      <c r="L175" s="5">
        <f>IF(L144&lt;&gt;"", RSQ($B144:$B$164, $C144:$C$164),"")</f>
        <v>0.90217204440536669</v>
      </c>
      <c r="M175" s="5">
        <f>IF(M144&lt;&gt;"", RSQ($B144:$B$164, $C144:$C$164),"")</f>
        <v>0.90217204440536669</v>
      </c>
      <c r="N175" s="5">
        <f>IF(N144&lt;&gt;"", RSQ($B144:$B$164, $C144:$C$164),"")</f>
        <v>0.90217204440536669</v>
      </c>
      <c r="O175" s="5">
        <f>IF(O144&lt;&gt;"", RSQ($B144:$B$164, $C144:$C$164),"")</f>
        <v>0.90217204440536669</v>
      </c>
      <c r="P175" s="5">
        <f>IF(P144&lt;&gt;"", RSQ($B144:$B$164, $C144:$C$164),"")</f>
        <v>0.90217204440536669</v>
      </c>
      <c r="Q175" s="5">
        <f>IF(Q144&lt;&gt;"", RSQ($B144:$B$164, $C144:$C$164),"")</f>
        <v>0.90217204440536669</v>
      </c>
      <c r="R175" s="5">
        <f>IF(R144&lt;&gt;"", RSQ($B144:$B$164, $C144:$C$164),"")</f>
        <v>0.90217204440536669</v>
      </c>
      <c r="S175" s="5">
        <f>IF(S144&lt;&gt;"", RSQ($B144:$B$164, $C144:$C$164),"")</f>
        <v>0.90217204440536669</v>
      </c>
      <c r="T175" s="5">
        <f>IF(T144&lt;&gt;"", RSQ($B144:$B$164, $C144:$C$164),"")</f>
        <v>0.90217204440536669</v>
      </c>
      <c r="U175" s="5">
        <f>IF(U144&lt;&gt;"", RSQ($B144:$B$164, $C144:$C$164),"")</f>
        <v>0.90217204440536669</v>
      </c>
      <c r="V175" s="5">
        <f>IF(V144&lt;&gt;"", RSQ($B144:$B$164, $C144:$C$164),"")</f>
        <v>0.90217204440536669</v>
      </c>
      <c r="W175" s="5"/>
      <c r="X175" s="5"/>
      <c r="Y175" s="5"/>
      <c r="Z175" s="5"/>
      <c r="AA175" s="5"/>
      <c r="AB175" s="5"/>
    </row>
    <row r="176" spans="1:28" x14ac:dyDescent="0.25">
      <c r="B176" s="12">
        <v>11.5</v>
      </c>
      <c r="C176" s="17">
        <f>IF(C145&lt;&gt;"", RSQ($B145:$B$164, $C145:$C$164),"")</f>
        <v>0.94316707190734617</v>
      </c>
      <c r="D176" s="17">
        <f>IF(D145&lt;&gt;"", RSQ($B145:$B$164, $C145:$C$164),"")</f>
        <v>0.94316707190734617</v>
      </c>
      <c r="E176" s="17">
        <f>IF(E145&lt;&gt;"", RSQ($B145:$B$164, $C145:$C$164),"")</f>
        <v>0.94316707190734617</v>
      </c>
      <c r="F176" s="17">
        <f>IF(F145&lt;&gt;"", RSQ($B145:$B$164, $C145:$C$164),"")</f>
        <v>0.94316707190734617</v>
      </c>
      <c r="G176" s="17">
        <f>IF(G145&lt;&gt;"", RSQ($B145:$B$164, $C145:$C$164),"")</f>
        <v>0.94316707190734617</v>
      </c>
      <c r="H176" s="17">
        <f>IF(H145&lt;&gt;"", RSQ($B145:$B$164, $C145:$C$164),"")</f>
        <v>0.94316707190734617</v>
      </c>
      <c r="I176" s="17">
        <f>IF(I145&lt;&gt;"", RSQ($B145:$B$164, $C145:$C$164),"")</f>
        <v>0.94316707190734617</v>
      </c>
      <c r="J176" s="17">
        <f>IF(J145&lt;&gt;"", RSQ($B145:$B$164, $C145:$C$164),"")</f>
        <v>0.94316707190734617</v>
      </c>
      <c r="K176" s="17">
        <f>IF(K145&lt;&gt;"", RSQ($B145:$B$164, $C145:$C$164),"")</f>
        <v>0.94316707190734617</v>
      </c>
      <c r="L176" s="17">
        <f>IF(L145&lt;&gt;"", RSQ($B145:$B$164, $C145:$C$164),"")</f>
        <v>0.94316707190734617</v>
      </c>
      <c r="M176" s="17">
        <f>IF(M145&lt;&gt;"", RSQ($B145:$B$164, $C145:$C$164),"")</f>
        <v>0.94316707190734617</v>
      </c>
      <c r="N176" s="17">
        <f>IF(N145&lt;&gt;"", RSQ($B145:$B$164, $C145:$C$164),"")</f>
        <v>0.94316707190734617</v>
      </c>
      <c r="O176" s="17">
        <f>IF(O145&lt;&gt;"", RSQ($B145:$B$164, $C145:$C$164),"")</f>
        <v>0.94316707190734617</v>
      </c>
      <c r="P176" s="17">
        <f>IF(P145&lt;&gt;"", RSQ($B145:$B$164, $C145:$C$164),"")</f>
        <v>0.94316707190734617</v>
      </c>
      <c r="Q176" s="17">
        <f>IF(Q145&lt;&gt;"", RSQ($B145:$B$164, $C145:$C$164),"")</f>
        <v>0.94316707190734617</v>
      </c>
      <c r="R176" s="17">
        <f>IF(R145&lt;&gt;"", RSQ($B145:$B$164, $C145:$C$164),"")</f>
        <v>0.94316707190734617</v>
      </c>
      <c r="S176" s="17">
        <f>IF(S145&lt;&gt;"", RSQ($B145:$B$164, $C145:$C$164),"")</f>
        <v>0.94316707190734617</v>
      </c>
      <c r="T176" s="17">
        <f>IF(T145&lt;&gt;"", RSQ($B145:$B$164, $C145:$C$164),"")</f>
        <v>0.94316707190734617</v>
      </c>
      <c r="U176" s="17">
        <f>IF(U145&lt;&gt;"", RSQ($B145:$B$164, $C145:$C$164),"")</f>
        <v>0.94316707190734617</v>
      </c>
      <c r="V176" s="17">
        <f>IF(V145&lt;&gt;"", RSQ($B145:$B$164, $C145:$C$164),"")</f>
        <v>0.94316707190734617</v>
      </c>
      <c r="W176" s="17"/>
      <c r="X176" s="17"/>
      <c r="Y176" s="17"/>
      <c r="Z176" s="17"/>
      <c r="AA176" s="17"/>
      <c r="AB176" s="17"/>
    </row>
    <row r="177" spans="2:28" x14ac:dyDescent="0.25">
      <c r="B177" s="12">
        <v>13</v>
      </c>
      <c r="C177" s="5">
        <f>IF(C146&lt;&gt;"", RSQ($B146:$B$164, $C146:$C$164),"")</f>
        <v>0.93450460374421163</v>
      </c>
      <c r="D177" s="5">
        <f>IF(D146&lt;&gt;"", RSQ($B146:$B$164, $C146:$C$164),"")</f>
        <v>0.93450460374421163</v>
      </c>
      <c r="E177" s="5">
        <f>IF(E146&lt;&gt;"", RSQ($B146:$B$164, $C146:$C$164),"")</f>
        <v>0.93450460374421163</v>
      </c>
      <c r="F177" s="5">
        <f>IF(F146&lt;&gt;"", RSQ($B146:$B$164, $C146:$C$164),"")</f>
        <v>0.93450460374421163</v>
      </c>
      <c r="G177" s="5">
        <f>IF(G146&lt;&gt;"", RSQ($B146:$B$164, $C146:$C$164),"")</f>
        <v>0.93450460374421163</v>
      </c>
      <c r="H177" s="5">
        <f>IF(H146&lt;&gt;"", RSQ($B146:$B$164, $C146:$C$164),"")</f>
        <v>0.93450460374421163</v>
      </c>
      <c r="I177" s="5">
        <f>IF(I146&lt;&gt;"", RSQ($B146:$B$164, $C146:$C$164),"")</f>
        <v>0.93450460374421163</v>
      </c>
      <c r="J177" s="5">
        <f>IF(J146&lt;&gt;"", RSQ($B146:$B$164, $C146:$C$164),"")</f>
        <v>0.93450460374421163</v>
      </c>
      <c r="K177" s="5">
        <f>IF(K146&lt;&gt;"", RSQ($B146:$B$164, $C146:$C$164),"")</f>
        <v>0.93450460374421163</v>
      </c>
      <c r="L177" s="5">
        <f>IF(L146&lt;&gt;"", RSQ($B146:$B$164, $C146:$C$164),"")</f>
        <v>0.93450460374421163</v>
      </c>
      <c r="M177" s="5">
        <f>IF(M146&lt;&gt;"", RSQ($B146:$B$164, $C146:$C$164),"")</f>
        <v>0.93450460374421163</v>
      </c>
      <c r="N177" s="5">
        <f>IF(N146&lt;&gt;"", RSQ($B146:$B$164, $C146:$C$164),"")</f>
        <v>0.93450460374421163</v>
      </c>
      <c r="O177" s="5">
        <f>IF(O146&lt;&gt;"", RSQ($B146:$B$164, $C146:$C$164),"")</f>
        <v>0.93450460374421163</v>
      </c>
      <c r="P177" s="5">
        <f>IF(P146&lt;&gt;"", RSQ($B146:$B$164, $C146:$C$164),"")</f>
        <v>0.93450460374421163</v>
      </c>
      <c r="Q177" s="5">
        <f>IF(Q146&lt;&gt;"", RSQ($B146:$B$164, $C146:$C$164),"")</f>
        <v>0.93450460374421163</v>
      </c>
      <c r="R177" s="5">
        <f>IF(R146&lt;&gt;"", RSQ($B146:$B$164, $C146:$C$164),"")</f>
        <v>0.93450460374421163</v>
      </c>
      <c r="S177" s="5">
        <f>IF(S146&lt;&gt;"", RSQ($B146:$B$164, $C146:$C$164),"")</f>
        <v>0.93450460374421163</v>
      </c>
      <c r="T177" s="5">
        <f>IF(T146&lt;&gt;"", RSQ($B146:$B$164, $C146:$C$164),"")</f>
        <v>0.93450460374421163</v>
      </c>
      <c r="U177" s="5">
        <f>IF(U146&lt;&gt;"", RSQ($B146:$B$164, $C146:$C$164),"")</f>
        <v>0.93450460374421163</v>
      </c>
      <c r="V177" s="5">
        <f>IF(V146&lt;&gt;"", RSQ($B146:$B$164, $C146:$C$164),"")</f>
        <v>0.93450460374421163</v>
      </c>
      <c r="W177" s="5"/>
      <c r="X177" s="5"/>
      <c r="Y177" s="5"/>
      <c r="Z177" s="5"/>
      <c r="AA177" s="5"/>
      <c r="AB177" s="5"/>
    </row>
    <row r="178" spans="2:28" x14ac:dyDescent="0.25">
      <c r="B178" s="12">
        <v>14.5</v>
      </c>
      <c r="C178" s="5">
        <f>IF(C147&lt;&gt;"", RSQ($B147:$B$164, $C147:$C$164),"")</f>
        <v>0.92409045423028391</v>
      </c>
      <c r="D178" s="5">
        <f>IF(D147&lt;&gt;"", RSQ($B147:$B$164, $C147:$C$164),"")</f>
        <v>0.92409045423028391</v>
      </c>
      <c r="E178" s="5">
        <f>IF(E147&lt;&gt;"", RSQ($B147:$B$164, $C147:$C$164),"")</f>
        <v>0.92409045423028391</v>
      </c>
      <c r="F178" s="5">
        <f>IF(F147&lt;&gt;"", RSQ($B147:$B$164, $C147:$C$164),"")</f>
        <v>0.92409045423028391</v>
      </c>
      <c r="G178" s="5">
        <f>IF(G147&lt;&gt;"", RSQ($B147:$B$164, $C147:$C$164),"")</f>
        <v>0.92409045423028391</v>
      </c>
      <c r="H178" s="5">
        <f>IF(H147&lt;&gt;"", RSQ($B147:$B$164, $C147:$C$164),"")</f>
        <v>0.92409045423028391</v>
      </c>
      <c r="I178" s="5">
        <f>IF(I147&lt;&gt;"", RSQ($B147:$B$164, $C147:$C$164),"")</f>
        <v>0.92409045423028391</v>
      </c>
      <c r="J178" s="5">
        <f>IF(J147&lt;&gt;"", RSQ($B147:$B$164, $C147:$C$164),"")</f>
        <v>0.92409045423028391</v>
      </c>
      <c r="K178" s="5">
        <f>IF(K147&lt;&gt;"", RSQ($B147:$B$164, $C147:$C$164),"")</f>
        <v>0.92409045423028391</v>
      </c>
      <c r="L178" s="5">
        <f>IF(L147&lt;&gt;"", RSQ($B147:$B$164, $C147:$C$164),"")</f>
        <v>0.92409045423028391</v>
      </c>
      <c r="M178" s="5">
        <f>IF(M147&lt;&gt;"", RSQ($B147:$B$164, $C147:$C$164),"")</f>
        <v>0.92409045423028391</v>
      </c>
      <c r="N178" s="5">
        <f>IF(N147&lt;&gt;"", RSQ($B147:$B$164, $C147:$C$164),"")</f>
        <v>0.92409045423028391</v>
      </c>
      <c r="O178" s="5">
        <f>IF(O147&lt;&gt;"", RSQ($B147:$B$164, $C147:$C$164),"")</f>
        <v>0.92409045423028391</v>
      </c>
      <c r="P178" s="5">
        <f>IF(P147&lt;&gt;"", RSQ($B147:$B$164, $C147:$C$164),"")</f>
        <v>0.92409045423028391</v>
      </c>
      <c r="Q178" s="5">
        <f>IF(Q147&lt;&gt;"", RSQ($B147:$B$164, $C147:$C$164),"")</f>
        <v>0.92409045423028391</v>
      </c>
      <c r="R178" s="5">
        <f>IF(R147&lt;&gt;"", RSQ($B147:$B$164, $C147:$C$164),"")</f>
        <v>0.92409045423028391</v>
      </c>
      <c r="S178" s="5">
        <f>IF(S147&lt;&gt;"", RSQ($B147:$B$164, $C147:$C$164),"")</f>
        <v>0.92409045423028391</v>
      </c>
      <c r="T178" s="5">
        <f>IF(T147&lt;&gt;"", RSQ($B147:$B$164, $C147:$C$164),"")</f>
        <v>0.92409045423028391</v>
      </c>
      <c r="U178" s="5">
        <f>IF(U147&lt;&gt;"", RSQ($B147:$B$164, $C147:$C$164),"")</f>
        <v>0.92409045423028391</v>
      </c>
      <c r="V178" s="5">
        <f>IF(V147&lt;&gt;"", RSQ($B147:$B$164, $C147:$C$164),"")</f>
        <v>0.92409045423028391</v>
      </c>
      <c r="W178" s="5"/>
      <c r="X178" s="5"/>
      <c r="Y178" s="5"/>
      <c r="Z178" s="5"/>
      <c r="AA178" s="5"/>
      <c r="AB178" s="5"/>
    </row>
    <row r="179" spans="2:28" x14ac:dyDescent="0.25">
      <c r="B179" s="12">
        <v>16</v>
      </c>
      <c r="C179" s="5">
        <f>IF(C148&lt;&gt;"", RSQ($B148:$B$164, $C148:$C$164),"")</f>
        <v>0.92715414716637834</v>
      </c>
      <c r="D179" s="5">
        <f>IF(D148&lt;&gt;"", RSQ($B148:$B$164, $C148:$C$164),"")</f>
        <v>0.92715414716637834</v>
      </c>
      <c r="E179" s="5">
        <f>IF(E148&lt;&gt;"", RSQ($B148:$B$164, $C148:$C$164),"")</f>
        <v>0.92715414716637834</v>
      </c>
      <c r="F179" s="5">
        <f>IF(F148&lt;&gt;"", RSQ($B148:$B$164, $C148:$C$164),"")</f>
        <v>0.92715414716637834</v>
      </c>
      <c r="G179" s="5">
        <f>IF(G148&lt;&gt;"", RSQ($B148:$B$164, $C148:$C$164),"")</f>
        <v>0.92715414716637834</v>
      </c>
      <c r="H179" s="5">
        <f>IF(H148&lt;&gt;"", RSQ($B148:$B$164, $C148:$C$164),"")</f>
        <v>0.92715414716637834</v>
      </c>
      <c r="I179" s="5">
        <f>IF(I148&lt;&gt;"", RSQ($B148:$B$164, $C148:$C$164),"")</f>
        <v>0.92715414716637834</v>
      </c>
      <c r="J179" s="5">
        <f>IF(J148&lt;&gt;"", RSQ($B148:$B$164, $C148:$C$164),"")</f>
        <v>0.92715414716637834</v>
      </c>
      <c r="K179" s="5">
        <f>IF(K148&lt;&gt;"", RSQ($B148:$B$164, $C148:$C$164),"")</f>
        <v>0.92715414716637834</v>
      </c>
      <c r="L179" s="5">
        <f>IF(L148&lt;&gt;"", RSQ($B148:$B$164, $C148:$C$164),"")</f>
        <v>0.92715414716637834</v>
      </c>
      <c r="M179" s="5">
        <f>IF(M148&lt;&gt;"", RSQ($B148:$B$164, $C148:$C$164),"")</f>
        <v>0.92715414716637834</v>
      </c>
      <c r="N179" s="5">
        <f>IF(N148&lt;&gt;"", RSQ($B148:$B$164, $C148:$C$164),"")</f>
        <v>0.92715414716637834</v>
      </c>
      <c r="O179" s="5">
        <f>IF(O148&lt;&gt;"", RSQ($B148:$B$164, $C148:$C$164),"")</f>
        <v>0.92715414716637834</v>
      </c>
      <c r="P179" s="5">
        <f>IF(P148&lt;&gt;"", RSQ($B148:$B$164, $C148:$C$164),"")</f>
        <v>0.92715414716637834</v>
      </c>
      <c r="Q179" s="5">
        <f>IF(Q148&lt;&gt;"", RSQ($B148:$B$164, $C148:$C$164),"")</f>
        <v>0.92715414716637834</v>
      </c>
      <c r="R179" s="5">
        <f>IF(R148&lt;&gt;"", RSQ($B148:$B$164, $C148:$C$164),"")</f>
        <v>0.92715414716637834</v>
      </c>
      <c r="S179" s="5">
        <f>IF(S148&lt;&gt;"", RSQ($B148:$B$164, $C148:$C$164),"")</f>
        <v>0.92715414716637834</v>
      </c>
      <c r="T179" s="5">
        <f>IF(T148&lt;&gt;"", RSQ($B148:$B$164, $C148:$C$164),"")</f>
        <v>0.92715414716637834</v>
      </c>
      <c r="U179" s="5">
        <f>IF(U148&lt;&gt;"", RSQ($B148:$B$164, $C148:$C$164),"")</f>
        <v>0.92715414716637834</v>
      </c>
      <c r="V179" s="5">
        <f>IF(V148&lt;&gt;"", RSQ($B148:$B$164, $C148:$C$164),"")</f>
        <v>0.92715414716637834</v>
      </c>
      <c r="W179" s="5"/>
      <c r="X179" s="5"/>
      <c r="Y179" s="5"/>
      <c r="Z179" s="5"/>
      <c r="AA179" s="5"/>
      <c r="AB179" s="5"/>
    </row>
    <row r="180" spans="2:28" x14ac:dyDescent="0.25">
      <c r="B180" s="12">
        <v>17.5</v>
      </c>
      <c r="C180" s="5">
        <f>IF(C149&lt;&gt;"", RSQ($B149:$B$164, $C149:$C$164),"")</f>
        <v>0.9215533690744081</v>
      </c>
      <c r="D180" s="5">
        <f>IF(D149&lt;&gt;"", RSQ($B149:$B$164, $C149:$C$164),"")</f>
        <v>0.9215533690744081</v>
      </c>
      <c r="E180" s="5">
        <f>IF(E149&lt;&gt;"", RSQ($B149:$B$164, $C149:$C$164),"")</f>
        <v>0.9215533690744081</v>
      </c>
      <c r="F180" s="5">
        <f>IF(F149&lt;&gt;"", RSQ($B149:$B$164, $C149:$C$164),"")</f>
        <v>0.9215533690744081</v>
      </c>
      <c r="G180" s="5">
        <f>IF(G149&lt;&gt;"", RSQ($B149:$B$164, $C149:$C$164),"")</f>
        <v>0.9215533690744081</v>
      </c>
      <c r="H180" s="5">
        <f>IF(H149&lt;&gt;"", RSQ($B149:$B$164, $C149:$C$164),"")</f>
        <v>0.9215533690744081</v>
      </c>
      <c r="I180" s="5">
        <f>IF(I149&lt;&gt;"", RSQ($B149:$B$164, $C149:$C$164),"")</f>
        <v>0.9215533690744081</v>
      </c>
      <c r="J180" s="5">
        <f>IF(J149&lt;&gt;"", RSQ($B149:$B$164, $C149:$C$164),"")</f>
        <v>0.9215533690744081</v>
      </c>
      <c r="K180" s="5">
        <f>IF(K149&lt;&gt;"", RSQ($B149:$B$164, $C149:$C$164),"")</f>
        <v>0.9215533690744081</v>
      </c>
      <c r="L180" s="5">
        <f>IF(L149&lt;&gt;"", RSQ($B149:$B$164, $C149:$C$164),"")</f>
        <v>0.9215533690744081</v>
      </c>
      <c r="M180" s="5">
        <f>IF(M149&lt;&gt;"", RSQ($B149:$B$164, $C149:$C$164),"")</f>
        <v>0.9215533690744081</v>
      </c>
      <c r="N180" s="5">
        <f>IF(N149&lt;&gt;"", RSQ($B149:$B$164, $C149:$C$164),"")</f>
        <v>0.9215533690744081</v>
      </c>
      <c r="O180" s="5">
        <f>IF(O149&lt;&gt;"", RSQ($B149:$B$164, $C149:$C$164),"")</f>
        <v>0.9215533690744081</v>
      </c>
      <c r="P180" s="5">
        <f>IF(P149&lt;&gt;"", RSQ($B149:$B$164, $C149:$C$164),"")</f>
        <v>0.9215533690744081</v>
      </c>
      <c r="Q180" s="5">
        <f>IF(Q149&lt;&gt;"", RSQ($B149:$B$164, $C149:$C$164),"")</f>
        <v>0.9215533690744081</v>
      </c>
      <c r="R180" s="5">
        <f>IF(R149&lt;&gt;"", RSQ($B149:$B$164, $C149:$C$164),"")</f>
        <v>0.9215533690744081</v>
      </c>
      <c r="S180" s="5">
        <f>IF(S149&lt;&gt;"", RSQ($B149:$B$164, $C149:$C$164),"")</f>
        <v>0.9215533690744081</v>
      </c>
      <c r="T180" s="5">
        <f>IF(T149&lt;&gt;"", RSQ($B149:$B$164, $C149:$C$164),"")</f>
        <v>0.9215533690744081</v>
      </c>
      <c r="U180" s="5">
        <f>IF(U149&lt;&gt;"", RSQ($B149:$B$164, $C149:$C$164),"")</f>
        <v>0.9215533690744081</v>
      </c>
      <c r="V180" s="5">
        <f>IF(V149&lt;&gt;"", RSQ($B149:$B$164, $C149:$C$164),"")</f>
        <v>0.9215533690744081</v>
      </c>
      <c r="W180" s="5"/>
      <c r="X180" s="5"/>
      <c r="Y180" s="5"/>
      <c r="Z180" s="5"/>
      <c r="AA180" s="5"/>
      <c r="AB180" s="5"/>
    </row>
    <row r="181" spans="2:28" x14ac:dyDescent="0.25">
      <c r="B181" s="12">
        <v>19</v>
      </c>
      <c r="C181" s="5">
        <f>IF(C150&lt;&gt;"", RSQ($B150:$B$164, $C150:$C$164),"")</f>
        <v>0.90929622405225374</v>
      </c>
      <c r="D181" s="5">
        <f>IF(D150&lt;&gt;"", RSQ($B150:$B$164, $C150:$C$164),"")</f>
        <v>0.90929622405225374</v>
      </c>
      <c r="E181" s="5">
        <f>IF(E150&lt;&gt;"", RSQ($B150:$B$164, $C150:$C$164),"")</f>
        <v>0.90929622405225374</v>
      </c>
      <c r="F181" s="5">
        <f>IF(F150&lt;&gt;"", RSQ($B150:$B$164, $C150:$C$164),"")</f>
        <v>0.90929622405225374</v>
      </c>
      <c r="G181" s="5">
        <f>IF(G150&lt;&gt;"", RSQ($B150:$B$164, $C150:$C$164),"")</f>
        <v>0.90929622405225374</v>
      </c>
      <c r="H181" s="5">
        <f>IF(H150&lt;&gt;"", RSQ($B150:$B$164, $C150:$C$164),"")</f>
        <v>0.90929622405225374</v>
      </c>
      <c r="I181" s="5">
        <f>IF(I150&lt;&gt;"", RSQ($B150:$B$164, $C150:$C$164),"")</f>
        <v>0.90929622405225374</v>
      </c>
      <c r="J181" s="5">
        <f>IF(J150&lt;&gt;"", RSQ($B150:$B$164, $C150:$C$164),"")</f>
        <v>0.90929622405225374</v>
      </c>
      <c r="K181" s="5">
        <f>IF(K150&lt;&gt;"", RSQ($B150:$B$164, $C150:$C$164),"")</f>
        <v>0.90929622405225374</v>
      </c>
      <c r="L181" s="5">
        <f>IF(L150&lt;&gt;"", RSQ($B150:$B$164, $C150:$C$164),"")</f>
        <v>0.90929622405225374</v>
      </c>
      <c r="M181" s="5">
        <f>IF(M150&lt;&gt;"", RSQ($B150:$B$164, $C150:$C$164),"")</f>
        <v>0.90929622405225374</v>
      </c>
      <c r="N181" s="5">
        <f>IF(N150&lt;&gt;"", RSQ($B150:$B$164, $C150:$C$164),"")</f>
        <v>0.90929622405225374</v>
      </c>
      <c r="O181" s="5">
        <f>IF(O150&lt;&gt;"", RSQ($B150:$B$164, $C150:$C$164),"")</f>
        <v>0.90929622405225374</v>
      </c>
      <c r="P181" s="5">
        <f>IF(P150&lt;&gt;"", RSQ($B150:$B$164, $C150:$C$164),"")</f>
        <v>0.90929622405225374</v>
      </c>
      <c r="Q181" s="5">
        <f>IF(Q150&lt;&gt;"", RSQ($B150:$B$164, $C150:$C$164),"")</f>
        <v>0.90929622405225374</v>
      </c>
      <c r="R181" s="5">
        <f>IF(R150&lt;&gt;"", RSQ($B150:$B$164, $C150:$C$164),"")</f>
        <v>0.90929622405225374</v>
      </c>
      <c r="S181" s="5">
        <f>IF(S150&lt;&gt;"", RSQ($B150:$B$164, $C150:$C$164),"")</f>
        <v>0.90929622405225374</v>
      </c>
      <c r="T181" s="5">
        <f>IF(T150&lt;&gt;"", RSQ($B150:$B$164, $C150:$C$164),"")</f>
        <v>0.90929622405225374</v>
      </c>
      <c r="U181" s="5">
        <f>IF(U150&lt;&gt;"", RSQ($B150:$B$164, $C150:$C$164),"")</f>
        <v>0.90929622405225374</v>
      </c>
      <c r="V181" s="5">
        <f>IF(V150&lt;&gt;"", RSQ($B150:$B$164, $C150:$C$164),"")</f>
        <v>0.90929622405225374</v>
      </c>
      <c r="W181" s="5"/>
      <c r="X181" s="5"/>
      <c r="Y181" s="5"/>
      <c r="Z181" s="5"/>
      <c r="AA181" s="5"/>
      <c r="AB181" s="5"/>
    </row>
    <row r="182" spans="2:28" x14ac:dyDescent="0.25">
      <c r="B182" s="12">
        <v>20.5</v>
      </c>
      <c r="C182" s="5">
        <f>IF(C151&lt;&gt;"", RSQ($B151:$B$164, $C151:$C$164),"")</f>
        <v>0.89129073625005995</v>
      </c>
      <c r="D182" s="5">
        <f>IF(D151&lt;&gt;"", RSQ($B151:$B$164, $C151:$C$164),"")</f>
        <v>0.89129073625005995</v>
      </c>
      <c r="E182" s="5">
        <f>IF(E151&lt;&gt;"", RSQ($B151:$B$164, $C151:$C$164),"")</f>
        <v>0.89129073625005995</v>
      </c>
      <c r="F182" s="5">
        <f>IF(F151&lt;&gt;"", RSQ($B151:$B$164, $C151:$C$164),"")</f>
        <v>0.89129073625005995</v>
      </c>
      <c r="G182" s="5">
        <f>IF(G151&lt;&gt;"", RSQ($B151:$B$164, $C151:$C$164),"")</f>
        <v>0.89129073625005995</v>
      </c>
      <c r="H182" s="5">
        <f>IF(H151&lt;&gt;"", RSQ($B151:$B$164, $C151:$C$164),"")</f>
        <v>0.89129073625005995</v>
      </c>
      <c r="I182" s="5">
        <f>IF(I151&lt;&gt;"", RSQ($B151:$B$164, $C151:$C$164),"")</f>
        <v>0.89129073625005995</v>
      </c>
      <c r="J182" s="5">
        <f>IF(J151&lt;&gt;"", RSQ($B151:$B$164, $C151:$C$164),"")</f>
        <v>0.89129073625005995</v>
      </c>
      <c r="K182" s="5">
        <f>IF(K151&lt;&gt;"", RSQ($B151:$B$164, $C151:$C$164),"")</f>
        <v>0.89129073625005995</v>
      </c>
      <c r="L182" s="5">
        <f>IF(L151&lt;&gt;"", RSQ($B151:$B$164, $C151:$C$164),"")</f>
        <v>0.89129073625005995</v>
      </c>
      <c r="M182" s="5">
        <f>IF(M151&lt;&gt;"", RSQ($B151:$B$164, $C151:$C$164),"")</f>
        <v>0.89129073625005995</v>
      </c>
      <c r="N182" s="5">
        <f>IF(N151&lt;&gt;"", RSQ($B151:$B$164, $C151:$C$164),"")</f>
        <v>0.89129073625005995</v>
      </c>
      <c r="O182" s="5">
        <f>IF(O151&lt;&gt;"", RSQ($B151:$B$164, $C151:$C$164),"")</f>
        <v>0.89129073625005995</v>
      </c>
      <c r="P182" s="5">
        <f>IF(P151&lt;&gt;"", RSQ($B151:$B$164, $C151:$C$164),"")</f>
        <v>0.89129073625005995</v>
      </c>
      <c r="Q182" s="5">
        <f>IF(Q151&lt;&gt;"", RSQ($B151:$B$164, $C151:$C$164),"")</f>
        <v>0.89129073625005995</v>
      </c>
      <c r="R182" s="5">
        <f>IF(R151&lt;&gt;"", RSQ($B151:$B$164, $C151:$C$164),"")</f>
        <v>0.89129073625005995</v>
      </c>
      <c r="S182" s="5">
        <f>IF(S151&lt;&gt;"", RSQ($B151:$B$164, $C151:$C$164),"")</f>
        <v>0.89129073625005995</v>
      </c>
      <c r="T182" s="5">
        <f>IF(T151&lt;&gt;"", RSQ($B151:$B$164, $C151:$C$164),"")</f>
        <v>0.89129073625005995</v>
      </c>
      <c r="U182" s="5">
        <f>IF(U151&lt;&gt;"", RSQ($B151:$B$164, $C151:$C$164),"")</f>
        <v>0.89129073625005995</v>
      </c>
      <c r="V182" s="5">
        <f>IF(V151&lt;&gt;"", RSQ($B151:$B$164, $C151:$C$164),"")</f>
        <v>0.89129073625005995</v>
      </c>
      <c r="W182" s="5"/>
      <c r="X182" s="5"/>
      <c r="Y182" s="5"/>
      <c r="Z182" s="5"/>
      <c r="AA182" s="5"/>
      <c r="AB182" s="5"/>
    </row>
    <row r="183" spans="2:28" x14ac:dyDescent="0.25">
      <c r="B183" s="12">
        <v>22</v>
      </c>
      <c r="C183" s="5">
        <f>IF(C152&lt;&gt;"", RSQ($B152:$B$164, $C152:$C$164),"")</f>
        <v>0.86411345516433002</v>
      </c>
      <c r="D183" s="5">
        <f>IF(D152&lt;&gt;"", RSQ($B152:$B$164, $C152:$C$164),"")</f>
        <v>0.86411345516433002</v>
      </c>
      <c r="E183" s="5">
        <f>IF(E152&lt;&gt;"", RSQ($B152:$B$164, $C152:$C$164),"")</f>
        <v>0.86411345516433002</v>
      </c>
      <c r="F183" s="5">
        <f>IF(F152&lt;&gt;"", RSQ($B152:$B$164, $C152:$C$164),"")</f>
        <v>0.86411345516433002</v>
      </c>
      <c r="G183" s="5">
        <f>IF(G152&lt;&gt;"", RSQ($B152:$B$164, $C152:$C$164),"")</f>
        <v>0.86411345516433002</v>
      </c>
      <c r="H183" s="5">
        <f>IF(H152&lt;&gt;"", RSQ($B152:$B$164, $C152:$C$164),"")</f>
        <v>0.86411345516433002</v>
      </c>
      <c r="I183" s="5">
        <f>IF(I152&lt;&gt;"", RSQ($B152:$B$164, $C152:$C$164),"")</f>
        <v>0.86411345516433002</v>
      </c>
      <c r="J183" s="5">
        <f>IF(J152&lt;&gt;"", RSQ($B152:$B$164, $C152:$C$164),"")</f>
        <v>0.86411345516433002</v>
      </c>
      <c r="K183" s="5">
        <f>IF(K152&lt;&gt;"", RSQ($B152:$B$164, $C152:$C$164),"")</f>
        <v>0.86411345516433002</v>
      </c>
      <c r="L183" s="5">
        <f>IF(L152&lt;&gt;"", RSQ($B152:$B$164, $C152:$C$164),"")</f>
        <v>0.86411345516433002</v>
      </c>
      <c r="M183" s="5">
        <f>IF(M152&lt;&gt;"", RSQ($B152:$B$164, $C152:$C$164),"")</f>
        <v>0.86411345516433002</v>
      </c>
      <c r="N183" s="5">
        <f>IF(N152&lt;&gt;"", RSQ($B152:$B$164, $C152:$C$164),"")</f>
        <v>0.86411345516433002</v>
      </c>
      <c r="O183" s="5">
        <f>IF(O152&lt;&gt;"", RSQ($B152:$B$164, $C152:$C$164),"")</f>
        <v>0.86411345516433002</v>
      </c>
      <c r="P183" s="5">
        <f>IF(P152&lt;&gt;"", RSQ($B152:$B$164, $C152:$C$164),"")</f>
        <v>0.86411345516433002</v>
      </c>
      <c r="Q183" s="5">
        <f>IF(Q152&lt;&gt;"", RSQ($B152:$B$164, $C152:$C$164),"")</f>
        <v>0.86411345516433002</v>
      </c>
      <c r="R183" s="5">
        <f>IF(R152&lt;&gt;"", RSQ($B152:$B$164, $C152:$C$164),"")</f>
        <v>0.86411345516433002</v>
      </c>
      <c r="S183" s="5">
        <f>IF(S152&lt;&gt;"", RSQ($B152:$B$164, $C152:$C$164),"")</f>
        <v>0.86411345516433002</v>
      </c>
      <c r="T183" s="5">
        <f>IF(T152&lt;&gt;"", RSQ($B152:$B$164, $C152:$C$164),"")</f>
        <v>0.86411345516433002</v>
      </c>
      <c r="U183" s="5">
        <f>IF(U152&lt;&gt;"", RSQ($B152:$B$164, $C152:$C$164),"")</f>
        <v>0.86411345516433002</v>
      </c>
      <c r="V183" s="5">
        <f>IF(V152&lt;&gt;"", RSQ($B152:$B$164, $C152:$C$164),"")</f>
        <v>0.86411345516433002</v>
      </c>
      <c r="W183" s="5"/>
      <c r="X183" s="5"/>
      <c r="Y183" s="5"/>
      <c r="Z183" s="5"/>
      <c r="AA183" s="5"/>
      <c r="AB183" s="5"/>
    </row>
    <row r="184" spans="2:28" x14ac:dyDescent="0.25">
      <c r="B184" s="12">
        <v>23.5</v>
      </c>
      <c r="C184" s="5">
        <f>IF(C153&lt;&gt;"", RSQ($B153:$B$164, $C153:$C$164),"")</f>
        <v>0.82761944947654986</v>
      </c>
      <c r="D184" s="5">
        <f>IF(D153&lt;&gt;"", RSQ($B153:$B$164, $C153:$C$164),"")</f>
        <v>0.82761944947654986</v>
      </c>
      <c r="E184" s="5">
        <f>IF(E153&lt;&gt;"", RSQ($B153:$B$164, $C153:$C$164),"")</f>
        <v>0.82761944947654986</v>
      </c>
      <c r="F184" s="5">
        <f>IF(F153&lt;&gt;"", RSQ($B153:$B$164, $C153:$C$164),"")</f>
        <v>0.82761944947654986</v>
      </c>
      <c r="G184" s="5">
        <f>IF(G153&lt;&gt;"", RSQ($B153:$B$164, $C153:$C$164),"")</f>
        <v>0.82761944947654986</v>
      </c>
      <c r="H184" s="5">
        <f>IF(H153&lt;&gt;"", RSQ($B153:$B$164, $C153:$C$164),"")</f>
        <v>0.82761944947654986</v>
      </c>
      <c r="I184" s="5">
        <f>IF(I153&lt;&gt;"", RSQ($B153:$B$164, $C153:$C$164),"")</f>
        <v>0.82761944947654986</v>
      </c>
      <c r="J184" s="5">
        <f>IF(J153&lt;&gt;"", RSQ($B153:$B$164, $C153:$C$164),"")</f>
        <v>0.82761944947654986</v>
      </c>
      <c r="K184" s="5">
        <f>IF(K153&lt;&gt;"", RSQ($B153:$B$164, $C153:$C$164),"")</f>
        <v>0.82761944947654986</v>
      </c>
      <c r="L184" s="5">
        <f>IF(L153&lt;&gt;"", RSQ($B153:$B$164, $C153:$C$164),"")</f>
        <v>0.82761944947654986</v>
      </c>
      <c r="M184" s="5">
        <f>IF(M153&lt;&gt;"", RSQ($B153:$B$164, $C153:$C$164),"")</f>
        <v>0.82761944947654986</v>
      </c>
      <c r="N184" s="5">
        <f>IF(N153&lt;&gt;"", RSQ($B153:$B$164, $C153:$C$164),"")</f>
        <v>0.82761944947654986</v>
      </c>
      <c r="O184" s="5">
        <f>IF(O153&lt;&gt;"", RSQ($B153:$B$164, $C153:$C$164),"")</f>
        <v>0.82761944947654986</v>
      </c>
      <c r="P184" s="5">
        <f>IF(P153&lt;&gt;"", RSQ($B153:$B$164, $C153:$C$164),"")</f>
        <v>0.82761944947654986</v>
      </c>
      <c r="Q184" s="5">
        <f>IF(Q153&lt;&gt;"", RSQ($B153:$B$164, $C153:$C$164),"")</f>
        <v>0.82761944947654986</v>
      </c>
      <c r="R184" s="5">
        <f>IF(R153&lt;&gt;"", RSQ($B153:$B$164, $C153:$C$164),"")</f>
        <v>0.82761944947654986</v>
      </c>
      <c r="S184" s="5">
        <f>IF(S153&lt;&gt;"", RSQ($B153:$B$164, $C153:$C$164),"")</f>
        <v>0.82761944947654986</v>
      </c>
      <c r="T184" s="5">
        <f>IF(T153&lt;&gt;"", RSQ($B153:$B$164, $C153:$C$164),"")</f>
        <v>0.82761944947654986</v>
      </c>
      <c r="U184" s="5">
        <f>IF(U153&lt;&gt;"", RSQ($B153:$B$164, $C153:$C$164),"")</f>
        <v>0.82761944947654986</v>
      </c>
      <c r="V184" s="5">
        <f>IF(V153&lt;&gt;"", RSQ($B153:$B$164, $C153:$C$164),"")</f>
        <v>0.82761944947654986</v>
      </c>
      <c r="W184" s="5"/>
      <c r="X184" s="5"/>
      <c r="Y184" s="5"/>
      <c r="Z184" s="5"/>
      <c r="AA184" s="5"/>
      <c r="AB184" s="5"/>
    </row>
    <row r="185" spans="2:28" x14ac:dyDescent="0.25">
      <c r="B185" s="12">
        <v>25</v>
      </c>
      <c r="C185" s="5">
        <f>IF(C154&lt;&gt;"", RSQ($B154:$B$164, $C154:$C$164),"")</f>
        <v>0.8028403445514285</v>
      </c>
      <c r="D185" s="5">
        <f>IF(D154&lt;&gt;"", RSQ($B154:$B$164, $C154:$C$164),"")</f>
        <v>0.8028403445514285</v>
      </c>
      <c r="E185" s="5">
        <f>IF(E154&lt;&gt;"", RSQ($B154:$B$164, $C154:$C$164),"")</f>
        <v>0.8028403445514285</v>
      </c>
      <c r="F185" s="5">
        <f>IF(F154&lt;&gt;"", RSQ($B154:$B$164, $C154:$C$164),"")</f>
        <v>0.8028403445514285</v>
      </c>
      <c r="G185" s="5">
        <f>IF(G154&lt;&gt;"", RSQ($B154:$B$164, $C154:$C$164),"")</f>
        <v>0.8028403445514285</v>
      </c>
      <c r="H185" s="5">
        <f>IF(H154&lt;&gt;"", RSQ($B154:$B$164, $C154:$C$164),"")</f>
        <v>0.8028403445514285</v>
      </c>
      <c r="I185" s="5">
        <f>IF(I154&lt;&gt;"", RSQ($B154:$B$164, $C154:$C$164),"")</f>
        <v>0.8028403445514285</v>
      </c>
      <c r="J185" s="5">
        <f>IF(J154&lt;&gt;"", RSQ($B154:$B$164, $C154:$C$164),"")</f>
        <v>0.8028403445514285</v>
      </c>
      <c r="K185" s="5">
        <f>IF(K154&lt;&gt;"", RSQ($B154:$B$164, $C154:$C$164),"")</f>
        <v>0.8028403445514285</v>
      </c>
      <c r="L185" s="5">
        <f>IF(L154&lt;&gt;"", RSQ($B154:$B$164, $C154:$C$164),"")</f>
        <v>0.8028403445514285</v>
      </c>
      <c r="M185" s="5">
        <f>IF(M154&lt;&gt;"", RSQ($B154:$B$164, $C154:$C$164),"")</f>
        <v>0.8028403445514285</v>
      </c>
      <c r="N185" s="5">
        <f>IF(N154&lt;&gt;"", RSQ($B154:$B$164, $C154:$C$164),"")</f>
        <v>0.8028403445514285</v>
      </c>
      <c r="O185" s="5">
        <f>IF(O154&lt;&gt;"", RSQ($B154:$B$164, $C154:$C$164),"")</f>
        <v>0.8028403445514285</v>
      </c>
      <c r="P185" s="5">
        <f>IF(P154&lt;&gt;"", RSQ($B154:$B$164, $C154:$C$164),"")</f>
        <v>0.8028403445514285</v>
      </c>
      <c r="Q185" s="5">
        <f>IF(Q154&lt;&gt;"", RSQ($B154:$B$164, $C154:$C$164),"")</f>
        <v>0.8028403445514285</v>
      </c>
      <c r="R185" s="5">
        <f>IF(R154&lt;&gt;"", RSQ($B154:$B$164, $C154:$C$164),"")</f>
        <v>0.8028403445514285</v>
      </c>
      <c r="S185" s="5">
        <f>IF(S154&lt;&gt;"", RSQ($B154:$B$164, $C154:$C$164),"")</f>
        <v>0.8028403445514285</v>
      </c>
      <c r="T185" s="5">
        <f>IF(T154&lt;&gt;"", RSQ($B154:$B$164, $C154:$C$164),"")</f>
        <v>0.8028403445514285</v>
      </c>
      <c r="U185" s="5">
        <f>IF(U154&lt;&gt;"", RSQ($B154:$B$164, $C154:$C$164),"")</f>
        <v>0.8028403445514285</v>
      </c>
      <c r="V185" s="5">
        <f>IF(V154&lt;&gt;"", RSQ($B154:$B$164, $C154:$C$164),"")</f>
        <v>0.8028403445514285</v>
      </c>
      <c r="W185" s="5"/>
      <c r="X185" s="5"/>
      <c r="Y185" s="5"/>
      <c r="Z185" s="5"/>
      <c r="AA185" s="5"/>
      <c r="AB185" s="5"/>
    </row>
    <row r="186" spans="2:28" x14ac:dyDescent="0.25">
      <c r="B186" s="12">
        <v>26.5</v>
      </c>
      <c r="C186" s="5">
        <f>IF(C155&lt;&gt;"", RSQ($B155:$B$164, $C155:$C$164),"")</f>
        <v>0.73810699807143509</v>
      </c>
      <c r="D186" s="5">
        <f>IF(D155&lt;&gt;"", RSQ($B155:$B$164, $C155:$C$164),"")</f>
        <v>0.73810699807143509</v>
      </c>
      <c r="E186" s="5">
        <f>IF(E155&lt;&gt;"", RSQ($B155:$B$164, $C155:$C$164),"")</f>
        <v>0.73810699807143509</v>
      </c>
      <c r="F186" s="5">
        <f>IF(F155&lt;&gt;"", RSQ($B155:$B$164, $C155:$C$164),"")</f>
        <v>0.73810699807143509</v>
      </c>
      <c r="G186" s="5">
        <f>IF(G155&lt;&gt;"", RSQ($B155:$B$164, $C155:$C$164),"")</f>
        <v>0.73810699807143509</v>
      </c>
      <c r="H186" s="5">
        <f>IF(H155&lt;&gt;"", RSQ($B155:$B$164, $C155:$C$164),"")</f>
        <v>0.73810699807143509</v>
      </c>
      <c r="I186" s="5">
        <f>IF(I155&lt;&gt;"", RSQ($B155:$B$164, $C155:$C$164),"")</f>
        <v>0.73810699807143509</v>
      </c>
      <c r="J186" s="5">
        <f>IF(J155&lt;&gt;"", RSQ($B155:$B$164, $C155:$C$164),"")</f>
        <v>0.73810699807143509</v>
      </c>
      <c r="K186" s="5">
        <f>IF(K155&lt;&gt;"", RSQ($B155:$B$164, $C155:$C$164),"")</f>
        <v>0.73810699807143509</v>
      </c>
      <c r="L186" s="5">
        <f>IF(L155&lt;&gt;"", RSQ($B155:$B$164, $C155:$C$164),"")</f>
        <v>0.73810699807143509</v>
      </c>
      <c r="M186" s="5">
        <f>IF(M155&lt;&gt;"", RSQ($B155:$B$164, $C155:$C$164),"")</f>
        <v>0.73810699807143509</v>
      </c>
      <c r="N186" s="5">
        <f>IF(N155&lt;&gt;"", RSQ($B155:$B$164, $C155:$C$164),"")</f>
        <v>0.73810699807143509</v>
      </c>
      <c r="O186" s="5">
        <f>IF(O155&lt;&gt;"", RSQ($B155:$B$164, $C155:$C$164),"")</f>
        <v>0.73810699807143509</v>
      </c>
      <c r="P186" s="5">
        <f>IF(P155&lt;&gt;"", RSQ($B155:$B$164, $C155:$C$164),"")</f>
        <v>0.73810699807143509</v>
      </c>
      <c r="Q186" s="5">
        <f>IF(Q155&lt;&gt;"", RSQ($B155:$B$164, $C155:$C$164),"")</f>
        <v>0.73810699807143509</v>
      </c>
      <c r="R186" s="5">
        <f>IF(R155&lt;&gt;"", RSQ($B155:$B$164, $C155:$C$164),"")</f>
        <v>0.73810699807143509</v>
      </c>
      <c r="S186" s="5">
        <f>IF(S155&lt;&gt;"", RSQ($B155:$B$164, $C155:$C$164),"")</f>
        <v>0.73810699807143509</v>
      </c>
      <c r="T186" s="5">
        <f>IF(T155&lt;&gt;"", RSQ($B155:$B$164, $C155:$C$164),"")</f>
        <v>0.73810699807143509</v>
      </c>
      <c r="U186" s="5">
        <f>IF(U155&lt;&gt;"", RSQ($B155:$B$164, $C155:$C$164),"")</f>
        <v>0.73810699807143509</v>
      </c>
      <c r="V186" s="5">
        <f>IF(V155&lt;&gt;"", RSQ($B155:$B$164, $C155:$C$164),"")</f>
        <v>0.73810699807143509</v>
      </c>
      <c r="W186" s="5"/>
      <c r="X186" s="5"/>
      <c r="Y186" s="5"/>
      <c r="Z186" s="5"/>
      <c r="AA186" s="5"/>
      <c r="AB186" s="5"/>
    </row>
    <row r="187" spans="2:28" x14ac:dyDescent="0.25">
      <c r="B187" s="12">
        <v>28</v>
      </c>
      <c r="C187" s="5">
        <f>IF(C156&lt;&gt;"", RSQ($B156:$B$164, $C156:$C$164),"")</f>
        <v>0.6410082437159812</v>
      </c>
      <c r="D187" s="5">
        <f>IF(D156&lt;&gt;"", RSQ($B156:$B$164, $C156:$C$164),"")</f>
        <v>0.6410082437159812</v>
      </c>
      <c r="E187" s="5">
        <f>IF(E156&lt;&gt;"", RSQ($B156:$B$164, $C156:$C$164),"")</f>
        <v>0.6410082437159812</v>
      </c>
      <c r="F187" s="5">
        <f>IF(F156&lt;&gt;"", RSQ($B156:$B$164, $C156:$C$164),"")</f>
        <v>0.6410082437159812</v>
      </c>
      <c r="G187" s="5">
        <f>IF(G156&lt;&gt;"", RSQ($B156:$B$164, $C156:$C$164),"")</f>
        <v>0.6410082437159812</v>
      </c>
      <c r="H187" s="5">
        <f>IF(H156&lt;&gt;"", RSQ($B156:$B$164, $C156:$C$164),"")</f>
        <v>0.6410082437159812</v>
      </c>
      <c r="I187" s="5">
        <f>IF(I156&lt;&gt;"", RSQ($B156:$B$164, $C156:$C$164),"")</f>
        <v>0.6410082437159812</v>
      </c>
      <c r="J187" s="5">
        <f>IF(J156&lt;&gt;"", RSQ($B156:$B$164, $C156:$C$164),"")</f>
        <v>0.6410082437159812</v>
      </c>
      <c r="K187" s="5">
        <f>IF(K156&lt;&gt;"", RSQ($B156:$B$164, $C156:$C$164),"")</f>
        <v>0.6410082437159812</v>
      </c>
      <c r="L187" s="5">
        <f>IF(L156&lt;&gt;"", RSQ($B156:$B$164, $C156:$C$164),"")</f>
        <v>0.6410082437159812</v>
      </c>
      <c r="M187" s="5">
        <f>IF(M156&lt;&gt;"", RSQ($B156:$B$164, $C156:$C$164),"")</f>
        <v>0.6410082437159812</v>
      </c>
      <c r="N187" s="5">
        <f>IF(N156&lt;&gt;"", RSQ($B156:$B$164, $C156:$C$164),"")</f>
        <v>0.6410082437159812</v>
      </c>
      <c r="O187" s="5">
        <f>IF(O156&lt;&gt;"", RSQ($B156:$B$164, $C156:$C$164),"")</f>
        <v>0.6410082437159812</v>
      </c>
      <c r="P187" s="5">
        <f>IF(P156&lt;&gt;"", RSQ($B156:$B$164, $C156:$C$164),"")</f>
        <v>0.6410082437159812</v>
      </c>
      <c r="Q187" s="5">
        <f>IF(Q156&lt;&gt;"", RSQ($B156:$B$164, $C156:$C$164),"")</f>
        <v>0.6410082437159812</v>
      </c>
      <c r="R187" s="5">
        <f>IF(R156&lt;&gt;"", RSQ($B156:$B$164, $C156:$C$164),"")</f>
        <v>0.6410082437159812</v>
      </c>
      <c r="S187" s="5">
        <f>IF(S156&lt;&gt;"", RSQ($B156:$B$164, $C156:$C$164),"")</f>
        <v>0.6410082437159812</v>
      </c>
      <c r="T187" s="5">
        <f>IF(T156&lt;&gt;"", RSQ($B156:$B$164, $C156:$C$164),"")</f>
        <v>0.6410082437159812</v>
      </c>
      <c r="U187" s="5">
        <f>IF(U156&lt;&gt;"", RSQ($B156:$B$164, $C156:$C$164),"")</f>
        <v>0.6410082437159812</v>
      </c>
      <c r="V187" s="5">
        <f>IF(V156&lt;&gt;"", RSQ($B156:$B$164, $C156:$C$164),"")</f>
        <v>0.6410082437159812</v>
      </c>
      <c r="W187" s="5"/>
      <c r="X187" s="5"/>
      <c r="Y187" s="5"/>
      <c r="Z187" s="5"/>
      <c r="AA187" s="5"/>
      <c r="AB187" s="5"/>
    </row>
    <row r="188" spans="2:28" x14ac:dyDescent="0.25">
      <c r="B188" s="12">
        <v>29.5</v>
      </c>
      <c r="C188" s="5">
        <f>IF(C157&lt;&gt;"", RSQ($B157:$B$164, $C157:$C$164),"")</f>
        <v>0.54692179650220019</v>
      </c>
      <c r="D188" s="5">
        <f>IF(D157&lt;&gt;"", RSQ($B157:$B$164, $C157:$C$164),"")</f>
        <v>0.54692179650220019</v>
      </c>
      <c r="E188" s="5">
        <f>IF(E157&lt;&gt;"", RSQ($B157:$B$164, $C157:$C$164),"")</f>
        <v>0.54692179650220019</v>
      </c>
      <c r="F188" s="5">
        <f>IF(F157&lt;&gt;"", RSQ($B157:$B$164, $C157:$C$164),"")</f>
        <v>0.54692179650220019</v>
      </c>
      <c r="G188" s="5">
        <f>IF(G157&lt;&gt;"", RSQ($B157:$B$164, $C157:$C$164),"")</f>
        <v>0.54692179650220019</v>
      </c>
      <c r="H188" s="5">
        <f>IF(H157&lt;&gt;"", RSQ($B157:$B$164, $C157:$C$164),"")</f>
        <v>0.54692179650220019</v>
      </c>
      <c r="I188" s="5">
        <f>IF(I157&lt;&gt;"", RSQ($B157:$B$164, $C157:$C$164),"")</f>
        <v>0.54692179650220019</v>
      </c>
      <c r="J188" s="5">
        <f>IF(J157&lt;&gt;"", RSQ($B157:$B$164, $C157:$C$164),"")</f>
        <v>0.54692179650220019</v>
      </c>
      <c r="K188" s="5">
        <f>IF(K157&lt;&gt;"", RSQ($B157:$B$164, $C157:$C$164),"")</f>
        <v>0.54692179650220019</v>
      </c>
      <c r="L188" s="5">
        <f>IF(L157&lt;&gt;"", RSQ($B157:$B$164, $C157:$C$164),"")</f>
        <v>0.54692179650220019</v>
      </c>
      <c r="M188" s="5">
        <f>IF(M157&lt;&gt;"", RSQ($B157:$B$164, $C157:$C$164),"")</f>
        <v>0.54692179650220019</v>
      </c>
      <c r="N188" s="5">
        <f>IF(N157&lt;&gt;"", RSQ($B157:$B$164, $C157:$C$164),"")</f>
        <v>0.54692179650220019</v>
      </c>
      <c r="O188" s="5">
        <f>IF(O157&lt;&gt;"", RSQ($B157:$B$164, $C157:$C$164),"")</f>
        <v>0.54692179650220019</v>
      </c>
      <c r="P188" s="5">
        <f>IF(P157&lt;&gt;"", RSQ($B157:$B$164, $C157:$C$164),"")</f>
        <v>0.54692179650220019</v>
      </c>
      <c r="Q188" s="5">
        <f>IF(Q157&lt;&gt;"", RSQ($B157:$B$164, $C157:$C$164),"")</f>
        <v>0.54692179650220019</v>
      </c>
      <c r="R188" s="5">
        <f>IF(R157&lt;&gt;"", RSQ($B157:$B$164, $C157:$C$164),"")</f>
        <v>0.54692179650220019</v>
      </c>
      <c r="S188" s="5">
        <f>IF(S157&lt;&gt;"", RSQ($B157:$B$164, $C157:$C$164),"")</f>
        <v>0.54692179650220019</v>
      </c>
      <c r="T188" s="5">
        <f>IF(T157&lt;&gt;"", RSQ($B157:$B$164, $C157:$C$164),"")</f>
        <v>0.54692179650220019</v>
      </c>
      <c r="U188" s="5">
        <f>IF(U157&lt;&gt;"", RSQ($B157:$B$164, $C157:$C$164),"")</f>
        <v>0.54692179650220019</v>
      </c>
      <c r="V188" s="5">
        <f>IF(V157&lt;&gt;"", RSQ($B157:$B$164, $C157:$C$164),"")</f>
        <v>0.54692179650220019</v>
      </c>
      <c r="W188" s="5"/>
      <c r="X188" s="5"/>
      <c r="Y188" s="5"/>
      <c r="Z188" s="5"/>
      <c r="AA188" s="5"/>
      <c r="AB188" s="5"/>
    </row>
    <row r="189" spans="2:28" x14ac:dyDescent="0.25">
      <c r="B189" s="12">
        <v>31</v>
      </c>
      <c r="C189" s="5">
        <f>IF(C158&lt;&gt;"", RSQ($B158:$B$164, $C158:$C$164),"")</f>
        <v>0.35431639550749738</v>
      </c>
      <c r="D189" s="5">
        <f>IF(D158&lt;&gt;"", RSQ($B158:$B$164, $C158:$C$164),"")</f>
        <v>0.35431639550749738</v>
      </c>
      <c r="E189" s="5">
        <f>IF(E158&lt;&gt;"", RSQ($B158:$B$164, $C158:$C$164),"")</f>
        <v>0.35431639550749738</v>
      </c>
      <c r="F189" s="5">
        <f>IF(F158&lt;&gt;"", RSQ($B158:$B$164, $C158:$C$164),"")</f>
        <v>0.35431639550749738</v>
      </c>
      <c r="G189" s="5">
        <f>IF(G158&lt;&gt;"", RSQ($B158:$B$164, $C158:$C$164),"")</f>
        <v>0.35431639550749738</v>
      </c>
      <c r="H189" s="5">
        <f>IF(H158&lt;&gt;"", RSQ($B158:$B$164, $C158:$C$164),"")</f>
        <v>0.35431639550749738</v>
      </c>
      <c r="I189" s="5">
        <f>IF(I158&lt;&gt;"", RSQ($B158:$B$164, $C158:$C$164),"")</f>
        <v>0.35431639550749738</v>
      </c>
      <c r="J189" s="5">
        <f>IF(J158&lt;&gt;"", RSQ($B158:$B$164, $C158:$C$164),"")</f>
        <v>0.35431639550749738</v>
      </c>
      <c r="K189" s="5">
        <f>IF(K158&lt;&gt;"", RSQ($B158:$B$164, $C158:$C$164),"")</f>
        <v>0.35431639550749738</v>
      </c>
      <c r="L189" s="5">
        <f>IF(L158&lt;&gt;"", RSQ($B158:$B$164, $C158:$C$164),"")</f>
        <v>0.35431639550749738</v>
      </c>
      <c r="M189" s="5">
        <f>IF(M158&lt;&gt;"", RSQ($B158:$B$164, $C158:$C$164),"")</f>
        <v>0.35431639550749738</v>
      </c>
      <c r="N189" s="5">
        <f>IF(N158&lt;&gt;"", RSQ($B158:$B$164, $C158:$C$164),"")</f>
        <v>0.35431639550749738</v>
      </c>
      <c r="O189" s="5">
        <f>IF(O158&lt;&gt;"", RSQ($B158:$B$164, $C158:$C$164),"")</f>
        <v>0.35431639550749738</v>
      </c>
      <c r="P189" s="5">
        <f>IF(P158&lt;&gt;"", RSQ($B158:$B$164, $C158:$C$164),"")</f>
        <v>0.35431639550749738</v>
      </c>
      <c r="Q189" s="5">
        <f>IF(Q158&lt;&gt;"", RSQ($B158:$B$164, $C158:$C$164),"")</f>
        <v>0.35431639550749738</v>
      </c>
      <c r="R189" s="5">
        <f>IF(R158&lt;&gt;"", RSQ($B158:$B$164, $C158:$C$164),"")</f>
        <v>0.35431639550749738</v>
      </c>
      <c r="S189" s="5">
        <f>IF(S158&lt;&gt;"", RSQ($B158:$B$164, $C158:$C$164),"")</f>
        <v>0.35431639550749738</v>
      </c>
      <c r="T189" s="5">
        <f>IF(T158&lt;&gt;"", RSQ($B158:$B$164, $C158:$C$164),"")</f>
        <v>0.35431639550749738</v>
      </c>
      <c r="U189" s="5">
        <f>IF(U158&lt;&gt;"", RSQ($B158:$B$164, $C158:$C$164),"")</f>
        <v>0.35431639550749738</v>
      </c>
      <c r="V189" s="5">
        <f>IF(V158&lt;&gt;"", RSQ($B158:$B$164, $C158:$C$164),"")</f>
        <v>0.35431639550749738</v>
      </c>
      <c r="W189" s="5"/>
      <c r="X189" s="5"/>
      <c r="Y189" s="5"/>
      <c r="Z189" s="5"/>
      <c r="AA189" s="5"/>
      <c r="AB189" s="5"/>
    </row>
    <row r="190" spans="2:28" x14ac:dyDescent="0.25">
      <c r="B190" s="12">
        <v>32.5</v>
      </c>
      <c r="C190" s="5">
        <f>IF(C159&lt;&gt;"", RSQ($B159:$B$164, $C159:$C$164),"")</f>
        <v>0.33230850921435046</v>
      </c>
      <c r="D190" s="5">
        <f>IF(D159&lt;&gt;"", RSQ($B159:$B$164, $C159:$C$164),"")</f>
        <v>0.33230850921435046</v>
      </c>
      <c r="E190" s="5">
        <f>IF(E159&lt;&gt;"", RSQ($B159:$B$164, $C159:$C$164),"")</f>
        <v>0.33230850921435046</v>
      </c>
      <c r="F190" s="5">
        <f>IF(F159&lt;&gt;"", RSQ($B159:$B$164, $C159:$C$164),"")</f>
        <v>0.33230850921435046</v>
      </c>
      <c r="G190" s="5">
        <f>IF(G159&lt;&gt;"", RSQ($B159:$B$164, $C159:$C$164),"")</f>
        <v>0.33230850921435046</v>
      </c>
      <c r="H190" s="5">
        <f>IF(H159&lt;&gt;"", RSQ($B159:$B$164, $C159:$C$164),"")</f>
        <v>0.33230850921435046</v>
      </c>
      <c r="I190" s="5">
        <f>IF(I159&lt;&gt;"", RSQ($B159:$B$164, $C159:$C$164),"")</f>
        <v>0.33230850921435046</v>
      </c>
      <c r="J190" s="5">
        <f>IF(J159&lt;&gt;"", RSQ($B159:$B$164, $C159:$C$164),"")</f>
        <v>0.33230850921435046</v>
      </c>
      <c r="K190" s="5">
        <f>IF(K159&lt;&gt;"", RSQ($B159:$B$164, $C159:$C$164),"")</f>
        <v>0.33230850921435046</v>
      </c>
      <c r="L190" s="5">
        <f>IF(L159&lt;&gt;"", RSQ($B159:$B$164, $C159:$C$164),"")</f>
        <v>0.33230850921435046</v>
      </c>
      <c r="M190" s="5">
        <f>IF(M159&lt;&gt;"", RSQ($B159:$B$164, $C159:$C$164),"")</f>
        <v>0.33230850921435046</v>
      </c>
      <c r="N190" s="5">
        <f>IF(N159&lt;&gt;"", RSQ($B159:$B$164, $C159:$C$164),"")</f>
        <v>0.33230850921435046</v>
      </c>
      <c r="O190" s="5">
        <f>IF(O159&lt;&gt;"", RSQ($B159:$B$164, $C159:$C$164),"")</f>
        <v>0.33230850921435046</v>
      </c>
      <c r="P190" s="5">
        <f>IF(P159&lt;&gt;"", RSQ($B159:$B$164, $C159:$C$164),"")</f>
        <v>0.33230850921435046</v>
      </c>
      <c r="Q190" s="5">
        <f>IF(Q159&lt;&gt;"", RSQ($B159:$B$164, $C159:$C$164),"")</f>
        <v>0.33230850921435046</v>
      </c>
      <c r="R190" s="5">
        <f>IF(R159&lt;&gt;"", RSQ($B159:$B$164, $C159:$C$164),"")</f>
        <v>0.33230850921435046</v>
      </c>
      <c r="S190" s="5">
        <f>IF(S159&lt;&gt;"", RSQ($B159:$B$164, $C159:$C$164),"")</f>
        <v>0.33230850921435046</v>
      </c>
      <c r="T190" s="5">
        <f>IF(T159&lt;&gt;"", RSQ($B159:$B$164, $C159:$C$164),"")</f>
        <v>0.33230850921435046</v>
      </c>
      <c r="U190" s="5">
        <f>IF(U159&lt;&gt;"", RSQ($B159:$B$164, $C159:$C$164),"")</f>
        <v>0.33230850921435046</v>
      </c>
      <c r="V190" s="5">
        <f>IF(V159&lt;&gt;"", RSQ($B159:$B$164, $C159:$C$164),"")</f>
        <v>0.33230850921435046</v>
      </c>
      <c r="W190" s="5"/>
      <c r="X190" s="5"/>
      <c r="Y190" s="5"/>
      <c r="Z190" s="5"/>
      <c r="AA190" s="5"/>
      <c r="AB190" s="5"/>
    </row>
    <row r="191" spans="2:28" x14ac:dyDescent="0.25">
      <c r="B191" s="12">
        <v>34</v>
      </c>
      <c r="C191" s="5">
        <f>IF(C160&lt;&gt;"", RSQ($B160:$B$164, $C160:$C$164),"")</f>
        <v>3.1578754826154007E-2</v>
      </c>
      <c r="D191" s="5">
        <f>IF(D160&lt;&gt;"", RSQ($B160:$B$164, $C160:$C$164),"")</f>
        <v>3.1578754826154007E-2</v>
      </c>
      <c r="E191" s="5">
        <f>IF(E160&lt;&gt;"", RSQ($B160:$B$164, $C160:$C$164),"")</f>
        <v>3.1578754826154007E-2</v>
      </c>
      <c r="F191" s="5">
        <f>IF(F160&lt;&gt;"", RSQ($B160:$B$164, $C160:$C$164),"")</f>
        <v>3.1578754826154007E-2</v>
      </c>
      <c r="G191" s="5">
        <f>IF(G160&lt;&gt;"", RSQ($B160:$B$164, $C160:$C$164),"")</f>
        <v>3.1578754826154007E-2</v>
      </c>
      <c r="H191" s="5">
        <f>IF(H160&lt;&gt;"", RSQ($B160:$B$164, $C160:$C$164),"")</f>
        <v>3.1578754826154007E-2</v>
      </c>
      <c r="I191" s="5">
        <f>IF(I160&lt;&gt;"", RSQ($B160:$B$164, $C160:$C$164),"")</f>
        <v>3.1578754826154007E-2</v>
      </c>
      <c r="J191" s="5">
        <f>IF(J160&lt;&gt;"", RSQ($B160:$B$164, $C160:$C$164),"")</f>
        <v>3.1578754826154007E-2</v>
      </c>
      <c r="K191" s="5">
        <f>IF(K160&lt;&gt;"", RSQ($B160:$B$164, $C160:$C$164),"")</f>
        <v>3.1578754826154007E-2</v>
      </c>
      <c r="L191" s="5">
        <f>IF(L160&lt;&gt;"", RSQ($B160:$B$164, $C160:$C$164),"")</f>
        <v>3.1578754826154007E-2</v>
      </c>
      <c r="M191" s="5">
        <f>IF(M160&lt;&gt;"", RSQ($B160:$B$164, $C160:$C$164),"")</f>
        <v>3.1578754826154007E-2</v>
      </c>
      <c r="N191" s="5">
        <f>IF(N160&lt;&gt;"", RSQ($B160:$B$164, $C160:$C$164),"")</f>
        <v>3.1578754826154007E-2</v>
      </c>
      <c r="O191" s="5">
        <f>IF(O160&lt;&gt;"", RSQ($B160:$B$164, $C160:$C$164),"")</f>
        <v>3.1578754826154007E-2</v>
      </c>
      <c r="P191" s="5">
        <f>IF(P160&lt;&gt;"", RSQ($B160:$B$164, $C160:$C$164),"")</f>
        <v>3.1578754826154007E-2</v>
      </c>
      <c r="Q191" s="5">
        <f>IF(Q160&lt;&gt;"", RSQ($B160:$B$164, $C160:$C$164),"")</f>
        <v>3.1578754826154007E-2</v>
      </c>
      <c r="R191" s="5">
        <f>IF(R160&lt;&gt;"", RSQ($B160:$B$164, $C160:$C$164),"")</f>
        <v>3.1578754826154007E-2</v>
      </c>
      <c r="S191" s="5">
        <f>IF(S160&lt;&gt;"", RSQ($B160:$B$164, $C160:$C$164),"")</f>
        <v>3.1578754826154007E-2</v>
      </c>
      <c r="T191" s="5">
        <f>IF(T160&lt;&gt;"", RSQ($B160:$B$164, $C160:$C$164),"")</f>
        <v>3.1578754826154007E-2</v>
      </c>
      <c r="U191" s="5">
        <f>IF(U160&lt;&gt;"", RSQ($B160:$B$164, $C160:$C$164),"")</f>
        <v>3.1578754826154007E-2</v>
      </c>
      <c r="V191" s="5">
        <f>IF(V160&lt;&gt;"", RSQ($B160:$B$164, $C160:$C$164),"")</f>
        <v>3.1578754826154007E-2</v>
      </c>
      <c r="W191" s="5"/>
      <c r="X191" s="5"/>
      <c r="Y191" s="5"/>
      <c r="Z191" s="5"/>
      <c r="AA191" s="5"/>
      <c r="AB191" s="5"/>
    </row>
    <row r="192" spans="2:28" x14ac:dyDescent="0.25">
      <c r="B192" s="12">
        <v>35.5</v>
      </c>
      <c r="C192" s="5">
        <f>IF(C161&lt;&gt;"", RSQ($B161:$B$164, $C161:$C$164),"")</f>
        <v>1.6734294824899951E-2</v>
      </c>
      <c r="D192" s="5">
        <f>IF(D161&lt;&gt;"", RSQ($B161:$B$164, $C161:$C$164),"")</f>
        <v>1.6734294824899951E-2</v>
      </c>
      <c r="E192" s="5">
        <f>IF(E161&lt;&gt;"", RSQ($B161:$B$164, $C161:$C$164),"")</f>
        <v>1.6734294824899951E-2</v>
      </c>
      <c r="F192" s="5">
        <f>IF(F161&lt;&gt;"", RSQ($B161:$B$164, $C161:$C$164),"")</f>
        <v>1.6734294824899951E-2</v>
      </c>
      <c r="G192" s="5">
        <f>IF(G161&lt;&gt;"", RSQ($B161:$B$164, $C161:$C$164),"")</f>
        <v>1.6734294824899951E-2</v>
      </c>
      <c r="H192" s="5">
        <f>IF(H161&lt;&gt;"", RSQ($B161:$B$164, $C161:$C$164),"")</f>
        <v>1.6734294824899951E-2</v>
      </c>
      <c r="I192" s="5">
        <f>IF(I161&lt;&gt;"", RSQ($B161:$B$164, $C161:$C$164),"")</f>
        <v>1.6734294824899951E-2</v>
      </c>
      <c r="J192" s="5">
        <f>IF(J161&lt;&gt;"", RSQ($B161:$B$164, $C161:$C$164),"")</f>
        <v>1.6734294824899951E-2</v>
      </c>
      <c r="K192" s="5">
        <f>IF(K161&lt;&gt;"", RSQ($B161:$B$164, $C161:$C$164),"")</f>
        <v>1.6734294824899951E-2</v>
      </c>
      <c r="L192" s="5">
        <f>IF(L161&lt;&gt;"", RSQ($B161:$B$164, $C161:$C$164),"")</f>
        <v>1.6734294824899951E-2</v>
      </c>
      <c r="M192" s="5">
        <f>IF(M161&lt;&gt;"", RSQ($B161:$B$164, $C161:$C$164),"")</f>
        <v>1.6734294824899951E-2</v>
      </c>
      <c r="N192" s="5">
        <f>IF(N161&lt;&gt;"", RSQ($B161:$B$164, $C161:$C$164),"")</f>
        <v>1.6734294824899951E-2</v>
      </c>
      <c r="O192" s="5">
        <f>IF(O161&lt;&gt;"", RSQ($B161:$B$164, $C161:$C$164),"")</f>
        <v>1.6734294824899951E-2</v>
      </c>
      <c r="P192" s="5">
        <f>IF(P161&lt;&gt;"", RSQ($B161:$B$164, $C161:$C$164),"")</f>
        <v>1.6734294824899951E-2</v>
      </c>
      <c r="Q192" s="5">
        <f>IF(Q161&lt;&gt;"", RSQ($B161:$B$164, $C161:$C$164),"")</f>
        <v>1.6734294824899951E-2</v>
      </c>
      <c r="R192" s="5">
        <f>IF(R161&lt;&gt;"", RSQ($B161:$B$164, $C161:$C$164),"")</f>
        <v>1.6734294824899951E-2</v>
      </c>
      <c r="S192" s="5">
        <f>IF(S161&lt;&gt;"", RSQ($B161:$B$164, $C161:$C$164),"")</f>
        <v>1.6734294824899951E-2</v>
      </c>
      <c r="T192" s="5">
        <f>IF(T161&lt;&gt;"", RSQ($B161:$B$164, $C161:$C$164),"")</f>
        <v>1.6734294824899951E-2</v>
      </c>
      <c r="U192" s="5">
        <f>IF(U161&lt;&gt;"", RSQ($B161:$B$164, $C161:$C$164),"")</f>
        <v>1.6734294824899951E-2</v>
      </c>
      <c r="V192" s="5">
        <f>IF(V161&lt;&gt;"", RSQ($B161:$B$164, $C161:$C$164),"")</f>
        <v>1.6734294824899951E-2</v>
      </c>
      <c r="W192" s="5"/>
      <c r="X192" s="5"/>
      <c r="Y192" s="5"/>
      <c r="Z192" s="5"/>
      <c r="AA192" s="5"/>
      <c r="AB192" s="5"/>
    </row>
    <row r="193" spans="1:28" x14ac:dyDescent="0.25">
      <c r="B193" s="12">
        <v>37</v>
      </c>
      <c r="C193" s="5">
        <f>IF(C162&lt;&gt;"", RSQ($B162:$B$164, $C162:$C$164),"")</f>
        <v>6.2505399323939836E-2</v>
      </c>
      <c r="D193" s="5">
        <f>IF(D162&lt;&gt;"", RSQ($B162:$B$164, $C162:$C$164),"")</f>
        <v>6.2505399323939836E-2</v>
      </c>
      <c r="E193" s="5">
        <f>IF(E162&lt;&gt;"", RSQ($B162:$B$164, $C162:$C$164),"")</f>
        <v>6.2505399323939836E-2</v>
      </c>
      <c r="F193" s="5">
        <f>IF(F162&lt;&gt;"", RSQ($B162:$B$164, $C162:$C$164),"")</f>
        <v>6.2505399323939836E-2</v>
      </c>
      <c r="G193" s="5">
        <f>IF(G162&lt;&gt;"", RSQ($B162:$B$164, $C162:$C$164),"")</f>
        <v>6.2505399323939836E-2</v>
      </c>
      <c r="H193" s="5">
        <f>IF(H162&lt;&gt;"", RSQ($B162:$B$164, $C162:$C$164),"")</f>
        <v>6.2505399323939836E-2</v>
      </c>
      <c r="I193" s="5">
        <f>IF(I162&lt;&gt;"", RSQ($B162:$B$164, $C162:$C$164),"")</f>
        <v>6.2505399323939836E-2</v>
      </c>
      <c r="J193" s="5">
        <f>IF(J162&lt;&gt;"", RSQ($B162:$B$164, $C162:$C$164),"")</f>
        <v>6.2505399323939836E-2</v>
      </c>
      <c r="K193" s="5">
        <f>IF(K162&lt;&gt;"", RSQ($B162:$B$164, $C162:$C$164),"")</f>
        <v>6.2505399323939836E-2</v>
      </c>
      <c r="L193" s="5">
        <f>IF(L162&lt;&gt;"", RSQ($B162:$B$164, $C162:$C$164),"")</f>
        <v>6.2505399323939836E-2</v>
      </c>
      <c r="M193" s="5">
        <f>IF(M162&lt;&gt;"", RSQ($B162:$B$164, $C162:$C$164),"")</f>
        <v>6.2505399323939836E-2</v>
      </c>
      <c r="N193" s="5">
        <f>IF(N162&lt;&gt;"", RSQ($B162:$B$164, $C162:$C$164),"")</f>
        <v>6.2505399323939836E-2</v>
      </c>
      <c r="O193" s="5">
        <f>IF(O162&lt;&gt;"", RSQ($B162:$B$164, $C162:$C$164),"")</f>
        <v>6.2505399323939836E-2</v>
      </c>
      <c r="P193" s="5">
        <f>IF(P162&lt;&gt;"", RSQ($B162:$B$164, $C162:$C$164),"")</f>
        <v>6.2505399323939836E-2</v>
      </c>
      <c r="Q193" s="5">
        <f>IF(Q162&lt;&gt;"", RSQ($B162:$B$164, $C162:$C$164),"")</f>
        <v>6.2505399323939836E-2</v>
      </c>
      <c r="R193" s="5">
        <f>IF(R162&lt;&gt;"", RSQ($B162:$B$164, $C162:$C$164),"")</f>
        <v>6.2505399323939836E-2</v>
      </c>
      <c r="S193" s="5">
        <f>IF(S162&lt;&gt;"", RSQ($B162:$B$164, $C162:$C$164),"")</f>
        <v>6.2505399323939836E-2</v>
      </c>
      <c r="T193" s="5">
        <f>IF(T162&lt;&gt;"", RSQ($B162:$B$164, $C162:$C$164),"")</f>
        <v>6.2505399323939836E-2</v>
      </c>
      <c r="U193" s="5">
        <f>IF(U162&lt;&gt;"", RSQ($B162:$B$164, $C162:$C$164),"")</f>
        <v>6.2505399323939836E-2</v>
      </c>
      <c r="V193" s="5">
        <f>IF(V162&lt;&gt;"", RSQ($B162:$B$164, $C162:$C$164),"")</f>
        <v>6.2505399323939836E-2</v>
      </c>
      <c r="W193" s="5"/>
      <c r="X193" s="5"/>
      <c r="Y193" s="5"/>
      <c r="Z193" s="5"/>
      <c r="AA193" s="5"/>
      <c r="AB193" s="5"/>
    </row>
    <row r="194" spans="1:28" x14ac:dyDescent="0.25">
      <c r="B194" s="12">
        <v>38.5</v>
      </c>
      <c r="C194" s="5">
        <f>IF(C163&lt;&gt;"", RSQ($B163:$B$164, $C163:$C$164),"")</f>
        <v>1</v>
      </c>
      <c r="D194" s="5">
        <f>IF(D163&lt;&gt;"", RSQ($B163:$B$164, $C163:$C$164),"")</f>
        <v>1</v>
      </c>
      <c r="E194" s="5">
        <f>IF(E163&lt;&gt;"", RSQ($B163:$B$164, $C163:$C$164),"")</f>
        <v>1</v>
      </c>
      <c r="F194" s="5">
        <f>IF(F163&lt;&gt;"", RSQ($B163:$B$164, $C163:$C$164),"")</f>
        <v>1</v>
      </c>
      <c r="G194" s="5">
        <f>IF(G163&lt;&gt;"", RSQ($B163:$B$164, $C163:$C$164),"")</f>
        <v>1</v>
      </c>
      <c r="H194" s="5">
        <f>IF(H163&lt;&gt;"", RSQ($B163:$B$164, $C163:$C$164),"")</f>
        <v>1</v>
      </c>
      <c r="I194" s="5">
        <f>IF(I163&lt;&gt;"", RSQ($B163:$B$164, $C163:$C$164),"")</f>
        <v>1</v>
      </c>
      <c r="J194" s="5">
        <f>IF(J163&lt;&gt;"", RSQ($B163:$B$164, $C163:$C$164),"")</f>
        <v>1</v>
      </c>
      <c r="K194" s="5">
        <f>IF(K163&lt;&gt;"", RSQ($B163:$B$164, $C163:$C$164),"")</f>
        <v>1</v>
      </c>
      <c r="L194" s="5">
        <f>IF(L163&lt;&gt;"", RSQ($B163:$B$164, $C163:$C$164),"")</f>
        <v>1</v>
      </c>
      <c r="M194" s="5">
        <f>IF(M163&lt;&gt;"", RSQ($B163:$B$164, $C163:$C$164),"")</f>
        <v>1</v>
      </c>
      <c r="N194" s="5">
        <f>IF(N163&lt;&gt;"", RSQ($B163:$B$164, $C163:$C$164),"")</f>
        <v>1</v>
      </c>
      <c r="O194" s="5">
        <f>IF(O163&lt;&gt;"", RSQ($B163:$B$164, $C163:$C$164),"")</f>
        <v>1</v>
      </c>
      <c r="P194" s="5">
        <f>IF(P163&lt;&gt;"", RSQ($B163:$B$164, $C163:$C$164),"")</f>
        <v>1</v>
      </c>
      <c r="Q194" s="5">
        <f>IF(Q163&lt;&gt;"", RSQ($B163:$B$164, $C163:$C$164),"")</f>
        <v>1</v>
      </c>
      <c r="R194" s="5">
        <f>IF(R163&lt;&gt;"", RSQ($B163:$B$164, $C163:$C$164),"")</f>
        <v>1</v>
      </c>
      <c r="S194" s="5">
        <f>IF(S163&lt;&gt;"", RSQ($B163:$B$164, $C163:$C$164),"")</f>
        <v>1</v>
      </c>
      <c r="T194" s="5">
        <f>IF(T163&lt;&gt;"", RSQ($B163:$B$164, $C163:$C$164),"")</f>
        <v>1</v>
      </c>
      <c r="U194" s="5">
        <f>IF(U163&lt;&gt;"", RSQ($B163:$B$164, $C163:$C$164),"")</f>
        <v>1</v>
      </c>
      <c r="V194" s="5">
        <f>IF(V163&lt;&gt;"", RSQ($B163:$B$164, $C163:$C$164),"")</f>
        <v>1</v>
      </c>
      <c r="W194" s="5"/>
      <c r="X194" s="5"/>
      <c r="Y194" s="5"/>
      <c r="Z194" s="5"/>
      <c r="AA194" s="5"/>
      <c r="AB194" s="5"/>
    </row>
    <row r="195" spans="1:28" x14ac:dyDescent="0.25">
      <c r="B195" s="12">
        <v>40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5">
      <c r="A196" t="s">
        <v>16</v>
      </c>
      <c r="C196">
        <v>11.5</v>
      </c>
      <c r="D196" s="12">
        <v>12.5</v>
      </c>
      <c r="E196" s="12">
        <v>13.5</v>
      </c>
      <c r="F196" s="12">
        <v>14.5</v>
      </c>
      <c r="G196" s="12">
        <v>15.5</v>
      </c>
      <c r="H196" s="12">
        <v>16.5</v>
      </c>
      <c r="I196" s="12">
        <v>17.5</v>
      </c>
      <c r="J196" s="12">
        <v>18.5</v>
      </c>
      <c r="K196" s="12">
        <v>19.5</v>
      </c>
      <c r="L196" s="12">
        <v>20.5</v>
      </c>
      <c r="M196" s="12">
        <v>21.5</v>
      </c>
      <c r="N196" s="12">
        <v>22.5</v>
      </c>
      <c r="O196" s="12">
        <v>23.5</v>
      </c>
      <c r="P196" s="12">
        <v>24.5</v>
      </c>
      <c r="Q196" s="12">
        <v>25.5</v>
      </c>
      <c r="R196" s="12">
        <v>26.5</v>
      </c>
      <c r="S196" s="12">
        <v>27.5</v>
      </c>
      <c r="T196" s="12">
        <v>28.5</v>
      </c>
      <c r="U196" s="12">
        <v>29.5</v>
      </c>
      <c r="V196" s="12">
        <v>30.5</v>
      </c>
      <c r="W196" s="12"/>
      <c r="X196" s="12"/>
      <c r="Y196" s="12"/>
      <c r="Z196" s="12"/>
      <c r="AA196" s="12"/>
      <c r="AB196" s="12"/>
    </row>
    <row r="197" spans="1:28" x14ac:dyDescent="0.25">
      <c r="A197" t="s">
        <v>13</v>
      </c>
      <c r="B197" s="3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5">
      <c r="B198" s="7">
        <v>1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5">
      <c r="B199" s="16">
        <v>2</v>
      </c>
      <c r="C199" s="5">
        <f>RSQ($B$135:$B136, $C$135:$C136)</f>
        <v>0.99999999999999978</v>
      </c>
      <c r="D199" s="5">
        <f>RSQ($B$135:$B136, $C$135:$C136)</f>
        <v>0.99999999999999978</v>
      </c>
      <c r="E199" s="5">
        <f>RSQ($B$135:$B136, $C$135:$C136)</f>
        <v>0.99999999999999978</v>
      </c>
      <c r="F199" s="5">
        <f>RSQ($B$135:$B136, $C$135:$C136)</f>
        <v>0.99999999999999978</v>
      </c>
      <c r="G199" s="5">
        <f>RSQ($B$135:$B136, $C$135:$C136)</f>
        <v>0.99999999999999978</v>
      </c>
      <c r="H199" s="5">
        <f>RSQ($B$135:$B136, $C$135:$C136)</f>
        <v>0.99999999999999978</v>
      </c>
      <c r="I199" s="5">
        <f>RSQ($B$135:$B136, $C$135:$C136)</f>
        <v>0.99999999999999978</v>
      </c>
      <c r="J199" s="5">
        <f>RSQ($B$135:$B136, $C$135:$C136)</f>
        <v>0.99999999999999978</v>
      </c>
      <c r="K199" s="5">
        <f>RSQ($B$135:$B136, $C$135:$C136)</f>
        <v>0.99999999999999978</v>
      </c>
      <c r="L199" s="5">
        <f>RSQ($B$135:$B136, $C$135:$C136)</f>
        <v>0.99999999999999978</v>
      </c>
      <c r="M199" s="5">
        <f>RSQ($B$135:$B136, $C$135:$C136)</f>
        <v>0.99999999999999978</v>
      </c>
      <c r="N199" s="5">
        <f>RSQ($B$135:$B136, $C$135:$C136)</f>
        <v>0.99999999999999978</v>
      </c>
      <c r="O199" s="5">
        <f>RSQ($B$135:$B136, $C$135:$C136)</f>
        <v>0.99999999999999978</v>
      </c>
      <c r="P199" s="5">
        <f>RSQ($B$135:$B136, $C$135:$C136)</f>
        <v>0.99999999999999978</v>
      </c>
      <c r="Q199" s="5">
        <f>RSQ($B$135:$B136, $C$135:$C136)</f>
        <v>0.99999999999999978</v>
      </c>
      <c r="R199" s="5">
        <f>RSQ($B$135:$B136, $C$135:$C136)</f>
        <v>0.99999999999999978</v>
      </c>
      <c r="S199" s="5">
        <f>RSQ($B$135:$B136, $C$135:$C136)</f>
        <v>0.99999999999999978</v>
      </c>
      <c r="T199" s="5">
        <f>RSQ($B$135:$B136, $C$135:$C136)</f>
        <v>0.99999999999999978</v>
      </c>
      <c r="U199" s="5">
        <f>RSQ($B$135:$B136, $C$135:$C136)</f>
        <v>0.99999999999999978</v>
      </c>
      <c r="V199" s="5">
        <f>RSQ($B$135:$B136, $C$135:$C136)</f>
        <v>0.99999999999999978</v>
      </c>
      <c r="W199" s="5"/>
      <c r="X199" s="5"/>
      <c r="Y199" s="5"/>
      <c r="Z199" s="5"/>
      <c r="AA199" s="5"/>
      <c r="AB199" s="5"/>
    </row>
    <row r="200" spans="1:28" x14ac:dyDescent="0.25">
      <c r="B200" s="12">
        <v>3</v>
      </c>
      <c r="C200" s="5">
        <f>RSQ($B$135:$B137, $C$135:$C137)</f>
        <v>0.99074576230157352</v>
      </c>
      <c r="D200" s="5">
        <f>RSQ($B$135:$B137, $C$135:$C137)</f>
        <v>0.99074576230157352</v>
      </c>
      <c r="E200" s="5">
        <f>RSQ($B$135:$B137, $C$135:$C137)</f>
        <v>0.99074576230157352</v>
      </c>
      <c r="F200" s="5">
        <f>RSQ($B$135:$B137, $C$135:$C137)</f>
        <v>0.99074576230157352</v>
      </c>
      <c r="G200" s="5">
        <f>RSQ($B$135:$B137, $C$135:$C137)</f>
        <v>0.99074576230157352</v>
      </c>
      <c r="H200" s="5">
        <f>RSQ($B$135:$B137, $C$135:$C137)</f>
        <v>0.99074576230157352</v>
      </c>
      <c r="I200" s="5">
        <f>RSQ($B$135:$B137, $C$135:$C137)</f>
        <v>0.99074576230157352</v>
      </c>
      <c r="J200" s="5">
        <f>RSQ($B$135:$B137, $C$135:$C137)</f>
        <v>0.99074576230157352</v>
      </c>
      <c r="K200" s="5">
        <f>RSQ($B$135:$B137, $C$135:$C137)</f>
        <v>0.99074576230157352</v>
      </c>
      <c r="L200" s="5">
        <f>RSQ($B$135:$B137, $C$135:$C137)</f>
        <v>0.99074576230157352</v>
      </c>
      <c r="M200" s="5">
        <f>RSQ($B$135:$B137, $C$135:$C137)</f>
        <v>0.99074576230157352</v>
      </c>
      <c r="N200" s="5">
        <f>RSQ($B$135:$B137, $C$135:$C137)</f>
        <v>0.99074576230157352</v>
      </c>
      <c r="O200" s="5">
        <f>RSQ($B$135:$B137, $C$135:$C137)</f>
        <v>0.99074576230157352</v>
      </c>
      <c r="P200" s="5">
        <f>RSQ($B$135:$B137, $C$135:$C137)</f>
        <v>0.99074576230157352</v>
      </c>
      <c r="Q200" s="5">
        <f>RSQ($B$135:$B137, $C$135:$C137)</f>
        <v>0.99074576230157352</v>
      </c>
      <c r="R200" s="5">
        <f>RSQ($B$135:$B137, $C$135:$C137)</f>
        <v>0.99074576230157352</v>
      </c>
      <c r="S200" s="5">
        <f>RSQ($B$135:$B137, $C$135:$C137)</f>
        <v>0.99074576230157352</v>
      </c>
      <c r="T200" s="5">
        <f>RSQ($B$135:$B137, $C$135:$C137)</f>
        <v>0.99074576230157352</v>
      </c>
      <c r="U200" s="5">
        <f>RSQ($B$135:$B137, $C$135:$C137)</f>
        <v>0.99074576230157352</v>
      </c>
      <c r="V200" s="5">
        <f>RSQ($B$135:$B137, $C$135:$C137)</f>
        <v>0.99074576230157352</v>
      </c>
      <c r="W200" s="5"/>
      <c r="X200" s="5"/>
      <c r="Y200" s="5"/>
      <c r="Z200" s="5"/>
      <c r="AA200" s="5"/>
      <c r="AB200" s="5"/>
    </row>
    <row r="201" spans="1:28" x14ac:dyDescent="0.25">
      <c r="B201" s="12">
        <v>4</v>
      </c>
      <c r="C201" s="5">
        <f>RSQ($B$135:$B138, $C$135:$C138)</f>
        <v>0.96599963547875611</v>
      </c>
      <c r="D201" s="5">
        <f>RSQ($B$135:$B138, $C$135:$C138)</f>
        <v>0.96599963547875611</v>
      </c>
      <c r="E201" s="5">
        <f>RSQ($B$135:$B138, $C$135:$C138)</f>
        <v>0.96599963547875611</v>
      </c>
      <c r="F201" s="5">
        <f>RSQ($B$135:$B138, $C$135:$C138)</f>
        <v>0.96599963547875611</v>
      </c>
      <c r="G201" s="5">
        <f>RSQ($B$135:$B138, $C$135:$C138)</f>
        <v>0.96599963547875611</v>
      </c>
      <c r="H201" s="5">
        <f>RSQ($B$135:$B138, $C$135:$C138)</f>
        <v>0.96599963547875611</v>
      </c>
      <c r="I201" s="5">
        <f>RSQ($B$135:$B138, $C$135:$C138)</f>
        <v>0.96599963547875611</v>
      </c>
      <c r="J201" s="5">
        <f>RSQ($B$135:$B138, $C$135:$C138)</f>
        <v>0.96599963547875611</v>
      </c>
      <c r="K201" s="5">
        <f>RSQ($B$135:$B138, $C$135:$C138)</f>
        <v>0.96599963547875611</v>
      </c>
      <c r="L201" s="5">
        <f>RSQ($B$135:$B138, $C$135:$C138)</f>
        <v>0.96599963547875611</v>
      </c>
      <c r="M201" s="5">
        <f>RSQ($B$135:$B138, $C$135:$C138)</f>
        <v>0.96599963547875611</v>
      </c>
      <c r="N201" s="5">
        <f>RSQ($B$135:$B138, $C$135:$C138)</f>
        <v>0.96599963547875611</v>
      </c>
      <c r="O201" s="5">
        <f>RSQ($B$135:$B138, $C$135:$C138)</f>
        <v>0.96599963547875611</v>
      </c>
      <c r="P201" s="5">
        <f>RSQ($B$135:$B138, $C$135:$C138)</f>
        <v>0.96599963547875611</v>
      </c>
      <c r="Q201" s="5">
        <f>RSQ($B$135:$B138, $C$135:$C138)</f>
        <v>0.96599963547875611</v>
      </c>
      <c r="R201" s="5">
        <f>RSQ($B$135:$B138, $C$135:$C138)</f>
        <v>0.96599963547875611</v>
      </c>
      <c r="S201" s="5">
        <f>RSQ($B$135:$B138, $C$135:$C138)</f>
        <v>0.96599963547875611</v>
      </c>
      <c r="T201" s="5">
        <f>RSQ($B$135:$B138, $C$135:$C138)</f>
        <v>0.96599963547875611</v>
      </c>
      <c r="U201" s="5">
        <f>RSQ($B$135:$B138, $C$135:$C138)</f>
        <v>0.96599963547875611</v>
      </c>
      <c r="V201" s="5">
        <f>RSQ($B$135:$B138, $C$135:$C138)</f>
        <v>0.96599963547875611</v>
      </c>
      <c r="W201" s="5"/>
      <c r="X201" s="5"/>
      <c r="Y201" s="5"/>
      <c r="Z201" s="5"/>
      <c r="AA201" s="5"/>
      <c r="AB201" s="5"/>
    </row>
    <row r="202" spans="1:28" x14ac:dyDescent="0.25">
      <c r="B202" s="12">
        <v>5</v>
      </c>
      <c r="C202" s="5">
        <f>RSQ($B$135:$B139, $C$135:$C139)</f>
        <v>0.93284321309985352</v>
      </c>
      <c r="D202" s="5">
        <f>RSQ($B$135:$B139, $C$135:$C139)</f>
        <v>0.93284321309985352</v>
      </c>
      <c r="E202" s="5">
        <f>RSQ($B$135:$B139, $C$135:$C139)</f>
        <v>0.93284321309985352</v>
      </c>
      <c r="F202" s="5">
        <f>RSQ($B$135:$B139, $C$135:$C139)</f>
        <v>0.93284321309985352</v>
      </c>
      <c r="G202" s="5">
        <f>RSQ($B$135:$B139, $C$135:$C139)</f>
        <v>0.93284321309985352</v>
      </c>
      <c r="H202" s="5">
        <f>RSQ($B$135:$B139, $C$135:$C139)</f>
        <v>0.93284321309985352</v>
      </c>
      <c r="I202" s="5">
        <f>RSQ($B$135:$B139, $C$135:$C139)</f>
        <v>0.93284321309985352</v>
      </c>
      <c r="J202" s="5">
        <f>RSQ($B$135:$B139, $C$135:$C139)</f>
        <v>0.93284321309985352</v>
      </c>
      <c r="K202" s="5">
        <f>RSQ($B$135:$B139, $C$135:$C139)</f>
        <v>0.93284321309985352</v>
      </c>
      <c r="L202" s="5">
        <f>RSQ($B$135:$B139, $C$135:$C139)</f>
        <v>0.93284321309985352</v>
      </c>
      <c r="M202" s="5">
        <f>RSQ($B$135:$B139, $C$135:$C139)</f>
        <v>0.93284321309985352</v>
      </c>
      <c r="N202" s="5">
        <f>RSQ($B$135:$B139, $C$135:$C139)</f>
        <v>0.93284321309985352</v>
      </c>
      <c r="O202" s="5">
        <f>RSQ($B$135:$B139, $C$135:$C139)</f>
        <v>0.93284321309985352</v>
      </c>
      <c r="P202" s="5">
        <f>RSQ($B$135:$B139, $C$135:$C139)</f>
        <v>0.93284321309985352</v>
      </c>
      <c r="Q202" s="5">
        <f>RSQ($B$135:$B139, $C$135:$C139)</f>
        <v>0.93284321309985352</v>
      </c>
      <c r="R202" s="5">
        <f>RSQ($B$135:$B139, $C$135:$C139)</f>
        <v>0.93284321309985352</v>
      </c>
      <c r="S202" s="5">
        <f>RSQ($B$135:$B139, $C$135:$C139)</f>
        <v>0.93284321309985352</v>
      </c>
      <c r="T202" s="5">
        <f>RSQ($B$135:$B139, $C$135:$C139)</f>
        <v>0.93284321309985352</v>
      </c>
      <c r="U202" s="5">
        <f>RSQ($B$135:$B139, $C$135:$C139)</f>
        <v>0.93284321309985352</v>
      </c>
      <c r="V202" s="5">
        <f>RSQ($B$135:$B139, $C$135:$C139)</f>
        <v>0.93284321309985352</v>
      </c>
      <c r="W202" s="5"/>
      <c r="X202" s="5"/>
      <c r="Y202" s="5"/>
      <c r="Z202" s="5"/>
      <c r="AA202" s="5"/>
      <c r="AB202" s="5"/>
    </row>
    <row r="203" spans="1:28" x14ac:dyDescent="0.25">
      <c r="B203" s="12">
        <v>6</v>
      </c>
      <c r="C203" s="5">
        <f>RSQ($B$135:$B140, $C$135:$C140)</f>
        <v>0.90825495356066233</v>
      </c>
      <c r="D203" s="5">
        <f>RSQ($B$135:$B140, $C$135:$C140)</f>
        <v>0.90825495356066233</v>
      </c>
      <c r="E203" s="5">
        <f>RSQ($B$135:$B140, $C$135:$C140)</f>
        <v>0.90825495356066233</v>
      </c>
      <c r="F203" s="5">
        <f>RSQ($B$135:$B140, $C$135:$C140)</f>
        <v>0.90825495356066233</v>
      </c>
      <c r="G203" s="5">
        <f>RSQ($B$135:$B140, $C$135:$C140)</f>
        <v>0.90825495356066233</v>
      </c>
      <c r="H203" s="5">
        <f>RSQ($B$135:$B140, $C$135:$C140)</f>
        <v>0.90825495356066233</v>
      </c>
      <c r="I203" s="5">
        <f>RSQ($B$135:$B140, $C$135:$C140)</f>
        <v>0.90825495356066233</v>
      </c>
      <c r="J203" s="5">
        <f>RSQ($B$135:$B140, $C$135:$C140)</f>
        <v>0.90825495356066233</v>
      </c>
      <c r="K203" s="5">
        <f>RSQ($B$135:$B140, $C$135:$C140)</f>
        <v>0.90825495356066233</v>
      </c>
      <c r="L203" s="5">
        <f>RSQ($B$135:$B140, $C$135:$C140)</f>
        <v>0.90825495356066233</v>
      </c>
      <c r="M203" s="5">
        <f>RSQ($B$135:$B140, $C$135:$C140)</f>
        <v>0.90825495356066233</v>
      </c>
      <c r="N203" s="5">
        <f>RSQ($B$135:$B140, $C$135:$C140)</f>
        <v>0.90825495356066233</v>
      </c>
      <c r="O203" s="5">
        <f>RSQ($B$135:$B140, $C$135:$C140)</f>
        <v>0.90825495356066233</v>
      </c>
      <c r="P203" s="5">
        <f>RSQ($B$135:$B140, $C$135:$C140)</f>
        <v>0.90825495356066233</v>
      </c>
      <c r="Q203" s="5">
        <f>RSQ($B$135:$B140, $C$135:$C140)</f>
        <v>0.90825495356066233</v>
      </c>
      <c r="R203" s="5">
        <f>RSQ($B$135:$B140, $C$135:$C140)</f>
        <v>0.90825495356066233</v>
      </c>
      <c r="S203" s="5">
        <f>RSQ($B$135:$B140, $C$135:$C140)</f>
        <v>0.90825495356066233</v>
      </c>
      <c r="T203" s="5">
        <f>RSQ($B$135:$B140, $C$135:$C140)</f>
        <v>0.90825495356066233</v>
      </c>
      <c r="U203" s="5">
        <f>RSQ($B$135:$B140, $C$135:$C140)</f>
        <v>0.90825495356066233</v>
      </c>
      <c r="V203" s="5">
        <f>RSQ($B$135:$B140, $C$135:$C140)</f>
        <v>0.90825495356066233</v>
      </c>
      <c r="W203" s="5"/>
      <c r="X203" s="5"/>
      <c r="Y203" s="5"/>
      <c r="Z203" s="5"/>
      <c r="AA203" s="5"/>
      <c r="AB203" s="5"/>
    </row>
    <row r="204" spans="1:28" x14ac:dyDescent="0.25">
      <c r="B204" s="12">
        <v>7</v>
      </c>
      <c r="C204" s="5">
        <f>RSQ($B$135:$B141, $C$135:$C141)</f>
        <v>0.88683006822465604</v>
      </c>
      <c r="D204" s="5">
        <f>RSQ($B$135:$B141, $C$135:$C141)</f>
        <v>0.88683006822465604</v>
      </c>
      <c r="E204" s="5">
        <f>RSQ($B$135:$B141, $C$135:$C141)</f>
        <v>0.88683006822465604</v>
      </c>
      <c r="F204" s="5">
        <f>RSQ($B$135:$B141, $C$135:$C141)</f>
        <v>0.88683006822465604</v>
      </c>
      <c r="G204" s="5">
        <f>RSQ($B$135:$B141, $C$135:$C141)</f>
        <v>0.88683006822465604</v>
      </c>
      <c r="H204" s="5">
        <f>RSQ($B$135:$B141, $C$135:$C141)</f>
        <v>0.88683006822465604</v>
      </c>
      <c r="I204" s="5">
        <f>RSQ($B$135:$B141, $C$135:$C141)</f>
        <v>0.88683006822465604</v>
      </c>
      <c r="J204" s="5">
        <f>RSQ($B$135:$B141, $C$135:$C141)</f>
        <v>0.88683006822465604</v>
      </c>
      <c r="K204" s="5">
        <f>RSQ($B$135:$B141, $C$135:$C141)</f>
        <v>0.88683006822465604</v>
      </c>
      <c r="L204" s="5">
        <f>RSQ($B$135:$B141, $C$135:$C141)</f>
        <v>0.88683006822465604</v>
      </c>
      <c r="M204" s="5">
        <f>RSQ($B$135:$B141, $C$135:$C141)</f>
        <v>0.88683006822465604</v>
      </c>
      <c r="N204" s="5">
        <f>RSQ($B$135:$B141, $C$135:$C141)</f>
        <v>0.88683006822465604</v>
      </c>
      <c r="O204" s="5">
        <f>RSQ($B$135:$B141, $C$135:$C141)</f>
        <v>0.88683006822465604</v>
      </c>
      <c r="P204" s="5">
        <f>RSQ($B$135:$B141, $C$135:$C141)</f>
        <v>0.88683006822465604</v>
      </c>
      <c r="Q204" s="5">
        <f>RSQ($B$135:$B141, $C$135:$C141)</f>
        <v>0.88683006822465604</v>
      </c>
      <c r="R204" s="5">
        <f>RSQ($B$135:$B141, $C$135:$C141)</f>
        <v>0.88683006822465604</v>
      </c>
      <c r="S204" s="5">
        <f>RSQ($B$135:$B141, $C$135:$C141)</f>
        <v>0.88683006822465604</v>
      </c>
      <c r="T204" s="5">
        <f>RSQ($B$135:$B141, $C$135:$C141)</f>
        <v>0.88683006822465604</v>
      </c>
      <c r="U204" s="5">
        <f>RSQ($B$135:$B141, $C$135:$C141)</f>
        <v>0.88683006822465604</v>
      </c>
      <c r="V204" s="5">
        <f>RSQ($B$135:$B141, $C$135:$C141)</f>
        <v>0.88683006822465604</v>
      </c>
      <c r="W204" s="5"/>
      <c r="X204" s="5"/>
      <c r="Y204" s="5"/>
      <c r="Z204" s="5"/>
      <c r="AA204" s="5"/>
      <c r="AB204" s="5"/>
    </row>
    <row r="205" spans="1:28" x14ac:dyDescent="0.25">
      <c r="B205" s="12">
        <v>8</v>
      </c>
      <c r="C205" s="5">
        <f>RSQ($B$135:$B142, $C$135:$C142)</f>
        <v>0.86900348982496745</v>
      </c>
      <c r="D205" s="5">
        <f>RSQ($B$135:$B142, $C$135:$C142)</f>
        <v>0.86900348982496745</v>
      </c>
      <c r="E205" s="5">
        <f>RSQ($B$135:$B142, $C$135:$C142)</f>
        <v>0.86900348982496745</v>
      </c>
      <c r="F205" s="5">
        <f>RSQ($B$135:$B142, $C$135:$C142)</f>
        <v>0.86900348982496745</v>
      </c>
      <c r="G205" s="5">
        <f>RSQ($B$135:$B142, $C$135:$C142)</f>
        <v>0.86900348982496745</v>
      </c>
      <c r="H205" s="5">
        <f>RSQ($B$135:$B142, $C$135:$C142)</f>
        <v>0.86900348982496745</v>
      </c>
      <c r="I205" s="5">
        <f>RSQ($B$135:$B142, $C$135:$C142)</f>
        <v>0.86900348982496745</v>
      </c>
      <c r="J205" s="5">
        <f>RSQ($B$135:$B142, $C$135:$C142)</f>
        <v>0.86900348982496745</v>
      </c>
      <c r="K205" s="5">
        <f>RSQ($B$135:$B142, $C$135:$C142)</f>
        <v>0.86900348982496745</v>
      </c>
      <c r="L205" s="5">
        <f>RSQ($B$135:$B142, $C$135:$C142)</f>
        <v>0.86900348982496745</v>
      </c>
      <c r="M205" s="5">
        <f>RSQ($B$135:$B142, $C$135:$C142)</f>
        <v>0.86900348982496745</v>
      </c>
      <c r="N205" s="5">
        <f>RSQ($B$135:$B142, $C$135:$C142)</f>
        <v>0.86900348982496745</v>
      </c>
      <c r="O205" s="5">
        <f>RSQ($B$135:$B142, $C$135:$C142)</f>
        <v>0.86900348982496745</v>
      </c>
      <c r="P205" s="5">
        <f>RSQ($B$135:$B142, $C$135:$C142)</f>
        <v>0.86900348982496745</v>
      </c>
      <c r="Q205" s="5">
        <f>RSQ($B$135:$B142, $C$135:$C142)</f>
        <v>0.86900348982496745</v>
      </c>
      <c r="R205" s="5">
        <f>RSQ($B$135:$B142, $C$135:$C142)</f>
        <v>0.86900348982496745</v>
      </c>
      <c r="S205" s="5">
        <f>RSQ($B$135:$B142, $C$135:$C142)</f>
        <v>0.86900348982496745</v>
      </c>
      <c r="T205" s="5">
        <f>RSQ($B$135:$B142, $C$135:$C142)</f>
        <v>0.86900348982496745</v>
      </c>
      <c r="U205" s="5">
        <f>RSQ($B$135:$B142, $C$135:$C142)</f>
        <v>0.86900348982496745</v>
      </c>
      <c r="V205" s="5">
        <f>RSQ($B$135:$B142, $C$135:$C142)</f>
        <v>0.86900348982496745</v>
      </c>
      <c r="W205" s="5"/>
      <c r="X205" s="5"/>
      <c r="Y205" s="5"/>
      <c r="Z205" s="5"/>
      <c r="AA205" s="5"/>
      <c r="AB205" s="5"/>
    </row>
    <row r="206" spans="1:28" x14ac:dyDescent="0.25">
      <c r="B206" s="12">
        <v>9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x14ac:dyDescent="0.25">
      <c r="B207" s="12">
        <v>10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x14ac:dyDescent="0.25">
      <c r="B208" s="12">
        <v>11.5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2:28" x14ac:dyDescent="0.25">
      <c r="B209" s="12">
        <v>13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2:28" x14ac:dyDescent="0.25">
      <c r="B210" s="12">
        <v>14.5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2:28" x14ac:dyDescent="0.25">
      <c r="B211" s="12">
        <v>16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2:28" x14ac:dyDescent="0.25">
      <c r="B212" s="12">
        <v>17.5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2:28" x14ac:dyDescent="0.25">
      <c r="B213" s="12">
        <v>19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2:28" x14ac:dyDescent="0.25">
      <c r="B214" s="12">
        <v>20.5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2:28" x14ac:dyDescent="0.25">
      <c r="B215" s="12">
        <v>22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2:28" x14ac:dyDescent="0.25">
      <c r="B216" s="12">
        <v>23.5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2:28" x14ac:dyDescent="0.25">
      <c r="B217" s="12">
        <v>25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2:28" x14ac:dyDescent="0.25">
      <c r="B218" s="12">
        <v>26.5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2:28" x14ac:dyDescent="0.25">
      <c r="B219" s="12">
        <v>28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2:28" x14ac:dyDescent="0.25">
      <c r="B220" s="12">
        <v>29.5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2:28" x14ac:dyDescent="0.25">
      <c r="B221" s="12">
        <v>31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2:28" x14ac:dyDescent="0.25">
      <c r="B222" s="12">
        <v>32.5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2:28" x14ac:dyDescent="0.25">
      <c r="B223" s="12">
        <v>34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2:28" x14ac:dyDescent="0.25">
      <c r="B224" s="12">
        <v>35.5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5">
      <c r="B225" s="12">
        <v>37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5">
      <c r="B226" s="12">
        <v>38.5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5">
      <c r="B227" s="12">
        <v>40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5">
      <c r="A228" t="s">
        <v>17</v>
      </c>
      <c r="B228" s="3">
        <v>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5">
      <c r="B229" s="7">
        <v>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5">
      <c r="B230" s="16">
        <v>2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5">
      <c r="B231" s="12">
        <v>3</v>
      </c>
      <c r="C231" s="12">
        <f>RSQ($B137:$B$144, C137:C$144)</f>
        <v>0.93336916013889326</v>
      </c>
      <c r="D231" s="12">
        <f>RSQ($B137:$B$144, D137:D$144)</f>
        <v>0.94992889434473382</v>
      </c>
      <c r="E231" s="12">
        <f>RSQ($B137:$B$144, E137:E$144)</f>
        <v>0.98293736200068316</v>
      </c>
      <c r="F231" s="12">
        <f>RSQ($B137:$B$144, F137:F$144)</f>
        <v>0.95743943533744102</v>
      </c>
      <c r="G231" s="12">
        <f>RSQ($B137:$B$144, G137:G$144)</f>
        <v>0.96792430634598392</v>
      </c>
      <c r="H231" s="12">
        <f>RSQ($B137:$B$144, H137:H$144)</f>
        <v>0.97525817106233958</v>
      </c>
      <c r="I231" s="12">
        <f>RSQ($B137:$B$144, I137:I$144)</f>
        <v>0.97811661958683671</v>
      </c>
      <c r="J231" s="12">
        <f>RSQ($B137:$B$144, J137:J$144)</f>
        <v>0.96511392711080279</v>
      </c>
      <c r="K231" s="12">
        <f>RSQ($B137:$B$144, K137:K$144)</f>
        <v>0.95429405836368153</v>
      </c>
      <c r="L231" s="12">
        <f>RSQ($B137:$B$144, L137:L$144)</f>
        <v>0.96140841458082749</v>
      </c>
      <c r="M231" s="12">
        <f>RSQ($B137:$B$144, M137:M$144)</f>
        <v>0.96351065850010664</v>
      </c>
      <c r="N231" s="12">
        <f>RSQ($B137:$B$144, N137:N$144)</f>
        <v>0.95252487406538167</v>
      </c>
      <c r="O231" s="12">
        <f>RSQ($B137:$B$144, O137:O$144)</f>
        <v>0.96713438265675278</v>
      </c>
      <c r="P231" s="12">
        <f>RSQ($B137:$B$144, P137:P$144)</f>
        <v>0.97266324339261989</v>
      </c>
      <c r="Q231" s="12">
        <f>RSQ($B137:$B$144, Q137:Q$144)</f>
        <v>0.96861335546719463</v>
      </c>
      <c r="R231" s="12">
        <f>RSQ($B137:$B$144, R137:R$144)</f>
        <v>0.95937295607386774</v>
      </c>
      <c r="S231" s="12">
        <f>RSQ($B137:$B$144, S137:S$144)</f>
        <v>0.92960088813745545</v>
      </c>
      <c r="T231" s="12">
        <f>RSQ($B137:$B$144, T137:T$144)</f>
        <v>0.97682655995445811</v>
      </c>
      <c r="U231" s="12">
        <f>RSQ($B137:$B$144, U137:U$144)</f>
        <v>0.96588365796637454</v>
      </c>
      <c r="V231" s="12">
        <f>RSQ($B137:$B$144, V137:V$144)</f>
        <v>0.97418202108019336</v>
      </c>
      <c r="W231" s="12"/>
      <c r="X231" s="12"/>
      <c r="Y231" s="12"/>
      <c r="Z231" s="12"/>
      <c r="AA231" s="12"/>
      <c r="AB231" s="12"/>
    </row>
    <row r="232" spans="1:28" x14ac:dyDescent="0.25">
      <c r="B232" s="12">
        <v>4</v>
      </c>
      <c r="C232" s="12">
        <f>RSQ($B138:$B$144, C138:C$144)</f>
        <v>0.96205357860780794</v>
      </c>
      <c r="D232" s="12">
        <f>RSQ($B138:$B$144, D138:D$144)</f>
        <v>0.97980319150418971</v>
      </c>
      <c r="E232" s="12">
        <f>RSQ($B138:$B$144, E138:E$144)</f>
        <v>0.99063901361568585</v>
      </c>
      <c r="F232" s="12">
        <f>RSQ($B138:$B$144, F138:F$144)</f>
        <v>0.97930931600351934</v>
      </c>
      <c r="G232" s="12">
        <f>RSQ($B138:$B$144, G138:G$144)</f>
        <v>0.98137421226814803</v>
      </c>
      <c r="H232" s="12">
        <f>RSQ($B138:$B$144, H138:H$144)</f>
        <v>0.98247570395365347</v>
      </c>
      <c r="I232" s="12">
        <f>RSQ($B138:$B$144, I138:I$144)</f>
        <v>0.98866125588243825</v>
      </c>
      <c r="J232" s="12">
        <f>RSQ($B138:$B$144, J138:J$144)</f>
        <v>0.98151561284379374</v>
      </c>
      <c r="K232" s="12">
        <f>RSQ($B138:$B$144, K138:K$144)</f>
        <v>0.98424623360025665</v>
      </c>
      <c r="L232" s="12">
        <f>RSQ($B138:$B$144, L138:L$144)</f>
        <v>0.97141910835590517</v>
      </c>
      <c r="M232" s="12">
        <f>RSQ($B138:$B$144, M138:M$144)</f>
        <v>0.97712727235586549</v>
      </c>
      <c r="N232" s="12">
        <f>RSQ($B138:$B$144, N138:N$144)</f>
        <v>0.96270649358297689</v>
      </c>
      <c r="O232" s="12">
        <f>RSQ($B138:$B$144, O138:O$144)</f>
        <v>0.98386854674401669</v>
      </c>
      <c r="P232" s="12">
        <f>RSQ($B138:$B$144, P138:P$144)</f>
        <v>0.98589996363510679</v>
      </c>
      <c r="Q232" s="12">
        <f>RSQ($B138:$B$144, Q138:Q$144)</f>
        <v>0.97886563489161016</v>
      </c>
      <c r="R232" s="12">
        <f>RSQ($B138:$B$144, R138:R$144)</f>
        <v>0.98022047366247189</v>
      </c>
      <c r="S232" s="12">
        <f>RSQ($B138:$B$144, S138:S$144)</f>
        <v>0.95877289444772718</v>
      </c>
      <c r="T232" s="12">
        <f>RSQ($B138:$B$144, T138:T$144)</f>
        <v>0.98565921577405213</v>
      </c>
      <c r="U232" s="12">
        <f>RSQ($B138:$B$144, U138:U$144)</f>
        <v>0.98394552875519581</v>
      </c>
      <c r="V232" s="12">
        <f>RSQ($B138:$B$144, V138:V$144)</f>
        <v>0.97896328633884433</v>
      </c>
      <c r="W232" s="12"/>
      <c r="X232" s="12"/>
      <c r="Y232" s="12"/>
      <c r="Z232" s="12"/>
      <c r="AA232" s="12"/>
      <c r="AB232" s="12"/>
    </row>
    <row r="233" spans="1:28" x14ac:dyDescent="0.25">
      <c r="B233" s="12">
        <v>5</v>
      </c>
      <c r="C233" s="12">
        <f>RSQ($B139:$B$144, C139:C$144)</f>
        <v>0.96649452495333488</v>
      </c>
      <c r="D233" s="12">
        <f>RSQ($B139:$B$144, D139:D$144)</f>
        <v>0.98364093793927687</v>
      </c>
      <c r="E233" s="12">
        <f>RSQ($B139:$B$144, E139:E$144)</f>
        <v>0.99713991947621261</v>
      </c>
      <c r="F233" s="12">
        <f>RSQ($B139:$B$144, F139:F$144)</f>
        <v>0.97798508680173812</v>
      </c>
      <c r="G233" s="12">
        <f>RSQ($B139:$B$144, G139:G$144)</f>
        <v>0.98566244133466496</v>
      </c>
      <c r="H233" s="12">
        <f>RSQ($B139:$B$144, H139:H$144)</f>
        <v>0.98252179804987494</v>
      </c>
      <c r="I233" s="12">
        <f>RSQ($B139:$B$144, I139:I$144)</f>
        <v>0.99595735872761493</v>
      </c>
      <c r="J233" s="12">
        <f>RSQ($B139:$B$144, J139:J$144)</f>
        <v>0.98612609391664918</v>
      </c>
      <c r="K233" s="12">
        <f>RSQ($B139:$B$144, K139:K$144)</f>
        <v>0.99729573413445161</v>
      </c>
      <c r="L233" s="12">
        <f>RSQ($B139:$B$144, L139:L$144)</f>
        <v>0.97380505184267185</v>
      </c>
      <c r="M233" s="12">
        <f>RSQ($B139:$B$144, M139:M$144)</f>
        <v>0.98051326978997244</v>
      </c>
      <c r="N233" s="12">
        <f>RSQ($B139:$B$144, N139:N$144)</f>
        <v>0.96524345278763379</v>
      </c>
      <c r="O233" s="12">
        <f>RSQ($B139:$B$144, O139:O$144)</f>
        <v>0.98534827781895518</v>
      </c>
      <c r="P233" s="12">
        <f>RSQ($B139:$B$144, P139:P$144)</f>
        <v>0.98805392251433</v>
      </c>
      <c r="Q233" s="12">
        <f>RSQ($B139:$B$144, Q139:Q$144)</f>
        <v>0.98801780001614259</v>
      </c>
      <c r="R233" s="12">
        <f>RSQ($B139:$B$144, R139:R$144)</f>
        <v>0.98799474381209695</v>
      </c>
      <c r="S233" s="12">
        <f>RSQ($B139:$B$144, S139:S$144)</f>
        <v>0.99578161413234667</v>
      </c>
      <c r="T233" s="12">
        <f>RSQ($B139:$B$144, T139:T$144)</f>
        <v>0.98162487453226244</v>
      </c>
      <c r="U233" s="12">
        <f>RSQ($B139:$B$144, U139:U$144)</f>
        <v>0.99074523219996002</v>
      </c>
      <c r="V233" s="12">
        <f>RSQ($B139:$B$144, V139:V$144)</f>
        <v>0.98144454228195199</v>
      </c>
      <c r="W233" s="12"/>
      <c r="X233" s="12"/>
      <c r="Y233" s="12"/>
      <c r="Z233" s="12"/>
      <c r="AA233" s="12"/>
      <c r="AB233" s="12"/>
    </row>
    <row r="234" spans="1:28" x14ac:dyDescent="0.25">
      <c r="B234" s="12">
        <v>6</v>
      </c>
      <c r="C234" s="12">
        <f>RSQ($B140:$B$144, C140:C$144)</f>
        <v>0.97690271681172436</v>
      </c>
      <c r="D234" s="12">
        <f>RSQ($B140:$B$144, D140:D$144)</f>
        <v>0.98001932264796421</v>
      </c>
      <c r="E234" s="12">
        <f>RSQ($B140:$B$144, E140:E$144)</f>
        <v>0.99672673763363773</v>
      </c>
      <c r="F234" s="12">
        <f>RSQ($B140:$B$144, F140:F$144)</f>
        <v>0.97304415541927458</v>
      </c>
      <c r="G234" s="12">
        <f>RSQ($B140:$B$144, G140:G$144)</f>
        <v>0.97694130285652259</v>
      </c>
      <c r="H234" s="12">
        <f>RSQ($B140:$B$144, H140:H$144)</f>
        <v>0.97540834004214028</v>
      </c>
      <c r="I234" s="12">
        <f>RSQ($B140:$B$144, I140:I$144)</f>
        <v>0.99813050547926296</v>
      </c>
      <c r="J234" s="12">
        <f>RSQ($B140:$B$144, J140:J$144)</f>
        <v>0.9903338159630074</v>
      </c>
      <c r="K234" s="12">
        <f>RSQ($B140:$B$144, K140:K$144)</f>
        <v>0.99532610371913433</v>
      </c>
      <c r="L234" s="12">
        <f>RSQ($B140:$B$144, L140:L$144)</f>
        <v>0.96009688910165936</v>
      </c>
      <c r="M234" s="12">
        <f>RSQ($B140:$B$144, M140:M$144)</f>
        <v>0.98779901351776678</v>
      </c>
      <c r="N234" s="12">
        <f>RSQ($B140:$B$144, N140:N$144)</f>
        <v>0.96347371371307544</v>
      </c>
      <c r="O234" s="12">
        <f>RSQ($B140:$B$144, O140:O$144)</f>
        <v>0.98469354434667222</v>
      </c>
      <c r="P234" s="12">
        <f>RSQ($B140:$B$144, P140:P$144)</f>
        <v>0.99061792797845161</v>
      </c>
      <c r="Q234" s="12">
        <f>RSQ($B140:$B$144, Q140:Q$144)</f>
        <v>0.98907134976576616</v>
      </c>
      <c r="R234" s="12">
        <f>RSQ($B140:$B$144, R140:R$144)</f>
        <v>0.99455322379142042</v>
      </c>
      <c r="S234" s="12">
        <f>RSQ($B140:$B$144, S140:S$144)</f>
        <v>0.99652937545233022</v>
      </c>
      <c r="T234" s="12">
        <f>RSQ($B140:$B$144, T140:T$144)</f>
        <v>0.96821425350802748</v>
      </c>
      <c r="U234" s="12">
        <f>RSQ($B140:$B$144, U140:U$144)</f>
        <v>0.99355410785718257</v>
      </c>
      <c r="V234" s="12">
        <f>RSQ($B140:$B$144, V140:V$144)</f>
        <v>0.98741170287571411</v>
      </c>
      <c r="W234" s="12"/>
      <c r="X234" s="12"/>
      <c r="Y234" s="12"/>
      <c r="Z234" s="12"/>
      <c r="AA234" s="12"/>
      <c r="AB234" s="12"/>
    </row>
    <row r="235" spans="1:28" x14ac:dyDescent="0.25">
      <c r="B235" s="12">
        <v>7</v>
      </c>
      <c r="C235" s="12">
        <f>RSQ($B141:$B$144, C141:C$144)</f>
        <v>0.98248764713461334</v>
      </c>
      <c r="D235" s="12">
        <f>RSQ($B141:$B$144, D141:D$144)</f>
        <v>0.99334517922683685</v>
      </c>
      <c r="E235" s="12">
        <f>RSQ($B141:$B$144, E141:E$144)</f>
        <v>0.99359121642703541</v>
      </c>
      <c r="F235" s="12">
        <f>RSQ($B141:$B$144, F141:F$144)</f>
        <v>0.95825112366139897</v>
      </c>
      <c r="G235" s="12">
        <f>RSQ($B141:$B$144, G141:G$144)</f>
        <v>0.95548632986816195</v>
      </c>
      <c r="H235" s="12">
        <f>RSQ($B141:$B$144, H141:H$144)</f>
        <v>0.95248328549567962</v>
      </c>
      <c r="I235" s="12">
        <f>RSQ($B141:$B$144, I141:I$144)</f>
        <v>0.99876237327503026</v>
      </c>
      <c r="J235" s="12">
        <f>RSQ($B141:$B$144, J141:J$144)</f>
        <v>0.98067028007855195</v>
      </c>
      <c r="K235" s="12">
        <f>RSQ($B141:$B$144, K141:K$144)</f>
        <v>0.99887457681158931</v>
      </c>
      <c r="L235" s="12">
        <f>RSQ($B141:$B$144, L141:L$144)</f>
        <v>0.93931971710480455</v>
      </c>
      <c r="M235" s="12">
        <f>RSQ($B141:$B$144, M141:M$144)</f>
        <v>0.98116607617290208</v>
      </c>
      <c r="N235" s="12">
        <f>RSQ($B141:$B$144, N141:N$144)</f>
        <v>0.94405842171403442</v>
      </c>
      <c r="O235" s="12">
        <f>RSQ($B141:$B$144, O141:O$144)</f>
        <v>0.98713350856031667</v>
      </c>
      <c r="P235" s="12">
        <f>RSQ($B141:$B$144, P141:P$144)</f>
        <v>0.99586030477549647</v>
      </c>
      <c r="Q235" s="12">
        <f>RSQ($B141:$B$144, Q141:Q$144)</f>
        <v>0.97945820338927869</v>
      </c>
      <c r="R235" s="12">
        <f>RSQ($B141:$B$144, R141:R$144)</f>
        <v>0.98983214887102333</v>
      </c>
      <c r="S235" s="12">
        <f>RSQ($B141:$B$144, S141:S$144)</f>
        <v>0.99611195052492507</v>
      </c>
      <c r="T235" s="12">
        <f>RSQ($B141:$B$144, T141:T$144)</f>
        <v>0.93653478971185866</v>
      </c>
      <c r="U235" s="12">
        <f>RSQ($B141:$B$144, U141:U$144)</f>
        <v>0.98763276018179158</v>
      </c>
      <c r="V235" s="12">
        <f>RSQ($B141:$B$144, V141:V$144)</f>
        <v>0.98372427341150703</v>
      </c>
      <c r="W235" s="12"/>
      <c r="X235" s="12"/>
      <c r="Y235" s="12"/>
      <c r="Z235" s="12"/>
      <c r="AA235" s="12"/>
      <c r="AB235" s="12"/>
    </row>
    <row r="236" spans="1:28" x14ac:dyDescent="0.25">
      <c r="B236" s="12">
        <v>8</v>
      </c>
      <c r="C236" s="12">
        <f>RSQ($B142:$B$144, C142:C$144)</f>
        <v>0.99871365035197035</v>
      </c>
      <c r="D236" s="12">
        <f>RSQ($B142:$B$144, D142:D$144)</f>
        <v>0.99691914331188058</v>
      </c>
      <c r="E236" s="12">
        <f>RSQ($B142:$B$144, E142:E$144)</f>
        <v>0.9996164263128362</v>
      </c>
      <c r="F236" s="12">
        <f>RSQ($B142:$B$144, F142:F$144)</f>
        <v>0.94523915850628282</v>
      </c>
      <c r="G236" s="12">
        <f>RSQ($B142:$B$144, G142:G$144)</f>
        <v>0.88934263752212905</v>
      </c>
      <c r="H236" s="12">
        <f>RSQ($B142:$B$144, H142:H$144)</f>
        <v>0.89569552955092846</v>
      </c>
      <c r="I236" s="12">
        <f>RSQ($B142:$B$144, I142:I$144)</f>
        <v>0.9995662598376357</v>
      </c>
      <c r="J236" s="12">
        <f>RSQ($B142:$B$144, J142:J$144)</f>
        <v>0.97982818413096873</v>
      </c>
      <c r="K236" s="12">
        <f>RSQ($B142:$B$144, K142:K$144)</f>
        <v>0.99799708960048505</v>
      </c>
      <c r="L236" s="12">
        <f>RSQ($B142:$B$144, L142:L$144)</f>
        <v>0.87529045612070644</v>
      </c>
      <c r="M236" s="12">
        <f>RSQ($B142:$B$144, M142:M$144)</f>
        <v>0.96736221638802289</v>
      </c>
      <c r="N236" s="12">
        <f>RSQ($B142:$B$144, N142:N$144)</f>
        <v>0.95282595595308706</v>
      </c>
      <c r="O236" s="12">
        <f>RSQ($B142:$B$144, O142:O$144)</f>
        <v>0.97639295141871685</v>
      </c>
      <c r="P236" s="12">
        <f>RSQ($B142:$B$144, P142:P$144)</f>
        <v>0.9966623092472161</v>
      </c>
      <c r="Q236" s="12">
        <f>RSQ($B142:$B$144, Q142:Q$144)</f>
        <v>0.98286812379765121</v>
      </c>
      <c r="R236" s="12">
        <f>RSQ($B142:$B$144, R142:R$144)</f>
        <v>0.9769720158496249</v>
      </c>
      <c r="S236" s="12">
        <f>RSQ($B142:$B$144, S142:S$144)</f>
        <v>0.99623752440951741</v>
      </c>
      <c r="T236" s="12">
        <f>RSQ($B142:$B$144, T142:T$144)</f>
        <v>0.99953708434349475</v>
      </c>
      <c r="U236" s="12">
        <f>RSQ($B142:$B$144, U142:U$144)</f>
        <v>0.99920423145636561</v>
      </c>
      <c r="V236" s="12">
        <f>RSQ($B142:$B$144, V142:V$144)</f>
        <v>0.99017013178579316</v>
      </c>
      <c r="W236" s="12"/>
      <c r="X236" s="12"/>
      <c r="Y236" s="12"/>
      <c r="Z236" s="12"/>
      <c r="AA236" s="12"/>
      <c r="AB236" s="12"/>
    </row>
    <row r="237" spans="1:28" x14ac:dyDescent="0.25">
      <c r="B237" s="12">
        <v>9</v>
      </c>
      <c r="C237">
        <f>RSQ($B143:$B$144, C143:C$144)</f>
        <v>0.99999999999999978</v>
      </c>
      <c r="D237" s="12">
        <f>RSQ($B143:$B$144, D143:D$144)</f>
        <v>1</v>
      </c>
      <c r="E237" s="12">
        <f>RSQ($B143:$B$144, E143:E$144)</f>
        <v>1</v>
      </c>
      <c r="F237" s="12">
        <f>RSQ($B143:$B$144, F143:F$144)</f>
        <v>1</v>
      </c>
      <c r="G237" s="12">
        <f>RSQ($B143:$B$144, G143:G$144)</f>
        <v>1</v>
      </c>
      <c r="H237" s="12">
        <f>RSQ($B143:$B$144, H143:H$144)</f>
        <v>0.99999999999999956</v>
      </c>
      <c r="I237" s="12">
        <f>RSQ($B143:$B$144, I143:I$144)</f>
        <v>1</v>
      </c>
      <c r="J237" s="12">
        <f>RSQ($B143:$B$144, J143:J$144)</f>
        <v>1</v>
      </c>
      <c r="K237" s="12">
        <f>RSQ($B143:$B$144, K143:K$144)</f>
        <v>1</v>
      </c>
      <c r="L237" s="12">
        <f>RSQ($B143:$B$144, L143:L$144)</f>
        <v>1</v>
      </c>
      <c r="M237" s="12">
        <f>RSQ($B143:$B$144, M143:M$144)</f>
        <v>1</v>
      </c>
      <c r="N237" s="12">
        <f>RSQ($B143:$B$144, N143:N$144)</f>
        <v>0.99999999999999978</v>
      </c>
      <c r="O237" s="12">
        <f>RSQ($B143:$B$144, O143:O$144)</f>
        <v>1</v>
      </c>
      <c r="P237" s="12">
        <f>RSQ($B143:$B$144, P143:P$144)</f>
        <v>1</v>
      </c>
      <c r="Q237" s="12">
        <f>RSQ($B143:$B$144, Q143:Q$144)</f>
        <v>0.99999999999999956</v>
      </c>
      <c r="R237" s="12">
        <f>RSQ($B143:$B$144, R143:R$144)</f>
        <v>1</v>
      </c>
      <c r="S237" s="12">
        <f>RSQ($B143:$B$144, S143:S$144)</f>
        <v>1</v>
      </c>
      <c r="T237" s="12">
        <f>RSQ($B143:$B$144, T143:T$144)</f>
        <v>0.99999999999999956</v>
      </c>
      <c r="U237" s="12">
        <f>RSQ($B143:$B$144, U143:U$144)</f>
        <v>0.99999999999999978</v>
      </c>
      <c r="V237" s="12">
        <f>RSQ($B143:$B$144, V143:V$144)</f>
        <v>1</v>
      </c>
      <c r="W237" s="12"/>
      <c r="X237" s="12"/>
      <c r="Y237" s="12"/>
      <c r="Z237" s="12"/>
      <c r="AA237" s="12"/>
      <c r="AB237" s="12"/>
    </row>
    <row r="238" spans="1:28" x14ac:dyDescent="0.25">
      <c r="B238" s="12">
        <v>10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1:28" x14ac:dyDescent="0.25">
      <c r="B239" s="12">
        <v>11.5</v>
      </c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x14ac:dyDescent="0.25">
      <c r="B240" s="12">
        <v>13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2:28" x14ac:dyDescent="0.25">
      <c r="B241" s="12">
        <v>14.5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2:28" x14ac:dyDescent="0.25">
      <c r="B242" s="12">
        <v>16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2:28" x14ac:dyDescent="0.25">
      <c r="B243" s="12">
        <v>17.5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2:28" x14ac:dyDescent="0.25">
      <c r="B244" s="12">
        <v>19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2:28" x14ac:dyDescent="0.25">
      <c r="B245" s="12">
        <v>20.5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2:28" x14ac:dyDescent="0.25">
      <c r="B246" s="12">
        <v>22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2:28" x14ac:dyDescent="0.25">
      <c r="B247" s="12">
        <v>23.5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2:28" x14ac:dyDescent="0.25">
      <c r="B248" s="12">
        <v>25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2:28" x14ac:dyDescent="0.25">
      <c r="B249" s="12">
        <v>26.5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2:28" x14ac:dyDescent="0.25">
      <c r="B250" s="12">
        <v>28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2:28" x14ac:dyDescent="0.25">
      <c r="B251" s="12">
        <v>29.5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2:28" x14ac:dyDescent="0.25">
      <c r="B252" s="12">
        <v>31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2:28" x14ac:dyDescent="0.25">
      <c r="B253" s="12">
        <v>32.5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2:28" x14ac:dyDescent="0.25">
      <c r="B254" s="12">
        <v>34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2:28" x14ac:dyDescent="0.25">
      <c r="B255" s="12">
        <v>35.5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2:28" x14ac:dyDescent="0.25">
      <c r="B256" s="12">
        <v>37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5">
      <c r="B257" s="12">
        <v>38.5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5">
      <c r="B258" s="12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t="s">
        <v>14</v>
      </c>
      <c r="B259" s="3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5">
      <c r="B260" s="7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5">
      <c r="B261" s="16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5">
      <c r="B262" s="12">
        <v>3</v>
      </c>
      <c r="C262" s="17">
        <f>SUM(C199,C231)</f>
        <v>1.9333691601388932</v>
      </c>
      <c r="D262" s="17">
        <f>SUM(D199,D231)</f>
        <v>1.9499288943447337</v>
      </c>
      <c r="E262" s="17">
        <f>SUM(E199,E231)</f>
        <v>1.9829373620006829</v>
      </c>
      <c r="F262" s="17">
        <f t="shared" ref="F262:I262" si="452">SUM(F199,F231)</f>
        <v>1.9574394353374407</v>
      </c>
      <c r="G262" s="17">
        <f t="shared" si="452"/>
        <v>1.9679243063459837</v>
      </c>
      <c r="H262" s="17">
        <f t="shared" si="452"/>
        <v>1.9752581710623394</v>
      </c>
      <c r="I262" s="17">
        <f t="shared" si="452"/>
        <v>1.9781166195868365</v>
      </c>
      <c r="J262" s="17">
        <f>SUM(J199,J231)</f>
        <v>1.9651139271108025</v>
      </c>
      <c r="K262" s="17">
        <f>SUM(K199,K231)</f>
        <v>1.9542940583636814</v>
      </c>
      <c r="L262" s="17">
        <f>SUM(L199,L231)</f>
        <v>1.9614084145808273</v>
      </c>
      <c r="M262" s="17">
        <f t="shared" ref="M262:P262" si="453">SUM(M199,M231)</f>
        <v>1.9635106585001063</v>
      </c>
      <c r="N262" s="17">
        <f t="shared" si="453"/>
        <v>1.9525248740653813</v>
      </c>
      <c r="O262" s="17">
        <f t="shared" si="453"/>
        <v>1.9671343826567527</v>
      </c>
      <c r="P262" s="17">
        <f t="shared" si="453"/>
        <v>1.9726632433926197</v>
      </c>
      <c r="Q262" s="17">
        <f t="shared" ref="Q262:V262" si="454">SUM(Q199,Q231)</f>
        <v>1.9686133554671943</v>
      </c>
      <c r="R262" s="17">
        <f t="shared" si="454"/>
        <v>1.9593729560738675</v>
      </c>
      <c r="S262" s="17">
        <f t="shared" si="454"/>
        <v>1.9296008881374553</v>
      </c>
      <c r="T262" s="17">
        <f t="shared" si="454"/>
        <v>1.9768265599544579</v>
      </c>
      <c r="U262" s="17">
        <f t="shared" si="454"/>
        <v>1.9658836579663743</v>
      </c>
      <c r="V262" s="17">
        <f t="shared" si="454"/>
        <v>1.974182021080193</v>
      </c>
      <c r="W262" s="17"/>
      <c r="X262" s="17"/>
      <c r="Y262" s="17"/>
      <c r="Z262" s="17"/>
      <c r="AA262" s="17"/>
      <c r="AB262" s="17"/>
    </row>
    <row r="263" spans="1:28" x14ac:dyDescent="0.25">
      <c r="B263" s="12">
        <v>4</v>
      </c>
      <c r="C263" s="17">
        <f t="shared" ref="C263:D268" si="455">SUM(C200,C232)</f>
        <v>1.9527993409093813</v>
      </c>
      <c r="D263" s="17">
        <f t="shared" si="455"/>
        <v>1.9705489538057632</v>
      </c>
      <c r="E263" s="17">
        <f t="shared" ref="E263:G263" si="456">SUM(E200,E232)</f>
        <v>1.9813847759172594</v>
      </c>
      <c r="F263" s="17">
        <f t="shared" si="456"/>
        <v>1.970055078305093</v>
      </c>
      <c r="G263" s="17">
        <f t="shared" si="456"/>
        <v>1.9721199745697215</v>
      </c>
      <c r="H263" s="17">
        <f t="shared" ref="H263:N263" si="457">SUM(H200,H232)</f>
        <v>1.973221466255227</v>
      </c>
      <c r="I263" s="17">
        <f t="shared" si="457"/>
        <v>1.9794070181840118</v>
      </c>
      <c r="J263" s="17">
        <f t="shared" si="457"/>
        <v>1.9722613751453673</v>
      </c>
      <c r="K263" s="17">
        <f t="shared" si="457"/>
        <v>1.9749919959018301</v>
      </c>
      <c r="L263" s="17">
        <f t="shared" si="457"/>
        <v>1.9621648706574786</v>
      </c>
      <c r="M263" s="17">
        <f t="shared" si="457"/>
        <v>1.9678730346574391</v>
      </c>
      <c r="N263" s="17">
        <f t="shared" si="457"/>
        <v>1.9534522558845504</v>
      </c>
      <c r="O263" s="17">
        <f t="shared" ref="O263:R263" si="458">SUM(O200,O232)</f>
        <v>1.9746143090455903</v>
      </c>
      <c r="P263" s="17">
        <f t="shared" si="458"/>
        <v>1.9766457259366803</v>
      </c>
      <c r="Q263" s="17">
        <f t="shared" si="458"/>
        <v>1.9696113971931837</v>
      </c>
      <c r="R263" s="17">
        <f t="shared" si="458"/>
        <v>1.9709662359640454</v>
      </c>
      <c r="S263" s="17">
        <f t="shared" ref="S263:V263" si="459">SUM(S200,S232)</f>
        <v>1.9495186567493006</v>
      </c>
      <c r="T263" s="17">
        <f t="shared" si="459"/>
        <v>1.9764049780756257</v>
      </c>
      <c r="U263" s="17">
        <f t="shared" si="459"/>
        <v>1.9746912910567693</v>
      </c>
      <c r="V263" s="17">
        <f t="shared" si="459"/>
        <v>1.9697090486404178</v>
      </c>
      <c r="W263" s="17"/>
      <c r="X263" s="17"/>
      <c r="Y263" s="17"/>
      <c r="Z263" s="17"/>
      <c r="AA263" s="17"/>
      <c r="AB263" s="17"/>
    </row>
    <row r="264" spans="1:28" x14ac:dyDescent="0.25">
      <c r="B264" s="12">
        <v>5</v>
      </c>
      <c r="C264" s="17">
        <f t="shared" si="455"/>
        <v>1.9324941604320909</v>
      </c>
      <c r="D264" s="17">
        <f t="shared" si="455"/>
        <v>1.9496405734180331</v>
      </c>
      <c r="E264" s="17">
        <f t="shared" ref="E264:G264" si="460">SUM(E201,E233)</f>
        <v>1.9631395549549686</v>
      </c>
      <c r="F264" s="17">
        <f t="shared" si="460"/>
        <v>1.9439847222804942</v>
      </c>
      <c r="G264" s="17">
        <f t="shared" si="460"/>
        <v>1.9516620768134212</v>
      </c>
      <c r="H264" s="17">
        <f t="shared" ref="H264:N264" si="461">SUM(H201,H233)</f>
        <v>1.9485214335286312</v>
      </c>
      <c r="I264" s="17">
        <f t="shared" si="461"/>
        <v>1.961956994206371</v>
      </c>
      <c r="J264" s="17">
        <f t="shared" si="461"/>
        <v>1.9521257293954053</v>
      </c>
      <c r="K264" s="17">
        <f t="shared" si="461"/>
        <v>1.9632953696132076</v>
      </c>
      <c r="L264" s="17">
        <f t="shared" si="461"/>
        <v>1.9398046873214279</v>
      </c>
      <c r="M264" s="17">
        <f t="shared" si="461"/>
        <v>1.9465129052687287</v>
      </c>
      <c r="N264" s="17">
        <f t="shared" si="461"/>
        <v>1.93124308826639</v>
      </c>
      <c r="O264" s="17">
        <f t="shared" ref="O264:R264" si="462">SUM(O201,O233)</f>
        <v>1.9513479132977114</v>
      </c>
      <c r="P264" s="17">
        <f t="shared" si="462"/>
        <v>1.954053557993086</v>
      </c>
      <c r="Q264" s="17">
        <f t="shared" si="462"/>
        <v>1.9540174354948987</v>
      </c>
      <c r="R264" s="17">
        <f t="shared" si="462"/>
        <v>1.9539943792908532</v>
      </c>
      <c r="S264" s="17">
        <f t="shared" ref="S264:V264" si="463">SUM(S201,S233)</f>
        <v>1.9617812496111027</v>
      </c>
      <c r="T264" s="17">
        <f t="shared" si="463"/>
        <v>1.9476245100110186</v>
      </c>
      <c r="U264" s="17">
        <f t="shared" si="463"/>
        <v>1.956744867678716</v>
      </c>
      <c r="V264" s="17">
        <f t="shared" si="463"/>
        <v>1.9474441777607081</v>
      </c>
      <c r="W264" s="17"/>
      <c r="X264" s="17"/>
      <c r="Y264" s="17"/>
      <c r="Z264" s="17"/>
      <c r="AA264" s="17"/>
      <c r="AB264" s="17"/>
    </row>
    <row r="265" spans="1:28" x14ac:dyDescent="0.25">
      <c r="B265" s="12">
        <v>6</v>
      </c>
      <c r="C265" s="17">
        <f t="shared" si="455"/>
        <v>1.909745929911578</v>
      </c>
      <c r="D265" s="17">
        <f t="shared" si="455"/>
        <v>1.9128625357478177</v>
      </c>
      <c r="E265" s="17">
        <f t="shared" ref="E265:G265" si="464">SUM(E202,E234)</f>
        <v>1.9295699507334914</v>
      </c>
      <c r="F265" s="17">
        <f t="shared" si="464"/>
        <v>1.905887368519128</v>
      </c>
      <c r="G265" s="17">
        <f t="shared" si="464"/>
        <v>1.909784515956376</v>
      </c>
      <c r="H265" s="17">
        <f t="shared" ref="H265:N265" si="465">SUM(H202,H234)</f>
        <v>1.9082515531419939</v>
      </c>
      <c r="I265" s="17">
        <f t="shared" si="465"/>
        <v>1.9309737185791165</v>
      </c>
      <c r="J265" s="17">
        <f t="shared" si="465"/>
        <v>1.9231770290628609</v>
      </c>
      <c r="K265" s="17">
        <f t="shared" si="465"/>
        <v>1.928169316818988</v>
      </c>
      <c r="L265" s="17">
        <f t="shared" si="465"/>
        <v>1.8929401022015129</v>
      </c>
      <c r="M265" s="17">
        <f t="shared" si="465"/>
        <v>1.9206422266176202</v>
      </c>
      <c r="N265" s="17">
        <f t="shared" si="465"/>
        <v>1.896316926812929</v>
      </c>
      <c r="O265" s="17">
        <f t="shared" ref="O265:R265" si="466">SUM(O202,O234)</f>
        <v>1.9175367574465256</v>
      </c>
      <c r="P265" s="17">
        <f t="shared" si="466"/>
        <v>1.9234611410783051</v>
      </c>
      <c r="Q265" s="17">
        <f t="shared" si="466"/>
        <v>1.9219145628656196</v>
      </c>
      <c r="R265" s="17">
        <f t="shared" si="466"/>
        <v>1.9273964368912739</v>
      </c>
      <c r="S265" s="17">
        <f t="shared" ref="S265:V265" si="467">SUM(S202,S234)</f>
        <v>1.9293725885521837</v>
      </c>
      <c r="T265" s="17">
        <f t="shared" si="467"/>
        <v>1.901057466607881</v>
      </c>
      <c r="U265" s="17">
        <f t="shared" si="467"/>
        <v>1.9263973209570362</v>
      </c>
      <c r="V265" s="17">
        <f t="shared" si="467"/>
        <v>1.9202549159755677</v>
      </c>
      <c r="W265" s="17"/>
      <c r="X265" s="17"/>
      <c r="Y265" s="17"/>
      <c r="Z265" s="17"/>
      <c r="AA265" s="17"/>
      <c r="AB265" s="17"/>
    </row>
    <row r="266" spans="1:28" x14ac:dyDescent="0.25">
      <c r="B266" s="12">
        <v>7</v>
      </c>
      <c r="C266" s="17">
        <f t="shared" si="455"/>
        <v>1.8907426006952757</v>
      </c>
      <c r="D266" s="17">
        <f t="shared" si="455"/>
        <v>1.9016001327874992</v>
      </c>
      <c r="E266" s="17">
        <f t="shared" ref="E266:G266" si="468">SUM(E203,E235)</f>
        <v>1.9018461699876976</v>
      </c>
      <c r="F266" s="17">
        <f t="shared" si="468"/>
        <v>1.8665060772220614</v>
      </c>
      <c r="G266" s="17">
        <f t="shared" si="468"/>
        <v>1.8637412834288243</v>
      </c>
      <c r="H266" s="17">
        <f t="shared" ref="H266:N266" si="469">SUM(H203,H235)</f>
        <v>1.8607382390563418</v>
      </c>
      <c r="I266" s="17">
        <f t="shared" si="469"/>
        <v>1.9070173268356925</v>
      </c>
      <c r="J266" s="17">
        <f t="shared" si="469"/>
        <v>1.8889252336392142</v>
      </c>
      <c r="K266" s="17">
        <f t="shared" si="469"/>
        <v>1.9071295303722517</v>
      </c>
      <c r="L266" s="17">
        <f t="shared" si="469"/>
        <v>1.847574670665467</v>
      </c>
      <c r="M266" s="17">
        <f t="shared" si="469"/>
        <v>1.8894210297335645</v>
      </c>
      <c r="N266" s="17">
        <f t="shared" si="469"/>
        <v>1.8523133752746967</v>
      </c>
      <c r="O266" s="17">
        <f t="shared" ref="O266:R266" si="470">SUM(O203,O235)</f>
        <v>1.8953884621209789</v>
      </c>
      <c r="P266" s="17">
        <f t="shared" si="470"/>
        <v>1.9041152583361587</v>
      </c>
      <c r="Q266" s="17">
        <f t="shared" si="470"/>
        <v>1.887713156949941</v>
      </c>
      <c r="R266" s="17">
        <f t="shared" si="470"/>
        <v>1.8980871024316857</v>
      </c>
      <c r="S266" s="17">
        <f t="shared" ref="S266:V266" si="471">SUM(S203,S235)</f>
        <v>1.9043669040855873</v>
      </c>
      <c r="T266" s="17">
        <f t="shared" si="471"/>
        <v>1.8447897432725209</v>
      </c>
      <c r="U266" s="17">
        <f t="shared" si="471"/>
        <v>1.8958877137424539</v>
      </c>
      <c r="V266" s="17">
        <f t="shared" si="471"/>
        <v>1.8919792269721694</v>
      </c>
      <c r="W266" s="17"/>
      <c r="X266" s="17"/>
      <c r="Y266" s="17"/>
      <c r="Z266" s="17"/>
      <c r="AA266" s="17"/>
      <c r="AB266" s="17"/>
    </row>
    <row r="267" spans="1:28" x14ac:dyDescent="0.25">
      <c r="B267" s="12">
        <v>8</v>
      </c>
      <c r="C267" s="17">
        <f t="shared" si="455"/>
        <v>1.8855437185766264</v>
      </c>
      <c r="D267" s="17">
        <f t="shared" si="455"/>
        <v>1.8837492115365366</v>
      </c>
      <c r="E267" s="17">
        <f t="shared" ref="E267:G267" si="472">SUM(E204,E236)</f>
        <v>1.8864464945374921</v>
      </c>
      <c r="F267" s="17">
        <f t="shared" si="472"/>
        <v>1.8320692267309389</v>
      </c>
      <c r="G267" s="17">
        <f t="shared" si="472"/>
        <v>1.7761727057467851</v>
      </c>
      <c r="H267" s="17">
        <f t="shared" ref="H267:N267" si="473">SUM(H204,H236)</f>
        <v>1.7825255977755845</v>
      </c>
      <c r="I267" s="17">
        <f t="shared" si="473"/>
        <v>1.8863963280622917</v>
      </c>
      <c r="J267" s="17">
        <f t="shared" si="473"/>
        <v>1.8666582523556248</v>
      </c>
      <c r="K267" s="17">
        <f t="shared" si="473"/>
        <v>1.884827157825141</v>
      </c>
      <c r="L267" s="17">
        <f t="shared" si="473"/>
        <v>1.7621205243453626</v>
      </c>
      <c r="M267" s="17">
        <f t="shared" si="473"/>
        <v>1.854192284612679</v>
      </c>
      <c r="N267" s="17">
        <f t="shared" si="473"/>
        <v>1.8396560241777431</v>
      </c>
      <c r="O267" s="17">
        <f t="shared" ref="O267:R267" si="474">SUM(O204,O236)</f>
        <v>1.8632230196433728</v>
      </c>
      <c r="P267" s="17">
        <f t="shared" si="474"/>
        <v>1.8834923774718721</v>
      </c>
      <c r="Q267" s="17">
        <f t="shared" si="474"/>
        <v>1.8696981920223072</v>
      </c>
      <c r="R267" s="17">
        <f t="shared" si="474"/>
        <v>1.8638020840742811</v>
      </c>
      <c r="S267" s="17">
        <f t="shared" ref="S267:V267" si="475">SUM(S204,S236)</f>
        <v>1.8830675926341733</v>
      </c>
      <c r="T267" s="17">
        <f t="shared" si="475"/>
        <v>1.8863671525681509</v>
      </c>
      <c r="U267" s="17">
        <f t="shared" si="475"/>
        <v>1.8860342996810218</v>
      </c>
      <c r="V267" s="17">
        <f t="shared" si="475"/>
        <v>1.8770002000104493</v>
      </c>
      <c r="W267" s="17"/>
      <c r="X267" s="17"/>
      <c r="Y267" s="17"/>
      <c r="Z267" s="17"/>
      <c r="AA267" s="17"/>
      <c r="AB267" s="17"/>
    </row>
    <row r="268" spans="1:28" x14ac:dyDescent="0.25">
      <c r="B268" s="12">
        <v>9</v>
      </c>
      <c r="C268" s="17">
        <f t="shared" si="455"/>
        <v>1.8690034898249672</v>
      </c>
      <c r="D268" s="17">
        <f t="shared" si="455"/>
        <v>1.8690034898249674</v>
      </c>
      <c r="E268" s="17">
        <f t="shared" ref="E268:G268" si="476">SUM(E205,E237)</f>
        <v>1.8690034898249674</v>
      </c>
      <c r="F268" s="17">
        <f t="shared" si="476"/>
        <v>1.8690034898249674</v>
      </c>
      <c r="G268" s="17">
        <f t="shared" si="476"/>
        <v>1.8690034898249674</v>
      </c>
      <c r="H268" s="17">
        <f t="shared" ref="H268:N268" si="477">SUM(H205,H237)</f>
        <v>1.869003489824967</v>
      </c>
      <c r="I268" s="17">
        <f t="shared" si="477"/>
        <v>1.8690034898249674</v>
      </c>
      <c r="J268" s="17">
        <f t="shared" si="477"/>
        <v>1.8690034898249674</v>
      </c>
      <c r="K268" s="17">
        <f t="shared" si="477"/>
        <v>1.8690034898249674</v>
      </c>
      <c r="L268" s="17">
        <f t="shared" si="477"/>
        <v>1.8690034898249674</v>
      </c>
      <c r="M268" s="17">
        <f t="shared" si="477"/>
        <v>1.8690034898249674</v>
      </c>
      <c r="N268" s="17">
        <f t="shared" si="477"/>
        <v>1.8690034898249672</v>
      </c>
      <c r="O268" s="17">
        <f t="shared" ref="O268:R268" si="478">SUM(O205,O237)</f>
        <v>1.8690034898249674</v>
      </c>
      <c r="P268" s="17">
        <f t="shared" si="478"/>
        <v>1.8690034898249674</v>
      </c>
      <c r="Q268" s="17">
        <f t="shared" si="478"/>
        <v>1.869003489824967</v>
      </c>
      <c r="R268" s="17">
        <f t="shared" si="478"/>
        <v>1.8690034898249674</v>
      </c>
      <c r="S268" s="17">
        <f t="shared" ref="S268:V268" si="479">SUM(S205,S237)</f>
        <v>1.8690034898249674</v>
      </c>
      <c r="T268" s="17">
        <f t="shared" si="479"/>
        <v>1.869003489824967</v>
      </c>
      <c r="U268" s="17">
        <f t="shared" si="479"/>
        <v>1.8690034898249672</v>
      </c>
      <c r="V268" s="17">
        <f t="shared" si="479"/>
        <v>1.8690034898249674</v>
      </c>
      <c r="W268" s="17"/>
      <c r="X268" s="17"/>
      <c r="Y268" s="17"/>
      <c r="Z268" s="17"/>
      <c r="AA268" s="17"/>
      <c r="AB268" s="17"/>
    </row>
    <row r="269" spans="1:28" x14ac:dyDescent="0.25">
      <c r="B269" s="12">
        <v>10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B270" s="12">
        <v>11.5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B271" s="12">
        <v>13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B272" s="12">
        <v>14.5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2:28" x14ac:dyDescent="0.25">
      <c r="B273" s="12">
        <v>16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2:28" x14ac:dyDescent="0.25">
      <c r="B274" s="12">
        <v>17.5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2:28" x14ac:dyDescent="0.25">
      <c r="B275" s="12">
        <v>19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2:28" x14ac:dyDescent="0.25">
      <c r="B276" s="12">
        <v>20.5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2:28" x14ac:dyDescent="0.25">
      <c r="B277" s="12">
        <v>22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2:28" x14ac:dyDescent="0.25">
      <c r="B278" s="12">
        <v>23.5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2:28" x14ac:dyDescent="0.25">
      <c r="B279" s="12">
        <v>25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2:28" x14ac:dyDescent="0.25">
      <c r="B280" s="12">
        <v>26.5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2:28" x14ac:dyDescent="0.25">
      <c r="B281" s="12">
        <v>28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2:28" x14ac:dyDescent="0.25">
      <c r="B282" s="12">
        <v>29.5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2:28" x14ac:dyDescent="0.25">
      <c r="B283" s="12">
        <v>31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2:28" x14ac:dyDescent="0.25">
      <c r="B284" s="12">
        <v>32.5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2:28" x14ac:dyDescent="0.25">
      <c r="B285" s="12">
        <v>34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2:28" x14ac:dyDescent="0.25">
      <c r="B286" s="12">
        <v>35.5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2:28" x14ac:dyDescent="0.25">
      <c r="B287" s="12">
        <v>37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2:28" x14ac:dyDescent="0.25">
      <c r="B288" s="12">
        <v>38.5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B289" s="12">
        <v>40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1:28" x14ac:dyDescent="0.25">
      <c r="A290" t="s">
        <v>15</v>
      </c>
      <c r="C290">
        <f>MAX(C259:C289)</f>
        <v>1.9527993409093813</v>
      </c>
      <c r="D290" s="12">
        <f>MAX(D259:D289)</f>
        <v>1.9705489538057632</v>
      </c>
      <c r="E290" s="12">
        <f>MAX(E259:E289)</f>
        <v>1.9829373620006829</v>
      </c>
      <c r="F290" s="12">
        <f t="shared" ref="F290:I290" si="480">MAX(F259:F289)</f>
        <v>1.970055078305093</v>
      </c>
      <c r="G290" s="12">
        <f t="shared" si="480"/>
        <v>1.9721199745697215</v>
      </c>
      <c r="H290" s="12">
        <f t="shared" si="480"/>
        <v>1.9752581710623394</v>
      </c>
      <c r="I290" s="12">
        <f t="shared" si="480"/>
        <v>1.9794070181840118</v>
      </c>
      <c r="J290" s="12">
        <f>MAX(J259:J289)</f>
        <v>1.9722613751453673</v>
      </c>
      <c r="K290" s="12">
        <f>MAX(K259:K289)</f>
        <v>1.9749919959018301</v>
      </c>
      <c r="L290" s="12">
        <f>MAX(L259:L289)</f>
        <v>1.9621648706574786</v>
      </c>
      <c r="M290" s="12">
        <f t="shared" ref="M290" si="481">MAX(M259:M289)</f>
        <v>1.9678730346574391</v>
      </c>
      <c r="N290" s="12">
        <f t="shared" ref="N290" si="482">MAX(N259:N289)</f>
        <v>1.9534522558845504</v>
      </c>
      <c r="O290" s="12">
        <f t="shared" ref="O290:P290" si="483">MAX(O259:O289)</f>
        <v>1.9746143090455903</v>
      </c>
      <c r="P290" s="12">
        <f t="shared" si="483"/>
        <v>1.9766457259366803</v>
      </c>
      <c r="Q290" s="12">
        <f t="shared" ref="Q290" si="484">MAX(Q259:Q289)</f>
        <v>1.9696113971931837</v>
      </c>
      <c r="R290" s="12">
        <f t="shared" ref="R290" si="485">MAX(R259:R289)</f>
        <v>1.9709662359640454</v>
      </c>
      <c r="S290" s="12">
        <f t="shared" ref="S290:T290" si="486">MAX(S259:S289)</f>
        <v>1.9617812496111027</v>
      </c>
      <c r="T290" s="12">
        <f t="shared" si="486"/>
        <v>1.9768265599544579</v>
      </c>
      <c r="U290" s="12">
        <f t="shared" ref="U290" si="487">MAX(U259:U289)</f>
        <v>1.9746912910567693</v>
      </c>
      <c r="V290" s="12">
        <f t="shared" ref="V290" si="488">MAX(V259:V289)</f>
        <v>1.974182021080193</v>
      </c>
      <c r="W290" s="12"/>
      <c r="X290" s="12"/>
      <c r="Y290" s="12"/>
      <c r="Z290" s="12"/>
      <c r="AA290" s="12"/>
      <c r="AB290" s="12"/>
    </row>
    <row r="291" spans="1:28" x14ac:dyDescent="0.25">
      <c r="A291" t="s">
        <v>37</v>
      </c>
      <c r="C291">
        <f>MATCH(C290,C260:C268,0)</f>
        <v>4</v>
      </c>
      <c r="D291" s="12">
        <f>MATCH(D290,D260:D268,0)</f>
        <v>4</v>
      </c>
      <c r="E291" s="12">
        <f>MATCH(E290,E260:E268,0)</f>
        <v>3</v>
      </c>
      <c r="F291" s="12">
        <f t="shared" ref="F291:I291" si="489">MATCH(F290,F260:F268,0)</f>
        <v>4</v>
      </c>
      <c r="G291" s="12">
        <f t="shared" si="489"/>
        <v>4</v>
      </c>
      <c r="H291" s="12">
        <f t="shared" si="489"/>
        <v>3</v>
      </c>
      <c r="I291" s="12">
        <f t="shared" si="489"/>
        <v>4</v>
      </c>
      <c r="J291" s="12">
        <f>MATCH(J290,J260:J268,0)</f>
        <v>4</v>
      </c>
      <c r="K291" s="12">
        <f>MATCH(K290,K260:K268,0)</f>
        <v>4</v>
      </c>
      <c r="L291" s="12">
        <f>MATCH(L290,L260:L268,0)</f>
        <v>4</v>
      </c>
      <c r="M291" s="12">
        <f t="shared" ref="M291" si="490">MATCH(M290,M260:M268,0)</f>
        <v>4</v>
      </c>
      <c r="N291" s="12">
        <f t="shared" ref="N291" si="491">MATCH(N290,N260:N268,0)</f>
        <v>4</v>
      </c>
      <c r="O291" s="12">
        <f t="shared" ref="O291:P291" si="492">MATCH(O290,O260:O268,0)</f>
        <v>4</v>
      </c>
      <c r="P291" s="12">
        <f t="shared" si="492"/>
        <v>4</v>
      </c>
      <c r="Q291" s="12">
        <f t="shared" ref="Q291" si="493">MATCH(Q290,Q260:Q268,0)</f>
        <v>4</v>
      </c>
      <c r="R291" s="12">
        <f t="shared" ref="R291" si="494">MATCH(R290,R260:R268,0)</f>
        <v>4</v>
      </c>
      <c r="S291" s="12">
        <f t="shared" ref="S291:T291" si="495">MATCH(S290,S260:S268,0)</f>
        <v>5</v>
      </c>
      <c r="T291" s="12">
        <f t="shared" si="495"/>
        <v>3</v>
      </c>
      <c r="U291" s="12">
        <f t="shared" ref="U291" si="496">MATCH(U290,U260:U268,0)</f>
        <v>4</v>
      </c>
      <c r="V291" s="12">
        <f t="shared" ref="V291" si="497">MATCH(V290,V260:V268,0)</f>
        <v>3</v>
      </c>
      <c r="W291" s="12"/>
      <c r="X291" s="12"/>
      <c r="Y291" s="12"/>
      <c r="Z291" s="12"/>
      <c r="AA291" s="12"/>
      <c r="AB291" s="12"/>
    </row>
    <row r="292" spans="1:28" x14ac:dyDescent="0.25">
      <c r="A292" t="s">
        <v>32</v>
      </c>
      <c r="B292" s="3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1:28" x14ac:dyDescent="0.25">
      <c r="B293" s="7">
        <v>1</v>
      </c>
      <c r="C293" s="12">
        <f t="shared" ref="C293:D301" si="498">IF(0 &lt; 10^C135-10^(C$19*$B293+C$20), LOG(10^C135-10^(C$19*$B293+C$20)), "")</f>
        <v>5.7853498934765968</v>
      </c>
      <c r="D293" s="12">
        <f t="shared" si="498"/>
        <v>5.8749413636212555</v>
      </c>
      <c r="E293" s="12">
        <f t="shared" ref="E293:G293" si="499">IF(0 &lt; 10^E135-10^(E$19*$B293+E$20), LOG(10^E135-10^(E$19*$B293+E$20)), "")</f>
        <v>5.6778728923467439</v>
      </c>
      <c r="F293" s="12">
        <f t="shared" si="499"/>
        <v>5.740976526984463</v>
      </c>
      <c r="G293" s="12">
        <f t="shared" si="499"/>
        <v>5.7176428345847299</v>
      </c>
      <c r="H293" s="12">
        <f t="shared" ref="H293:N293" si="500">IF(0 &lt; 10^H135-10^(H$19*$B293+H$20), LOG(10^H135-10^(H$19*$B293+H$20)), "")</f>
        <v>5.7593503640998689</v>
      </c>
      <c r="I293" s="12">
        <f t="shared" si="500"/>
        <v>5.7070688100035971</v>
      </c>
      <c r="J293" s="12">
        <f t="shared" si="500"/>
        <v>5.9277120409173607</v>
      </c>
      <c r="K293" s="12">
        <f t="shared" si="500"/>
        <v>5.6433146173001045</v>
      </c>
      <c r="L293" s="12">
        <f t="shared" si="500"/>
        <v>5.6763050072557188</v>
      </c>
      <c r="M293" s="12">
        <f t="shared" si="500"/>
        <v>5.722428840306403</v>
      </c>
      <c r="N293" s="12">
        <f t="shared" si="500"/>
        <v>5.7255914790910465</v>
      </c>
      <c r="O293" s="12">
        <f t="shared" ref="O293:R293" si="501">IF(0 &lt; 10^O135-10^(O$19*$B293+O$20), LOG(10^O135-10^(O$19*$B293+O$20)), "")</f>
        <v>5.7578155011452639</v>
      </c>
      <c r="P293" s="12">
        <f t="shared" si="501"/>
        <v>5.7620823321412162</v>
      </c>
      <c r="Q293" s="12">
        <f t="shared" si="501"/>
        <v>5.6313415235234965</v>
      </c>
      <c r="R293" s="12">
        <f t="shared" si="501"/>
        <v>5.6284250227339232</v>
      </c>
      <c r="S293" s="12">
        <f t="shared" ref="S293:V293" si="502">IF(0 &lt; 10^S135-10^(S$19*$B293+S$20), LOG(10^S135-10^(S$19*$B293+S$20)), "")</f>
        <v>5.7538319029698863</v>
      </c>
      <c r="T293" s="12">
        <f t="shared" si="502"/>
        <v>5.7862758326649164</v>
      </c>
      <c r="U293" s="12">
        <f t="shared" si="502"/>
        <v>5.7910219125147275</v>
      </c>
      <c r="V293" s="12">
        <f t="shared" si="502"/>
        <v>5.6712474286933343</v>
      </c>
      <c r="W293" s="12"/>
      <c r="X293" s="12"/>
      <c r="Y293" s="12"/>
      <c r="Z293" s="12"/>
      <c r="AA293" s="12"/>
      <c r="AB293" s="12"/>
    </row>
    <row r="294" spans="1:28" x14ac:dyDescent="0.25">
      <c r="B294" s="16">
        <v>2</v>
      </c>
      <c r="C294" s="12">
        <f t="shared" si="498"/>
        <v>5.0585740713635445</v>
      </c>
      <c r="D294" s="12">
        <f t="shared" si="498"/>
        <v>5.0891172369718092</v>
      </c>
      <c r="E294" s="12">
        <f t="shared" ref="E294:G294" si="503">IF(0 &lt; 10^E136-10^(E$19*$B294+E$20), LOG(10^E136-10^(E$19*$B294+E$20)), "")</f>
        <v>5.1670311251698466</v>
      </c>
      <c r="F294" s="12">
        <f t="shared" si="503"/>
        <v>4.9047299042750936</v>
      </c>
      <c r="G294" s="12">
        <f t="shared" si="503"/>
        <v>4.9208951586903167</v>
      </c>
      <c r="H294" s="12">
        <f t="shared" ref="H294:N294" si="504">IF(0 &lt; 10^H136-10^(H$19*$B294+H$20), LOG(10^H136-10^(H$19*$B294+H$20)), "")</f>
        <v>4.939810560163763</v>
      </c>
      <c r="I294" s="12">
        <f t="shared" si="504"/>
        <v>5.119108206819682</v>
      </c>
      <c r="J294" s="12">
        <f t="shared" si="504"/>
        <v>5.2266421814860866</v>
      </c>
      <c r="K294" s="12">
        <f t="shared" si="504"/>
        <v>5.0800889406903487</v>
      </c>
      <c r="L294" s="12">
        <f t="shared" si="504"/>
        <v>5.0949423528863242</v>
      </c>
      <c r="M294" s="12">
        <f t="shared" si="504"/>
        <v>5.2244582487499693</v>
      </c>
      <c r="N294" s="12">
        <f t="shared" si="504"/>
        <v>5.0245075459461717</v>
      </c>
      <c r="O294" s="12">
        <f t="shared" ref="O294:R294" si="505">IF(0 &lt; 10^O136-10^(O$19*$B294+O$20), LOG(10^O136-10^(O$19*$B294+O$20)), "")</f>
        <v>4.9593875517859534</v>
      </c>
      <c r="P294" s="12">
        <f t="shared" si="505"/>
        <v>5.2258493018852272</v>
      </c>
      <c r="Q294" s="12">
        <f t="shared" si="505"/>
        <v>5.1006563133303855</v>
      </c>
      <c r="R294" s="12">
        <f t="shared" si="505"/>
        <v>5.1064302328352182</v>
      </c>
      <c r="S294" s="12">
        <f t="shared" ref="S294:V294" si="506">IF(0 &lt; 10^S136-10^(S$19*$B294+S$20), LOG(10^S136-10^(S$19*$B294+S$20)), "")</f>
        <v>5.1770712970643329</v>
      </c>
      <c r="T294" s="12">
        <f t="shared" si="506"/>
        <v>4.9745106639315777</v>
      </c>
      <c r="U294" s="12">
        <f t="shared" si="506"/>
        <v>4.8990842464804638</v>
      </c>
      <c r="V294" s="12">
        <f t="shared" si="506"/>
        <v>5.1815116005133444</v>
      </c>
      <c r="W294" s="12"/>
      <c r="X294" s="12"/>
      <c r="Y294" s="12"/>
      <c r="Z294" s="12"/>
      <c r="AA294" s="12"/>
      <c r="AB294" s="12"/>
    </row>
    <row r="295" spans="1:28" x14ac:dyDescent="0.25">
      <c r="B295" s="12">
        <v>3</v>
      </c>
      <c r="C295" s="12">
        <f t="shared" si="498"/>
        <v>4.5192212811501609</v>
      </c>
      <c r="D295" s="12">
        <f t="shared" si="498"/>
        <v>4.5656421049424978</v>
      </c>
      <c r="E295" s="12">
        <f t="shared" ref="E295:G295" si="507">IF(0 &lt; 10^E137-10^(E$19*$B295+E$20), LOG(10^E137-10^(E$19*$B295+E$20)), "")</f>
        <v>4.6725310834399103</v>
      </c>
      <c r="F295" s="12">
        <f t="shared" si="507"/>
        <v>4.3773442922153762</v>
      </c>
      <c r="G295" s="12">
        <f t="shared" si="507"/>
        <v>4.3779292451289296</v>
      </c>
      <c r="H295" s="12">
        <f t="shared" ref="H295:N295" si="508">IF(0 &lt; 10^H137-10^(H$19*$B295+H$20), LOG(10^H137-10^(H$19*$B295+H$20)), "")</f>
        <v>4.4152450584163754</v>
      </c>
      <c r="I295" s="12">
        <f t="shared" si="508"/>
        <v>4.7606861627192272</v>
      </c>
      <c r="J295" s="12">
        <f t="shared" si="508"/>
        <v>4.7711460464099957</v>
      </c>
      <c r="K295" s="12">
        <f t="shared" si="508"/>
        <v>4.5765007944365541</v>
      </c>
      <c r="L295" s="12">
        <f t="shared" si="508"/>
        <v>4.5979020739418104</v>
      </c>
      <c r="M295" s="12">
        <f t="shared" si="508"/>
        <v>4.7194094508936466</v>
      </c>
      <c r="N295" s="12">
        <f t="shared" si="508"/>
        <v>4.5224325351843397</v>
      </c>
      <c r="O295" s="12">
        <f t="shared" ref="O295:R295" si="509">IF(0 &lt; 10^O137-10^(O$19*$B295+O$20), LOG(10^O137-10^(O$19*$B295+O$20)), "")</f>
        <v>4.3735765584022195</v>
      </c>
      <c r="P295" s="12">
        <f t="shared" si="509"/>
        <v>4.8097466662078094</v>
      </c>
      <c r="Q295" s="12">
        <f t="shared" si="509"/>
        <v>4.6501953579276458</v>
      </c>
      <c r="R295" s="12">
        <f t="shared" si="509"/>
        <v>4.6113196570932189</v>
      </c>
      <c r="S295" s="12">
        <f t="shared" ref="S295:V295" si="510">IF(0 &lt; 10^S137-10^(S$19*$B295+S$20), LOG(10^S137-10^(S$19*$B295+S$20)), "")</f>
        <v>4.5716528331940554</v>
      </c>
      <c r="T295" s="12">
        <f t="shared" si="510"/>
        <v>4.3680302869163237</v>
      </c>
      <c r="U295" s="12">
        <f t="shared" si="510"/>
        <v>4.341267526843513</v>
      </c>
      <c r="V295" s="12">
        <f t="shared" si="510"/>
        <v>4.7208242207590887</v>
      </c>
      <c r="W295" s="12"/>
      <c r="X295" s="12"/>
      <c r="Y295" s="12"/>
      <c r="Z295" s="12"/>
      <c r="AA295" s="12"/>
      <c r="AB295" s="12"/>
    </row>
    <row r="296" spans="1:28" x14ac:dyDescent="0.25">
      <c r="B296" s="12">
        <v>4</v>
      </c>
      <c r="C296" s="12">
        <f t="shared" si="498"/>
        <v>4.1883152670720358</v>
      </c>
      <c r="D296" s="12">
        <f t="shared" si="498"/>
        <v>4.2391124262688473</v>
      </c>
      <c r="E296" s="12">
        <f t="shared" ref="E296:G296" si="511">IF(0 &lt; 10^E138-10^(E$19*$B296+E$20), LOG(10^E138-10^(E$19*$B296+E$20)), "")</f>
        <v>4.4028384588096774</v>
      </c>
      <c r="F296" s="12">
        <f t="shared" si="511"/>
        <v>4.0477392587758976</v>
      </c>
      <c r="G296" s="12">
        <f t="shared" si="511"/>
        <v>4.0852890199394558</v>
      </c>
      <c r="H296" s="12">
        <f t="shared" ref="H296:N296" si="512">IF(0 &lt; 10^H138-10^(H$19*$B296+H$20), LOG(10^H138-10^(H$19*$B296+H$20)), "")</f>
        <v>4.1819892059992876</v>
      </c>
      <c r="I296" s="12">
        <f t="shared" si="512"/>
        <v>4.453318490918095</v>
      </c>
      <c r="J296" s="12">
        <f t="shared" si="512"/>
        <v>4.4686841027427988</v>
      </c>
      <c r="K296" s="12">
        <f t="shared" si="512"/>
        <v>4.2220202231871253</v>
      </c>
      <c r="L296" s="12">
        <f t="shared" si="512"/>
        <v>4.2713160889396313</v>
      </c>
      <c r="M296" s="12">
        <f t="shared" si="512"/>
        <v>4.3596887711925927</v>
      </c>
      <c r="N296" s="12">
        <f t="shared" si="512"/>
        <v>4.1886783834612578</v>
      </c>
      <c r="O296" s="12">
        <f t="shared" ref="O296:R296" si="513">IF(0 &lt; 10^O138-10^(O$19*$B296+O$20), LOG(10^O138-10^(O$19*$B296+O$20)), "")</f>
        <v>4.0767200840991293</v>
      </c>
      <c r="P296" s="12">
        <f t="shared" si="513"/>
        <v>4.4840373755658787</v>
      </c>
      <c r="Q296" s="12">
        <f t="shared" si="513"/>
        <v>4.3281784158699583</v>
      </c>
      <c r="R296" s="12">
        <f t="shared" si="513"/>
        <v>4.2463351744844307</v>
      </c>
      <c r="S296" s="12">
        <f t="shared" ref="S296:V296" si="514">IF(0 &lt; 10^S138-10^(S$19*$B296+S$20), LOG(10^S138-10^(S$19*$B296+S$20)), "")</f>
        <v>4.1980326506880523</v>
      </c>
      <c r="T296" s="12">
        <f t="shared" si="514"/>
        <v>4.0915147001629428</v>
      </c>
      <c r="U296" s="12">
        <f t="shared" si="514"/>
        <v>4.013714819317685</v>
      </c>
      <c r="V296" s="12">
        <f t="shared" si="514"/>
        <v>4.4070063253773801</v>
      </c>
      <c r="W296" s="12"/>
      <c r="X296" s="12"/>
      <c r="Y296" s="12"/>
      <c r="Z296" s="12"/>
      <c r="AA296" s="12"/>
      <c r="AB296" s="12"/>
    </row>
    <row r="297" spans="1:28" x14ac:dyDescent="0.25">
      <c r="B297" s="12">
        <v>5</v>
      </c>
      <c r="C297" s="12">
        <f t="shared" si="498"/>
        <v>3.9845751042956468</v>
      </c>
      <c r="D297" s="12">
        <f t="shared" si="498"/>
        <v>4.0397217719230589</v>
      </c>
      <c r="E297" s="12">
        <f t="shared" ref="E297:G297" si="515">IF(0 &lt; 10^E139-10^(E$19*$B297+E$20), LOG(10^E139-10^(E$19*$B297+E$20)), "")</f>
        <v>4.1530461551211078</v>
      </c>
      <c r="F297" s="12">
        <f t="shared" si="515"/>
        <v>3.8522474531535842</v>
      </c>
      <c r="G297" s="12">
        <f t="shared" si="515"/>
        <v>3.8462470824250907</v>
      </c>
      <c r="H297" s="12">
        <f t="shared" ref="H297:N297" si="516">IF(0 &lt; 10^H139-10^(H$19*$B297+H$20), LOG(10^H139-10^(H$19*$B297+H$20)), "")</f>
        <v>3.9913668739835324</v>
      </c>
      <c r="I297" s="12">
        <f t="shared" si="516"/>
        <v>4.1943942189493075</v>
      </c>
      <c r="J297" s="12">
        <f t="shared" si="516"/>
        <v>4.2550446211256405</v>
      </c>
      <c r="K297" s="12">
        <f t="shared" si="516"/>
        <v>3.9544225130739421</v>
      </c>
      <c r="L297" s="12">
        <f t="shared" si="516"/>
        <v>3.996025844829092</v>
      </c>
      <c r="M297" s="12">
        <f t="shared" si="516"/>
        <v>4.1045129148493702</v>
      </c>
      <c r="N297" s="12">
        <f t="shared" si="516"/>
        <v>3.9276690413126047</v>
      </c>
      <c r="O297" s="12">
        <f t="shared" ref="O297:R297" si="517">IF(0 &lt; 10^O139-10^(O$19*$B297+O$20), LOG(10^O139-10^(O$19*$B297+O$20)), "")</f>
        <v>3.876096938593943</v>
      </c>
      <c r="P297" s="12">
        <f t="shared" si="517"/>
        <v>4.256352957767441</v>
      </c>
      <c r="Q297" s="12">
        <f t="shared" si="517"/>
        <v>4.0442404929190285</v>
      </c>
      <c r="R297" s="12">
        <f t="shared" si="517"/>
        <v>3.9901518774563236</v>
      </c>
      <c r="S297" s="12">
        <f t="shared" ref="S297:V297" si="518">IF(0 &lt; 10^S139-10^(S$19*$B297+S$20), LOG(10^S139-10^(S$19*$B297+S$20)), "")</f>
        <v>3.8471416828918357</v>
      </c>
      <c r="T297" s="12">
        <f t="shared" si="518"/>
        <v>3.8882716743170893</v>
      </c>
      <c r="U297" s="12">
        <f t="shared" si="518"/>
        <v>3.7741656625209323</v>
      </c>
      <c r="V297" s="12">
        <f t="shared" si="518"/>
        <v>4.1379179284152157</v>
      </c>
      <c r="W297" s="12"/>
      <c r="X297" s="12"/>
      <c r="Y297" s="12"/>
      <c r="Z297" s="12"/>
      <c r="AA297" s="12"/>
      <c r="AB297" s="12"/>
    </row>
    <row r="298" spans="1:28" x14ac:dyDescent="0.25">
      <c r="B298" s="12">
        <v>6</v>
      </c>
      <c r="C298" s="12">
        <f t="shared" si="498"/>
        <v>3.7852040602067292</v>
      </c>
      <c r="D298" s="12">
        <f t="shared" si="498"/>
        <v>3.8869981028151042</v>
      </c>
      <c r="E298" s="12">
        <f t="shared" ref="E298:G298" si="519">IF(0 &lt; 10^E140-10^(E$19*$B298+E$20), LOG(10^E140-10^(E$19*$B298+E$20)), "")</f>
        <v>3.9652732332349978</v>
      </c>
      <c r="F298" s="12">
        <f t="shared" si="519"/>
        <v>3.6653820953876814</v>
      </c>
      <c r="G298" s="12">
        <f t="shared" si="519"/>
        <v>3.6773828387373619</v>
      </c>
      <c r="H298" s="12">
        <f t="shared" ref="H298:N298" si="520">IF(0 &lt; 10^H140-10^(H$19*$B298+H$20), LOG(10^H140-10^(H$19*$B298+H$20)), "")</f>
        <v>3.8023091013225292</v>
      </c>
      <c r="I298" s="12">
        <f t="shared" si="520"/>
        <v>3.9885382080883498</v>
      </c>
      <c r="J298" s="12">
        <f t="shared" si="520"/>
        <v>4.0367491315132042</v>
      </c>
      <c r="K298" s="12">
        <f t="shared" si="520"/>
        <v>3.8230624069060872</v>
      </c>
      <c r="L298" s="12">
        <f t="shared" si="520"/>
        <v>3.8031709549075732</v>
      </c>
      <c r="M298" s="12">
        <f t="shared" si="520"/>
        <v>3.8442894491757125</v>
      </c>
      <c r="N298" s="12">
        <f t="shared" si="520"/>
        <v>3.693902277930381</v>
      </c>
      <c r="O298" s="12">
        <f t="shared" ref="O298:R298" si="521">IF(0 &lt; 10^O140-10^(O$19*$B298+O$20), LOG(10^O140-10^(O$19*$B298+O$20)), "")</f>
        <v>3.6900981900824528</v>
      </c>
      <c r="P298" s="12">
        <f t="shared" si="521"/>
        <v>4.0388058096366724</v>
      </c>
      <c r="Q298" s="12">
        <f t="shared" si="521"/>
        <v>3.8123159723935034</v>
      </c>
      <c r="R298" s="12">
        <f t="shared" si="521"/>
        <v>3.7448283547114194</v>
      </c>
      <c r="S298" s="12">
        <f t="shared" ref="S298:V298" si="522">IF(0 &lt; 10^S140-10^(S$19*$B298+S$20), LOG(10^S140-10^(S$19*$B298+S$20)), "")</f>
        <v>3.6754059650333706</v>
      </c>
      <c r="T298" s="12">
        <f t="shared" si="522"/>
        <v>3.7190522849577117</v>
      </c>
      <c r="U298" s="12">
        <f t="shared" si="522"/>
        <v>3.5561815327816784</v>
      </c>
      <c r="V298" s="12">
        <f t="shared" si="522"/>
        <v>3.8605021204606569</v>
      </c>
      <c r="W298" s="12"/>
      <c r="X298" s="12"/>
      <c r="Y298" s="12"/>
      <c r="Z298" s="12"/>
      <c r="AA298" s="12"/>
      <c r="AB298" s="12"/>
    </row>
    <row r="299" spans="1:28" x14ac:dyDescent="0.25">
      <c r="B299" s="12">
        <v>7</v>
      </c>
      <c r="C299" s="12">
        <f t="shared" si="498"/>
        <v>3.6210658860990583</v>
      </c>
      <c r="D299" s="12">
        <f t="shared" si="498"/>
        <v>3.6911524301894869</v>
      </c>
      <c r="E299" s="12">
        <f t="shared" ref="E299:G299" si="523">IF(0 &lt; 10^E141-10^(E$19*$B299+E$20), LOG(10^E141-10^(E$19*$B299+E$20)), "")</f>
        <v>3.8082878847785229</v>
      </c>
      <c r="F299" s="12">
        <f t="shared" si="523"/>
        <v>3.4947415501081895</v>
      </c>
      <c r="G299" s="12">
        <f t="shared" si="523"/>
        <v>3.5066087784013953</v>
      </c>
      <c r="H299" s="12">
        <f t="shared" ref="H299:N299" si="524">IF(0 &lt; 10^H141-10^(H$19*$B299+H$20), LOG(10^H141-10^(H$19*$B299+H$20)), "")</f>
        <v>3.6933206257180067</v>
      </c>
      <c r="I299" s="12">
        <f t="shared" si="524"/>
        <v>3.7893337632975235</v>
      </c>
      <c r="J299" s="12">
        <f t="shared" si="524"/>
        <v>3.9156604698861068</v>
      </c>
      <c r="K299" s="12">
        <f t="shared" si="524"/>
        <v>3.6300987808457261</v>
      </c>
      <c r="L299" s="12">
        <f t="shared" si="524"/>
        <v>3.5767618208119765</v>
      </c>
      <c r="M299" s="12">
        <f t="shared" si="524"/>
        <v>3.6560760780123562</v>
      </c>
      <c r="N299" s="12">
        <f t="shared" si="524"/>
        <v>3.5119868439007194</v>
      </c>
      <c r="O299" s="12">
        <f t="shared" ref="O299:R299" si="525">IF(0 &lt; 10^O141-10^(O$19*$B299+O$20), LOG(10^O141-10^(O$19*$B299+O$20)), "")</f>
        <v>3.4853646881291223</v>
      </c>
      <c r="P299" s="12">
        <f t="shared" si="525"/>
        <v>3.8178133756486714</v>
      </c>
      <c r="Q299" s="12">
        <f t="shared" si="525"/>
        <v>3.6470921694732459</v>
      </c>
      <c r="R299" s="12">
        <f t="shared" si="525"/>
        <v>3.5604631724877014</v>
      </c>
      <c r="S299" s="12">
        <f t="shared" ref="S299:V299" si="526">IF(0 &lt; 10^S141-10^(S$19*$B299+S$20), LOG(10^S141-10^(S$19*$B299+S$20)), "")</f>
        <v>3.4866187494179939</v>
      </c>
      <c r="T299" s="12">
        <f t="shared" si="526"/>
        <v>3.5806362017384861</v>
      </c>
      <c r="U299" s="12">
        <f t="shared" si="526"/>
        <v>3.4066919195082135</v>
      </c>
      <c r="V299" s="12">
        <f t="shared" si="526"/>
        <v>3.6445446250956564</v>
      </c>
      <c r="W299" s="12"/>
      <c r="X299" s="12"/>
      <c r="Y299" s="12"/>
      <c r="Z299" s="12"/>
      <c r="AA299" s="12"/>
      <c r="AB299" s="12"/>
    </row>
    <row r="300" spans="1:28" x14ac:dyDescent="0.25">
      <c r="B300" s="12">
        <v>8</v>
      </c>
      <c r="C300" s="12">
        <f t="shared" si="498"/>
        <v>3.4648271626469236</v>
      </c>
      <c r="D300" s="12">
        <f t="shared" si="498"/>
        <v>3.5397984843975632</v>
      </c>
      <c r="E300" s="12">
        <f t="shared" ref="E300:G300" si="527">IF(0 &lt; 10^E142-10^(E$19*$B300+E$20), LOG(10^E142-10^(E$19*$B300+E$20)), "")</f>
        <v>3.5926006105778021</v>
      </c>
      <c r="F300" s="12">
        <f t="shared" si="527"/>
        <v>3.3000802111477392</v>
      </c>
      <c r="G300" s="12">
        <f t="shared" si="527"/>
        <v>3.3470385567429841</v>
      </c>
      <c r="H300" s="12">
        <f t="shared" ref="H300:N300" si="528">IF(0 &lt; 10^H142-10^(H$19*$B300+H$20), LOG(10^H142-10^(H$19*$B300+H$20)), "")</f>
        <v>3.5121219825965819</v>
      </c>
      <c r="I300" s="12">
        <f t="shared" si="528"/>
        <v>3.6382150666715547</v>
      </c>
      <c r="J300" s="12">
        <f t="shared" si="528"/>
        <v>3.7251178309626605</v>
      </c>
      <c r="K300" s="12">
        <f t="shared" si="528"/>
        <v>3.4577294912598848</v>
      </c>
      <c r="L300" s="12">
        <f t="shared" si="528"/>
        <v>3.3591482513097111</v>
      </c>
      <c r="M300" s="12">
        <f t="shared" si="528"/>
        <v>3.4605667226606389</v>
      </c>
      <c r="N300" s="12">
        <f t="shared" si="528"/>
        <v>3.2971781265422844</v>
      </c>
      <c r="O300" s="12">
        <f t="shared" ref="O300:R300" si="529">IF(0 &lt; 10^O142-10^(O$19*$B300+O$20), LOG(10^O142-10^(O$19*$B300+O$20)), "")</f>
        <v>3.2803999182981376</v>
      </c>
      <c r="P300" s="12">
        <f t="shared" si="529"/>
        <v>3.6101135095049552</v>
      </c>
      <c r="Q300" s="12">
        <f t="shared" si="529"/>
        <v>3.392155055871275</v>
      </c>
      <c r="R300" s="12">
        <f t="shared" si="529"/>
        <v>3.417943509237654</v>
      </c>
      <c r="S300" s="12">
        <f t="shared" ref="S300:V300" si="530">IF(0 &lt; 10^S142-10^(S$19*$B300+S$20), LOG(10^S142-10^(S$19*$B300+S$20)), "")</f>
        <v>3.3466075386566061</v>
      </c>
      <c r="T300" s="12">
        <f t="shared" si="530"/>
        <v>3.2473978268275867</v>
      </c>
      <c r="U300" s="12">
        <f t="shared" si="530"/>
        <v>3.17285040747934</v>
      </c>
      <c r="V300" s="12">
        <f t="shared" si="530"/>
        <v>3.3974656183114265</v>
      </c>
      <c r="W300" s="12"/>
      <c r="X300" s="12"/>
      <c r="Y300" s="12"/>
      <c r="Z300" s="12"/>
      <c r="AA300" s="12"/>
      <c r="AB300" s="12"/>
    </row>
    <row r="301" spans="1:28" x14ac:dyDescent="0.25">
      <c r="B301" s="12">
        <v>9</v>
      </c>
      <c r="C301" s="12">
        <f t="shared" si="498"/>
        <v>3.3570888051297927</v>
      </c>
      <c r="D301" s="12">
        <f t="shared" si="498"/>
        <v>3.4010447868543126</v>
      </c>
      <c r="E301" s="12">
        <f t="shared" ref="E301:G301" si="531">IF(0 &lt; 10^E143-10^(E$19*$B301+E$20), LOG(10^E143-10^(E$19*$B301+E$20)), "")</f>
        <v>3.4123083956541165</v>
      </c>
      <c r="F301" s="12">
        <f t="shared" si="531"/>
        <v>3.1201490933528477</v>
      </c>
      <c r="G301" s="12">
        <f t="shared" si="531"/>
        <v>3.0711101574656587</v>
      </c>
      <c r="H301" s="12">
        <f t="shared" ref="H301:N301" si="532">IF(0 &lt; 10^H143-10^(H$19*$B301+H$20), LOG(10^H143-10^(H$19*$B301+H$20)), "")</f>
        <v>3.2724302966962782</v>
      </c>
      <c r="I301" s="12">
        <f t="shared" si="532"/>
        <v>3.4405666108065343</v>
      </c>
      <c r="J301" s="12">
        <f t="shared" si="532"/>
        <v>3.5492037019138123</v>
      </c>
      <c r="K301" s="12">
        <f t="shared" si="532"/>
        <v>3.2996840019730431</v>
      </c>
      <c r="L301" s="12">
        <f t="shared" si="532"/>
        <v>3.095056434866216</v>
      </c>
      <c r="M301" s="12">
        <f t="shared" si="532"/>
        <v>3.2406729393837952</v>
      </c>
      <c r="N301" s="12">
        <f t="shared" si="532"/>
        <v>3.1468102735492147</v>
      </c>
      <c r="O301" s="12">
        <f t="shared" ref="O301:R301" si="533">IF(0 &lt; 10^O143-10^(O$19*$B301+O$20), LOG(10^O143-10^(O$19*$B301+O$20)), "")</f>
        <v>3.1755535637720596</v>
      </c>
      <c r="P301" s="12">
        <f t="shared" si="533"/>
        <v>3.4480580868907444</v>
      </c>
      <c r="Q301" s="12">
        <f t="shared" si="533"/>
        <v>3.2745156000031823</v>
      </c>
      <c r="R301" s="12">
        <f t="shared" si="533"/>
        <v>3.1525910251258931</v>
      </c>
      <c r="S301" s="12">
        <f t="shared" ref="S301:V301" si="534">IF(0 &lt; 10^S143-10^(S$19*$B301+S$20), LOG(10^S143-10^(S$19*$B301+S$20)), "")</f>
        <v>3.1810168352498831</v>
      </c>
      <c r="T301" s="12">
        <f t="shared" si="534"/>
        <v>3.0909010683645484</v>
      </c>
      <c r="U301" s="12">
        <f t="shared" si="534"/>
        <v>3.0187565574467596</v>
      </c>
      <c r="V301" s="12">
        <f t="shared" si="534"/>
        <v>3.1807836026044352</v>
      </c>
      <c r="W301" s="12"/>
      <c r="X301" s="12"/>
      <c r="Y301" s="12"/>
      <c r="Z301" s="12"/>
      <c r="AA301" s="12"/>
      <c r="AB301" s="12"/>
    </row>
    <row r="302" spans="1:28" x14ac:dyDescent="0.25">
      <c r="B302" s="12">
        <v>10</v>
      </c>
      <c r="C302">
        <f>IF(0 &lt; 10^C144-10^(C$19*$B302+C$20), LOG(10^C144-10^(C$19*$B302+C$20)), "")</f>
        <v>3.2558385401036598</v>
      </c>
      <c r="D302" s="12">
        <f>IF(0 &lt; 10^D144-10^(D$19*$B302+D$20), LOG(10^D144-10^(D$19*$B302+D$20)), "")</f>
        <v>3.2779672046440793</v>
      </c>
      <c r="E302" s="12">
        <f>IF(0 &lt; 10^E144-10^(E$19*$B302+E$20), LOG(10^E144-10^(E$19*$B302+E$20)), "")</f>
        <v>3.2236583370764693</v>
      </c>
      <c r="F302" s="12">
        <f t="shared" ref="F302:I302" si="535">IF(0 &lt; 10^F144-10^(F$19*$B302+F$20), LOG(10^F144-10^(F$19*$B302+F$20)), "")</f>
        <v>3.0509293109642868</v>
      </c>
      <c r="G302" s="12">
        <f t="shared" si="535"/>
        <v>3.0146462775723317</v>
      </c>
      <c r="H302" s="12">
        <f t="shared" si="535"/>
        <v>3.2223695752334538</v>
      </c>
      <c r="I302" s="12">
        <f t="shared" si="535"/>
        <v>3.236522650674615</v>
      </c>
      <c r="J302" s="12">
        <f>IF(0 &lt; 10^J144-10^(J$19*$B302+J$20), LOG(10^J144-10^(J$19*$B302+J$20)), "")</f>
        <v>3.4492159795609969</v>
      </c>
      <c r="K302" s="12">
        <f>IF(0 &lt; 10^K144-10^(K$19*$B302+K$20), LOG(10^K144-10^(K$19*$B302+K$20)), "")</f>
        <v>3.0771875467162868</v>
      </c>
      <c r="L302" s="12">
        <f>IF(0 &lt; 10^L144-10^(L$19*$B302+L$20), LOG(10^L144-10^(L$19*$B302+L$20)), "")</f>
        <v>3.0553707522313904</v>
      </c>
      <c r="M302" s="12">
        <f t="shared" ref="M302:P302" si="536">IF(0 &lt; 10^M144-10^(M$19*$B302+M$20), LOG(10^M144-10^(M$19*$B302+M$20)), "")</f>
        <v>3.123817704456533</v>
      </c>
      <c r="N302" s="12">
        <f t="shared" si="536"/>
        <v>3.0894414895776707</v>
      </c>
      <c r="O302" s="12">
        <f t="shared" si="536"/>
        <v>2.9239768979984659</v>
      </c>
      <c r="P302" s="12">
        <f t="shared" si="536"/>
        <v>3.2041873492089974</v>
      </c>
      <c r="Q302" s="12">
        <f t="shared" ref="Q302:V302" si="537">IF(0 &lt; 10^Q144-10^(Q$19*$B302+Q$20), LOG(10^Q144-10^(Q$19*$B302+Q$20)), "")</f>
        <v>3.0502518122699853</v>
      </c>
      <c r="R302" s="12">
        <f t="shared" si="537"/>
        <v>2.9897463129619903</v>
      </c>
      <c r="S302" s="12">
        <f t="shared" si="537"/>
        <v>2.912635196548524</v>
      </c>
      <c r="T302" s="12">
        <f t="shared" si="537"/>
        <v>2.9209947475720601</v>
      </c>
      <c r="U302" s="12">
        <f t="shared" si="537"/>
        <v>2.8181753559275813</v>
      </c>
      <c r="V302" s="12">
        <f t="shared" si="537"/>
        <v>3.0226213116106933</v>
      </c>
      <c r="W302" s="12"/>
      <c r="X302" s="12"/>
      <c r="Y302" s="12"/>
      <c r="Z302" s="12"/>
      <c r="AA302" s="12"/>
      <c r="AB302" s="12"/>
    </row>
    <row r="303" spans="1:28" x14ac:dyDescent="0.25">
      <c r="B303" s="12">
        <v>11.5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B304" s="12">
        <v>13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2:28" x14ac:dyDescent="0.25">
      <c r="B305" s="12">
        <v>14.5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2:28" x14ac:dyDescent="0.25">
      <c r="B306" s="12">
        <v>16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2:28" x14ac:dyDescent="0.25">
      <c r="B307" s="12">
        <v>17.5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2:28" x14ac:dyDescent="0.25">
      <c r="B308" s="12">
        <v>19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2:28" x14ac:dyDescent="0.25">
      <c r="B309" s="12">
        <v>20.5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2:28" x14ac:dyDescent="0.25">
      <c r="B310" s="12">
        <v>22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2:28" x14ac:dyDescent="0.25">
      <c r="B311" s="12">
        <v>23.5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2:28" x14ac:dyDescent="0.25">
      <c r="B312" s="12">
        <v>25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2:28" x14ac:dyDescent="0.25">
      <c r="B313" s="12">
        <v>26.5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2:28" x14ac:dyDescent="0.25">
      <c r="B314" s="12">
        <v>28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2:28" x14ac:dyDescent="0.25">
      <c r="B315" s="12">
        <v>29.5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2:28" x14ac:dyDescent="0.25">
      <c r="B316" s="12">
        <v>31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2:28" x14ac:dyDescent="0.25">
      <c r="B317" s="12">
        <v>32.5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2:28" x14ac:dyDescent="0.25">
      <c r="B318" s="12">
        <v>34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2:28" x14ac:dyDescent="0.25">
      <c r="B319" s="12">
        <v>35.5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2:28" x14ac:dyDescent="0.25">
      <c r="B320" s="12">
        <v>37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1:28" x14ac:dyDescent="0.25">
      <c r="B321" s="12">
        <v>38.5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B322" s="12">
        <v>40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1:28" x14ac:dyDescent="0.25">
      <c r="A323" t="s">
        <v>32</v>
      </c>
      <c r="B323" s="3">
        <v>0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1:28" x14ac:dyDescent="0.25">
      <c r="B324" s="7">
        <v>1</v>
      </c>
      <c r="C324" s="12">
        <f t="shared" ref="C324:D327" si="538">IF(0&lt;10^C293-10^(C$28*$B324+C$29),LOG(10^C293-10^(C$28*$B324+C$29)),"")</f>
        <v>5.7558796319221059</v>
      </c>
      <c r="D324" s="12">
        <f t="shared" si="538"/>
        <v>5.845525670968132</v>
      </c>
      <c r="E324" s="12">
        <f t="shared" ref="E324:G324" si="539">IF(0&lt;10^E293-10^(E$28*$B324+E$29),LOG(10^E293-10^(E$28*$B324+E$29)),"")</f>
        <v>5.5880440880506583</v>
      </c>
      <c r="F324" s="12">
        <f t="shared" si="539"/>
        <v>5.7129176358366491</v>
      </c>
      <c r="G324" s="12">
        <f t="shared" si="539"/>
        <v>5.6833389169859272</v>
      </c>
      <c r="H324" s="12">
        <f t="shared" ref="H324:N324" si="540">IF(0&lt;10^H293-10^(H$28*$B324+H$29),LOG(10^H293-10^(H$28*$B324+H$29)),"")</f>
        <v>5.7237635053853584</v>
      </c>
      <c r="I324" s="12">
        <f t="shared" si="540"/>
        <v>5.6120400768460037</v>
      </c>
      <c r="J324" s="12">
        <f t="shared" si="540"/>
        <v>5.8806942466690986</v>
      </c>
      <c r="K324" s="12">
        <f t="shared" si="540"/>
        <v>5.5864017192894853</v>
      </c>
      <c r="L324" s="12">
        <f t="shared" si="540"/>
        <v>5.6049435131163863</v>
      </c>
      <c r="M324" s="12">
        <f t="shared" si="540"/>
        <v>5.6458234461560552</v>
      </c>
      <c r="N324" s="12">
        <f t="shared" si="540"/>
        <v>5.6848995968959724</v>
      </c>
      <c r="O324" s="12">
        <f t="shared" ref="O324:R324" si="541">IF(0&lt;10^O293-10^(O$28*$B324+O$29),LOG(10^O293-10^(O$28*$B324+O$29)),"")</f>
        <v>5.7241697255082951</v>
      </c>
      <c r="P324" s="12">
        <f t="shared" si="541"/>
        <v>5.6559698241896106</v>
      </c>
      <c r="Q324" s="12">
        <f t="shared" si="541"/>
        <v>5.5441283560141255</v>
      </c>
      <c r="R324" s="12">
        <f t="shared" si="541"/>
        <v>5.5545328055596945</v>
      </c>
      <c r="S324" s="12">
        <f t="shared" ref="S324:V324" si="542">IF(0&lt;10^S293-10^(S$28*$B324+S$29),LOG(10^S293-10^(S$28*$B324+S$29)),"")</f>
        <v>5.7133395881743159</v>
      </c>
      <c r="T324" s="12">
        <f t="shared" si="542"/>
        <v>5.7490537073757979</v>
      </c>
      <c r="U324" s="12">
        <f t="shared" si="542"/>
        <v>5.7641727738558615</v>
      </c>
      <c r="V324" s="12">
        <f t="shared" si="542"/>
        <v>5.5480929480488568</v>
      </c>
      <c r="W324" s="12"/>
      <c r="X324" s="12"/>
      <c r="Y324" s="12"/>
      <c r="Z324" s="12"/>
      <c r="AA324" s="12"/>
      <c r="AB324" s="12"/>
    </row>
    <row r="325" spans="1:28" x14ac:dyDescent="0.25">
      <c r="B325" s="16">
        <v>2</v>
      </c>
      <c r="C325" s="12">
        <f t="shared" si="538"/>
        <v>4.9370431928582201</v>
      </c>
      <c r="D325" s="12">
        <f t="shared" si="538"/>
        <v>4.9488232570757171</v>
      </c>
      <c r="E325" s="12">
        <f t="shared" ref="E325:G325" si="543">IF(0&lt;10^E294-10^(E$28*$B325+E$29),LOG(10^E294-10^(E$28*$B325+E$29)),"")</f>
        <v>4.9531852028976129</v>
      </c>
      <c r="F325" s="12">
        <f t="shared" si="543"/>
        <v>4.7567860344549002</v>
      </c>
      <c r="G325" s="12">
        <f t="shared" si="543"/>
        <v>4.757921573178824</v>
      </c>
      <c r="H325" s="12">
        <f t="shared" ref="H325:N325" si="544">IF(0&lt;10^H294-10^(H$28*$B325+H$29),LOG(10^H294-10^(H$28*$B325+H$29)),"")</f>
        <v>4.7490330514591976</v>
      </c>
      <c r="I325" s="12">
        <f t="shared" si="544"/>
        <v>4.8319358654629436</v>
      </c>
      <c r="J325" s="12">
        <f t="shared" si="544"/>
        <v>5.0409452194188979</v>
      </c>
      <c r="K325" s="12">
        <f t="shared" si="544"/>
        <v>4.9281905603834968</v>
      </c>
      <c r="L325" s="12">
        <f t="shared" si="544"/>
        <v>4.9038794946209041</v>
      </c>
      <c r="M325" s="12">
        <f t="shared" si="544"/>
        <v>5.0598849508468069</v>
      </c>
      <c r="N325" s="12">
        <f t="shared" si="544"/>
        <v>4.8747395497657147</v>
      </c>
      <c r="O325" s="12">
        <f t="shared" ref="O325:R325" si="545">IF(0&lt;10^O294-10^(O$28*$B325+O$29),LOG(10^O294-10^(O$28*$B325+O$29)),"")</f>
        <v>4.8020809661967991</v>
      </c>
      <c r="P325" s="12">
        <f t="shared" si="545"/>
        <v>4.9588313495069976</v>
      </c>
      <c r="Q325" s="12">
        <f t="shared" si="545"/>
        <v>4.8906306327185041</v>
      </c>
      <c r="R325" s="12">
        <f t="shared" si="545"/>
        <v>4.9365172808647779</v>
      </c>
      <c r="S325" s="12">
        <f t="shared" ref="S325:V325" si="546">IF(0&lt;10^S294-10^(S$28*$B325+S$29),LOG(10^S294-10^(S$28*$B325+S$29)),"")</f>
        <v>5.0728194550232297</v>
      </c>
      <c r="T325" s="12">
        <f t="shared" si="546"/>
        <v>4.796297765401567</v>
      </c>
      <c r="U325" s="12">
        <f t="shared" si="546"/>
        <v>4.7455188154380812</v>
      </c>
      <c r="V325" s="12">
        <f t="shared" si="546"/>
        <v>4.9252522135994896</v>
      </c>
      <c r="W325" s="12"/>
      <c r="X325" s="12"/>
      <c r="Y325" s="12"/>
      <c r="Z325" s="12"/>
      <c r="AA325" s="12"/>
      <c r="AB325" s="12"/>
    </row>
    <row r="326" spans="1:28" x14ac:dyDescent="0.25">
      <c r="B326" s="12">
        <v>3</v>
      </c>
      <c r="C326" s="12">
        <f t="shared" si="538"/>
        <v>4.1321733554038671</v>
      </c>
      <c r="D326" s="12">
        <f t="shared" si="538"/>
        <v>4.1267210438723216</v>
      </c>
      <c r="E326" s="12">
        <f t="shared" ref="E326:G326" si="547">IF(0&lt;10^E295-10^(E$28*$B326+E$29),LOG(10^E295-10^(E$28*$B326+E$29)),"")</f>
        <v>4.0163075561656969</v>
      </c>
      <c r="F326" s="12">
        <f t="shared" si="547"/>
        <v>3.916219654861202</v>
      </c>
      <c r="G326" s="12">
        <f t="shared" si="547"/>
        <v>3.8272701684685946</v>
      </c>
      <c r="H326" s="12">
        <f t="shared" ref="H326:N326" si="548">IF(0&lt;10^H295-10^(H$28*$B326+H$29),LOG(10^H295-10^(H$28*$B326+H$29)),"")</f>
        <v>3.6836681254330297</v>
      </c>
      <c r="I326" s="12">
        <f t="shared" si="548"/>
        <v>4.2348714766844564</v>
      </c>
      <c r="J326" s="12">
        <f t="shared" si="548"/>
        <v>4.2894140990402825</v>
      </c>
      <c r="K326" s="12">
        <f t="shared" si="548"/>
        <v>4.1583125766882532</v>
      </c>
      <c r="L326" s="12">
        <f t="shared" si="548"/>
        <v>4.0913583719326612</v>
      </c>
      <c r="M326" s="12">
        <f t="shared" si="548"/>
        <v>4.2930561178184981</v>
      </c>
      <c r="N326" s="12">
        <f t="shared" si="548"/>
        <v>4.1228303179780408</v>
      </c>
      <c r="O326" s="12">
        <f t="shared" ref="O326:R326" si="549">IF(0&lt;10^O295-10^(O$28*$B326+O$29),LOG(10^O295-10^(O$28*$B326+O$29)),"")</f>
        <v>3.7553701351206579</v>
      </c>
      <c r="P326" s="12">
        <f t="shared" si="549"/>
        <v>4.2282171663660808</v>
      </c>
      <c r="Q326" s="12">
        <f t="shared" si="549"/>
        <v>4.1663068760204247</v>
      </c>
      <c r="R326" s="12">
        <f t="shared" si="549"/>
        <v>4.1797132047586505</v>
      </c>
      <c r="S326" s="12">
        <f t="shared" ref="S326:V326" si="550">IF(0&lt;10^S295-10^(S$28*$B326+S$29),LOG(10^S295-10^(S$28*$B326+S$29)),"")</f>
        <v>4.2282304506122568</v>
      </c>
      <c r="T326" s="12">
        <f t="shared" si="550"/>
        <v>3.515014825803636</v>
      </c>
      <c r="U326" s="12">
        <f t="shared" si="550"/>
        <v>3.8387701161853385</v>
      </c>
      <c r="V326" s="12">
        <f t="shared" si="550"/>
        <v>4.114405221692647</v>
      </c>
      <c r="W326" s="12"/>
      <c r="X326" s="12"/>
      <c r="Y326" s="12"/>
      <c r="Z326" s="12"/>
      <c r="AA326" s="12"/>
      <c r="AB326" s="12"/>
    </row>
    <row r="327" spans="1:28" x14ac:dyDescent="0.25">
      <c r="B327" s="12">
        <v>4</v>
      </c>
      <c r="C327" s="12">
        <f t="shared" si="538"/>
        <v>3.2601838009779338</v>
      </c>
      <c r="D327" s="12">
        <f t="shared" si="538"/>
        <v>3.0772816889704777</v>
      </c>
      <c r="E327" s="12">
        <f t="shared" ref="E327:G327" si="551">IF(0&lt;10^E296-10^(E$28*$B327+E$29),LOG(10^E296-10^(E$28*$B327+E$29)),"")</f>
        <v>3.2431066587107251</v>
      </c>
      <c r="F327" s="12">
        <f t="shared" si="551"/>
        <v>2.8255646877094751</v>
      </c>
      <c r="G327" s="12">
        <f t="shared" si="551"/>
        <v>2.9465180613633581</v>
      </c>
      <c r="H327" s="12">
        <f t="shared" ref="H327:N327" si="552">IF(0&lt;10^H296-10^(H$28*$B327+H$29),LOG(10^H296-10^(H$28*$B327+H$29)),"")</f>
        <v>2.84375638796871</v>
      </c>
      <c r="I327" s="12">
        <f t="shared" si="552"/>
        <v>3.4277706210979986</v>
      </c>
      <c r="J327" s="12">
        <f t="shared" si="552"/>
        <v>3.4344769573354026</v>
      </c>
      <c r="K327" s="12">
        <f t="shared" si="552"/>
        <v>3.1323877476441826</v>
      </c>
      <c r="L327" s="12">
        <f t="shared" si="552"/>
        <v>3.2735109160134437</v>
      </c>
      <c r="M327" s="12">
        <f t="shared" si="552"/>
        <v>3.4120940871758285</v>
      </c>
      <c r="N327" s="12">
        <f t="shared" si="552"/>
        <v>3.387451635802587</v>
      </c>
      <c r="O327" s="12">
        <f t="shared" ref="O327:R327" si="553">IF(0&lt;10^O296-10^(O$28*$B327+O$29),LOG(10^O296-10^(O$28*$B327+O$29)),"")</f>
        <v>2.4752262326591952</v>
      </c>
      <c r="P327" s="12">
        <f t="shared" si="553"/>
        <v>3.0546603386613045</v>
      </c>
      <c r="Q327" s="12">
        <f t="shared" si="553"/>
        <v>3.4225931350007395</v>
      </c>
      <c r="R327" s="12">
        <f t="shared" si="553"/>
        <v>3.2102046055915525</v>
      </c>
      <c r="S327" s="12">
        <f t="shared" ref="S327:V327" si="554">IF(0&lt;10^S296-10^(S$28*$B327+S$29),LOG(10^S296-10^(S$28*$B327+S$29)),"")</f>
        <v>3.4516983330607638</v>
      </c>
      <c r="T327" s="12" t="str">
        <f t="shared" si="554"/>
        <v/>
      </c>
      <c r="U327" s="12">
        <f t="shared" si="554"/>
        <v>2.8668411993703256</v>
      </c>
      <c r="V327" s="12">
        <f t="shared" si="554"/>
        <v>3.3804851087237138</v>
      </c>
      <c r="W327" s="12"/>
      <c r="X327" s="12"/>
      <c r="Y327" s="12"/>
      <c r="Z327" s="12"/>
      <c r="AA327" s="12"/>
      <c r="AB327" s="12"/>
    </row>
    <row r="328" spans="1:28" x14ac:dyDescent="0.25">
      <c r="B328" s="12">
        <v>5</v>
      </c>
      <c r="C328" s="12">
        <f>IF(0&lt;10^C297-10^(C$28*$B328+C$29),LOG(10^C297-10^(C$28*$B328+C$29)),"")</f>
        <v>2.1859341075481824</v>
      </c>
      <c r="D328" s="12" t="str">
        <f>IF(0&lt;10^D297-10^(D$28*$B328+D$29),LOG(10^D297-10^(D$28*$B328+D$29)),"")</f>
        <v/>
      </c>
      <c r="E328" s="12" t="str">
        <f>IF(0&lt;10^E297-10^(E$28*$B328+E$29),LOG(10^E297-10^(E$28*$B328+E$29)),"")</f>
        <v/>
      </c>
      <c r="F328" s="12">
        <f t="shared" ref="F328:I328" si="555">IF(0&lt;10^F297-10^(F$28*$B328+F$29),LOG(10^F297-10^(F$28*$B328+F$29)),"")</f>
        <v>1.7567642744065204</v>
      </c>
      <c r="G328" s="12" t="str">
        <f t="shared" si="555"/>
        <v/>
      </c>
      <c r="H328" s="12" t="str">
        <f t="shared" si="555"/>
        <v/>
      </c>
      <c r="I328" s="12" t="str">
        <f t="shared" si="555"/>
        <v/>
      </c>
      <c r="J328" s="12" t="str">
        <f>IF(0&lt;10^J297-10^(J$28*$B328+J$29),LOG(10^J297-10^(J$28*$B328+J$29)),"")</f>
        <v/>
      </c>
      <c r="K328" s="12" t="str">
        <f>IF(0&lt;10^K297-10^(K$28*$B328+K$29),LOG(10^K297-10^(K$28*$B328+K$29)),"")</f>
        <v/>
      </c>
      <c r="L328" s="12" t="str">
        <f>IF(0&lt;10^L297-10^(L$28*$B328+L$29),LOG(10^L297-10^(L$28*$B328+L$29)),"")</f>
        <v/>
      </c>
      <c r="M328" s="12">
        <f t="shared" ref="M328:P328" si="556">IF(0&lt;10^M297-10^(M$28*$B328+M$29),LOG(10^M297-10^(M$28*$B328+M$29)),"")</f>
        <v>2.1306344282839369</v>
      </c>
      <c r="N328" s="12">
        <f t="shared" si="556"/>
        <v>1.4414924327037635</v>
      </c>
      <c r="O328" s="12" t="str">
        <f t="shared" si="556"/>
        <v/>
      </c>
      <c r="P328" s="12" t="str">
        <f t="shared" si="556"/>
        <v/>
      </c>
      <c r="Q328" s="12" t="str">
        <f t="shared" ref="Q328:V328" si="557">IF(0&lt;10^Q297-10^(Q$28*$B328+Q$29),LOG(10^Q297-10^(Q$28*$B328+Q$29)),"")</f>
        <v/>
      </c>
      <c r="R328" s="12" t="str">
        <f t="shared" si="557"/>
        <v/>
      </c>
      <c r="S328" s="12" t="str">
        <f t="shared" si="557"/>
        <v/>
      </c>
      <c r="T328" s="12" t="str">
        <f t="shared" si="557"/>
        <v/>
      </c>
      <c r="U328" s="12" t="str">
        <f t="shared" si="557"/>
        <v/>
      </c>
      <c r="V328" s="12">
        <f t="shared" si="557"/>
        <v>2.3448362783226968</v>
      </c>
      <c r="W328" s="12"/>
      <c r="X328" s="12"/>
      <c r="Y328" s="12"/>
      <c r="Z328" s="12"/>
      <c r="AA328" s="12"/>
      <c r="AB328" s="12"/>
    </row>
    <row r="329" spans="1:28" x14ac:dyDescent="0.25">
      <c r="B329" s="12">
        <v>6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B330" s="12">
        <v>7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1:28" x14ac:dyDescent="0.25">
      <c r="B331" s="12">
        <v>8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x14ac:dyDescent="0.25">
      <c r="B332" s="12">
        <v>9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1:28" x14ac:dyDescent="0.25">
      <c r="B333" s="12">
        <v>10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1:28" x14ac:dyDescent="0.25">
      <c r="B334" s="12">
        <v>11.5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1:28" x14ac:dyDescent="0.25">
      <c r="B335" s="12">
        <v>13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1:28" x14ac:dyDescent="0.25">
      <c r="B336" s="12">
        <v>14.5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2:28" x14ac:dyDescent="0.25">
      <c r="B337" s="12">
        <v>16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2:28" x14ac:dyDescent="0.25">
      <c r="B338" s="12">
        <v>17.5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2:28" x14ac:dyDescent="0.25">
      <c r="B339" s="12">
        <v>19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2:28" x14ac:dyDescent="0.25">
      <c r="B340" s="12">
        <v>20.5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2:28" x14ac:dyDescent="0.25">
      <c r="B341" s="12">
        <v>22</v>
      </c>
      <c r="D341" s="12"/>
      <c r="E341" s="12"/>
      <c r="F341" s="12"/>
      <c r="G341" s="12"/>
      <c r="H341" s="12"/>
      <c r="I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2:28" x14ac:dyDescent="0.25">
      <c r="B342" s="12">
        <v>23.5</v>
      </c>
      <c r="D342" s="12"/>
      <c r="E342" s="12"/>
      <c r="F342" s="12"/>
      <c r="G342" s="12"/>
      <c r="H342" s="12"/>
      <c r="I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2:28" x14ac:dyDescent="0.25">
      <c r="B343" s="12">
        <v>25</v>
      </c>
      <c r="D343" s="12"/>
      <c r="E343" s="12"/>
      <c r="F343" s="12"/>
      <c r="G343" s="12"/>
      <c r="H343" s="12"/>
      <c r="I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2:28" x14ac:dyDescent="0.25">
      <c r="B344" s="12">
        <v>26.5</v>
      </c>
      <c r="D344" s="12"/>
      <c r="E344" s="12"/>
      <c r="F344" s="12"/>
      <c r="G344" s="12"/>
      <c r="H344" s="12"/>
      <c r="I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2:28" x14ac:dyDescent="0.25">
      <c r="B345" s="12">
        <v>28</v>
      </c>
      <c r="D345" s="12"/>
      <c r="E345" s="12"/>
      <c r="F345" s="12"/>
      <c r="G345" s="12"/>
      <c r="H345" s="12"/>
      <c r="I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2:28" x14ac:dyDescent="0.25">
      <c r="B346" s="12">
        <v>29.5</v>
      </c>
      <c r="D346" s="12"/>
      <c r="E346" s="12"/>
      <c r="F346" s="12"/>
      <c r="G346" s="12"/>
      <c r="H346" s="12"/>
      <c r="I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2:28" x14ac:dyDescent="0.25">
      <c r="B347" s="12">
        <v>31</v>
      </c>
      <c r="D347" s="12"/>
      <c r="E347" s="12"/>
      <c r="F347" s="12"/>
      <c r="G347" s="12"/>
      <c r="H347" s="12"/>
      <c r="I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2:28" x14ac:dyDescent="0.25">
      <c r="B348" s="12">
        <v>32.5</v>
      </c>
      <c r="D348" s="12"/>
      <c r="E348" s="12"/>
      <c r="F348" s="12"/>
      <c r="G348" s="12"/>
      <c r="H348" s="12"/>
      <c r="I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2:28" x14ac:dyDescent="0.25">
      <c r="B349" s="12">
        <v>34</v>
      </c>
      <c r="D349" s="12"/>
      <c r="E349" s="12"/>
      <c r="F349" s="12"/>
      <c r="G349" s="12"/>
      <c r="H349" s="12"/>
      <c r="I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2:28" x14ac:dyDescent="0.25">
      <c r="B350" s="12">
        <v>35.5</v>
      </c>
      <c r="D350" s="12"/>
      <c r="E350" s="12"/>
      <c r="F350" s="12"/>
      <c r="G350" s="12"/>
      <c r="H350" s="12"/>
      <c r="I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2:28" x14ac:dyDescent="0.25">
      <c r="B351" s="12">
        <v>37</v>
      </c>
      <c r="D351" s="12"/>
      <c r="E351" s="12"/>
      <c r="F351" s="12"/>
      <c r="G351" s="12"/>
      <c r="H351" s="12"/>
      <c r="I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2:28" x14ac:dyDescent="0.25">
      <c r="B352" s="12">
        <v>38.5</v>
      </c>
      <c r="D352" s="12"/>
      <c r="E352" s="12"/>
      <c r="F352" s="12"/>
      <c r="G352" s="12"/>
      <c r="H352" s="12"/>
      <c r="I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2:28" x14ac:dyDescent="0.25">
      <c r="B353" s="12">
        <v>40</v>
      </c>
      <c r="D353" s="12"/>
      <c r="E353" s="12"/>
      <c r="F353" s="12"/>
      <c r="G353" s="12"/>
      <c r="H353" s="12"/>
      <c r="I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2:28" x14ac:dyDescent="0.25"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2:28" x14ac:dyDescent="0.25"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2:28" x14ac:dyDescent="0.25"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2:28" x14ac:dyDescent="0.25"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2:28" x14ac:dyDescent="0.25"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2:28" x14ac:dyDescent="0.25"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2:28" x14ac:dyDescent="0.25"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2:28" x14ac:dyDescent="0.25"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2:28" x14ac:dyDescent="0.25"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2:28" x14ac:dyDescent="0.25"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2:28" x14ac:dyDescent="0.25"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2:28" x14ac:dyDescent="0.25"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2:28" x14ac:dyDescent="0.25"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2:28" x14ac:dyDescent="0.25"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2:28" x14ac:dyDescent="0.25"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16:28" x14ac:dyDescent="0.25"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16:28" x14ac:dyDescent="0.25"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6:28" x14ac:dyDescent="0.25"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16:28" x14ac:dyDescent="0.25"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6:28" x14ac:dyDescent="0.25"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16:28" x14ac:dyDescent="0.25"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16:28" x14ac:dyDescent="0.25"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16:28" x14ac:dyDescent="0.25"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16:28" x14ac:dyDescent="0.25"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16:28" x14ac:dyDescent="0.25"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16:28" x14ac:dyDescent="0.25"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16:28" x14ac:dyDescent="0.25"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6:28" x14ac:dyDescent="0.25"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16:28" x14ac:dyDescent="0.25"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16:28" x14ac:dyDescent="0.25"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16:28" x14ac:dyDescent="0.25"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16:28" x14ac:dyDescent="0.25"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16:28" x14ac:dyDescent="0.25"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16:28" x14ac:dyDescent="0.25"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16:28" x14ac:dyDescent="0.25"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16:28" x14ac:dyDescent="0.25"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16:28" x14ac:dyDescent="0.25"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16:28" x14ac:dyDescent="0.25"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16:28" x14ac:dyDescent="0.25"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6:28" x14ac:dyDescent="0.25"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6:28" x14ac:dyDescent="0.25"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6:28" x14ac:dyDescent="0.25"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6:28" x14ac:dyDescent="0.25"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16:28" x14ac:dyDescent="0.25"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6:28" x14ac:dyDescent="0.25"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16:28" x14ac:dyDescent="0.25"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16:28" x14ac:dyDescent="0.25"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6:28" x14ac:dyDescent="0.25"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16:28" x14ac:dyDescent="0.25"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6:28" x14ac:dyDescent="0.25"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16:28" x14ac:dyDescent="0.25"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6:28" x14ac:dyDescent="0.25"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16:28" x14ac:dyDescent="0.25"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16:28" x14ac:dyDescent="0.25"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16:28" x14ac:dyDescent="0.25"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6:28" x14ac:dyDescent="0.25"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16:28" x14ac:dyDescent="0.25"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6:28" x14ac:dyDescent="0.25"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16:28" x14ac:dyDescent="0.25"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16:28" x14ac:dyDescent="0.25"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16:28" x14ac:dyDescent="0.25"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16:28" x14ac:dyDescent="0.25"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16:28" x14ac:dyDescent="0.25"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16:28" x14ac:dyDescent="0.25"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16:28" x14ac:dyDescent="0.25"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16:28" x14ac:dyDescent="0.25"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16:28" x14ac:dyDescent="0.25"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16:28" x14ac:dyDescent="0.25"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16:28" x14ac:dyDescent="0.25"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16:28" x14ac:dyDescent="0.25"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16:28" x14ac:dyDescent="0.25"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16:28" x14ac:dyDescent="0.25"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16:28" x14ac:dyDescent="0.25"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16:28" x14ac:dyDescent="0.25"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16:28" x14ac:dyDescent="0.25"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6:28" x14ac:dyDescent="0.25"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16:28" x14ac:dyDescent="0.25"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6:28" x14ac:dyDescent="0.25"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16:28" x14ac:dyDescent="0.25"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6:28" x14ac:dyDescent="0.25"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6:28" x14ac:dyDescent="0.25"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6:28" x14ac:dyDescent="0.25"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16:28" x14ac:dyDescent="0.25"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16:28" x14ac:dyDescent="0.25"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16:28" x14ac:dyDescent="0.25"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16:28" x14ac:dyDescent="0.25"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16:28" x14ac:dyDescent="0.25"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6:28" x14ac:dyDescent="0.25"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16:28" x14ac:dyDescent="0.25"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16:28" x14ac:dyDescent="0.25"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16:28" x14ac:dyDescent="0.25"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16:28" x14ac:dyDescent="0.25"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16:28" x14ac:dyDescent="0.25"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16:28" x14ac:dyDescent="0.25"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16:28" x14ac:dyDescent="0.25"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16:28" x14ac:dyDescent="0.25"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16:28" x14ac:dyDescent="0.25"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16:28" x14ac:dyDescent="0.25"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16:28" x14ac:dyDescent="0.25"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16:28" x14ac:dyDescent="0.25"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16:28" x14ac:dyDescent="0.25"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16:28" x14ac:dyDescent="0.25"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16:28" x14ac:dyDescent="0.25"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16:28" x14ac:dyDescent="0.25"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16:28" x14ac:dyDescent="0.25"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16:28" x14ac:dyDescent="0.25"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16:28" x14ac:dyDescent="0.25"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16:28" x14ac:dyDescent="0.25"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16:28" x14ac:dyDescent="0.25"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16:28" x14ac:dyDescent="0.25"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16:28" x14ac:dyDescent="0.25"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6:28" x14ac:dyDescent="0.25"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6:28" x14ac:dyDescent="0.25"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16:28" x14ac:dyDescent="0.25"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16:28" x14ac:dyDescent="0.25"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6:28" x14ac:dyDescent="0.25"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16:28" x14ac:dyDescent="0.25"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16:28" x14ac:dyDescent="0.25"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16:28" x14ac:dyDescent="0.25"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16:28" x14ac:dyDescent="0.25"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16:28" x14ac:dyDescent="0.25"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6:28" x14ac:dyDescent="0.25"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16:28" x14ac:dyDescent="0.25"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16:28" x14ac:dyDescent="0.25"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16:28" x14ac:dyDescent="0.25"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16:28" x14ac:dyDescent="0.25"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16:28" x14ac:dyDescent="0.25"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16:28" x14ac:dyDescent="0.25"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6:28" x14ac:dyDescent="0.25"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16:28" x14ac:dyDescent="0.25"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16:28" x14ac:dyDescent="0.25"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16:28" x14ac:dyDescent="0.25"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16:28" x14ac:dyDescent="0.25"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16:28" x14ac:dyDescent="0.25"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16:28" x14ac:dyDescent="0.25"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16:28" x14ac:dyDescent="0.25"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6:28" x14ac:dyDescent="0.25"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6:28" x14ac:dyDescent="0.25"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16:28" x14ac:dyDescent="0.25"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16:28" x14ac:dyDescent="0.25"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16:28" x14ac:dyDescent="0.25"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16:28" x14ac:dyDescent="0.25"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16:28" x14ac:dyDescent="0.25"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16:28" x14ac:dyDescent="0.25"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16:28" x14ac:dyDescent="0.25"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16:28" x14ac:dyDescent="0.25"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6:28" x14ac:dyDescent="0.25"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6:28" x14ac:dyDescent="0.25"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16:28" x14ac:dyDescent="0.25"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16:28" x14ac:dyDescent="0.25"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16:28" x14ac:dyDescent="0.25"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16:28" x14ac:dyDescent="0.25"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6:28" x14ac:dyDescent="0.25"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16:28" x14ac:dyDescent="0.25"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16:28" x14ac:dyDescent="0.25"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16:28" x14ac:dyDescent="0.25"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16:28" x14ac:dyDescent="0.25"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16:28" x14ac:dyDescent="0.25"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16:28" x14ac:dyDescent="0.25"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16:28" x14ac:dyDescent="0.25"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16:28" x14ac:dyDescent="0.25"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16:28" x14ac:dyDescent="0.25"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16:28" x14ac:dyDescent="0.25"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16:28" x14ac:dyDescent="0.25"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16:28" x14ac:dyDescent="0.25"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16:28" x14ac:dyDescent="0.25"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16:28" x14ac:dyDescent="0.25"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16:28" x14ac:dyDescent="0.25"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16:28" x14ac:dyDescent="0.25"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16:28" x14ac:dyDescent="0.25"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16:28" x14ac:dyDescent="0.25"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16:28" x14ac:dyDescent="0.25"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16:28" x14ac:dyDescent="0.25"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16:28" x14ac:dyDescent="0.25"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16:28" x14ac:dyDescent="0.25"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16:28" x14ac:dyDescent="0.25"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16:28" x14ac:dyDescent="0.25"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16:28" x14ac:dyDescent="0.25"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16:28" x14ac:dyDescent="0.25"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16:28" x14ac:dyDescent="0.25"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16:28" x14ac:dyDescent="0.25"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16:28" x14ac:dyDescent="0.25"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2016-08-26T21:11:40Z</dcterms:modified>
</cp:coreProperties>
</file>