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O13" i="2" l="1"/>
  <c r="P13" i="2"/>
  <c r="Q13" i="2"/>
  <c r="R13" i="2"/>
  <c r="S13" i="2"/>
  <c r="T13" i="2"/>
  <c r="U13" i="2"/>
  <c r="V13" i="2"/>
  <c r="W13" i="2"/>
  <c r="X13" i="2"/>
  <c r="Y13" i="2"/>
  <c r="Z13" i="2"/>
  <c r="V19" i="2"/>
  <c r="V21" i="2" s="1"/>
  <c r="V17" i="2" s="1"/>
  <c r="Z19" i="2"/>
  <c r="Z21" i="2" s="1"/>
  <c r="Z17" i="2" s="1"/>
  <c r="O69" i="2"/>
  <c r="P69" i="2"/>
  <c r="Q69" i="2"/>
  <c r="R69" i="2"/>
  <c r="S69" i="2"/>
  <c r="T69" i="2"/>
  <c r="U69" i="2"/>
  <c r="V69" i="2"/>
  <c r="W69" i="2"/>
  <c r="X69" i="2"/>
  <c r="Y69" i="2"/>
  <c r="Z69" i="2"/>
  <c r="O70" i="2"/>
  <c r="P70" i="2"/>
  <c r="Q70" i="2"/>
  <c r="R70" i="2"/>
  <c r="S70" i="2"/>
  <c r="T70" i="2"/>
  <c r="U70" i="2"/>
  <c r="V70" i="2"/>
  <c r="W70" i="2"/>
  <c r="X70" i="2"/>
  <c r="Y70" i="2"/>
  <c r="Z70" i="2"/>
  <c r="O71" i="2"/>
  <c r="P71" i="2"/>
  <c r="Q71" i="2"/>
  <c r="R71" i="2"/>
  <c r="S71" i="2"/>
  <c r="T71" i="2"/>
  <c r="U71" i="2"/>
  <c r="V71" i="2"/>
  <c r="W71" i="2"/>
  <c r="X71" i="2"/>
  <c r="Y71" i="2"/>
  <c r="Z71" i="2"/>
  <c r="O72" i="2"/>
  <c r="P72" i="2"/>
  <c r="Q72" i="2"/>
  <c r="R72" i="2"/>
  <c r="S72" i="2"/>
  <c r="T72" i="2"/>
  <c r="U72" i="2"/>
  <c r="V72" i="2"/>
  <c r="W72" i="2"/>
  <c r="X72" i="2"/>
  <c r="Y72" i="2"/>
  <c r="Z72" i="2"/>
  <c r="O73" i="2"/>
  <c r="P73" i="2"/>
  <c r="Q73" i="2"/>
  <c r="R73" i="2"/>
  <c r="S73" i="2"/>
  <c r="T73" i="2"/>
  <c r="U73" i="2"/>
  <c r="V73" i="2"/>
  <c r="W73" i="2"/>
  <c r="X73" i="2"/>
  <c r="Y73" i="2"/>
  <c r="Z73" i="2"/>
  <c r="O74" i="2"/>
  <c r="P74" i="2"/>
  <c r="Q74" i="2"/>
  <c r="R74" i="2"/>
  <c r="S74" i="2"/>
  <c r="T74" i="2"/>
  <c r="U74" i="2"/>
  <c r="V74" i="2"/>
  <c r="W74" i="2"/>
  <c r="X74" i="2"/>
  <c r="Y74" i="2"/>
  <c r="Z74" i="2"/>
  <c r="O75" i="2"/>
  <c r="P75" i="2"/>
  <c r="Q75" i="2"/>
  <c r="R75" i="2"/>
  <c r="S75" i="2"/>
  <c r="T75" i="2"/>
  <c r="U75" i="2"/>
  <c r="V75" i="2"/>
  <c r="W75" i="2"/>
  <c r="X75" i="2"/>
  <c r="Y75" i="2"/>
  <c r="Z75" i="2"/>
  <c r="O76" i="2"/>
  <c r="P76" i="2"/>
  <c r="Q76" i="2"/>
  <c r="R76" i="2"/>
  <c r="S76" i="2"/>
  <c r="T76" i="2"/>
  <c r="U76" i="2"/>
  <c r="V76" i="2"/>
  <c r="W76" i="2"/>
  <c r="X76" i="2"/>
  <c r="Y76" i="2"/>
  <c r="Z76" i="2"/>
  <c r="O77" i="2"/>
  <c r="P77" i="2"/>
  <c r="Q77" i="2"/>
  <c r="R77" i="2"/>
  <c r="S77" i="2"/>
  <c r="T77" i="2"/>
  <c r="U77" i="2"/>
  <c r="V77" i="2"/>
  <c r="W77" i="2"/>
  <c r="X77" i="2"/>
  <c r="Y77" i="2"/>
  <c r="Z77" i="2"/>
  <c r="O78" i="2"/>
  <c r="P78" i="2"/>
  <c r="Q78" i="2"/>
  <c r="R78" i="2"/>
  <c r="S78" i="2"/>
  <c r="T78" i="2"/>
  <c r="U78" i="2"/>
  <c r="V78" i="2"/>
  <c r="W78" i="2"/>
  <c r="X78" i="2"/>
  <c r="Y78" i="2"/>
  <c r="Z78" i="2"/>
  <c r="O79" i="2"/>
  <c r="P79" i="2"/>
  <c r="Q79" i="2"/>
  <c r="R79" i="2"/>
  <c r="S79" i="2"/>
  <c r="T79" i="2"/>
  <c r="U79" i="2"/>
  <c r="V79" i="2"/>
  <c r="W79" i="2"/>
  <c r="X79" i="2"/>
  <c r="Y79" i="2"/>
  <c r="Z79" i="2"/>
  <c r="O80" i="2"/>
  <c r="P80" i="2"/>
  <c r="Q80" i="2"/>
  <c r="R80" i="2"/>
  <c r="S80" i="2"/>
  <c r="T80" i="2"/>
  <c r="U80" i="2"/>
  <c r="V80" i="2"/>
  <c r="W80" i="2"/>
  <c r="X80" i="2"/>
  <c r="Y80" i="2"/>
  <c r="Z80" i="2"/>
  <c r="O81" i="2"/>
  <c r="P81" i="2"/>
  <c r="Q81" i="2"/>
  <c r="R81" i="2"/>
  <c r="S81" i="2"/>
  <c r="T81" i="2"/>
  <c r="U81" i="2"/>
  <c r="V81" i="2"/>
  <c r="W81" i="2"/>
  <c r="X81" i="2"/>
  <c r="Y81" i="2"/>
  <c r="Z81" i="2"/>
  <c r="O82" i="2"/>
  <c r="P82" i="2"/>
  <c r="Q82" i="2"/>
  <c r="R82" i="2"/>
  <c r="S82" i="2"/>
  <c r="T82" i="2"/>
  <c r="U82" i="2"/>
  <c r="V82" i="2"/>
  <c r="W82" i="2"/>
  <c r="X82" i="2"/>
  <c r="Y82" i="2"/>
  <c r="Z82" i="2"/>
  <c r="O83" i="2"/>
  <c r="P83" i="2"/>
  <c r="Q83" i="2"/>
  <c r="R83" i="2"/>
  <c r="S83" i="2"/>
  <c r="T83" i="2"/>
  <c r="U83" i="2"/>
  <c r="V83" i="2"/>
  <c r="W83" i="2"/>
  <c r="X83" i="2"/>
  <c r="Y83" i="2"/>
  <c r="Z83" i="2"/>
  <c r="O84" i="2"/>
  <c r="P84" i="2"/>
  <c r="Q84" i="2"/>
  <c r="R84" i="2"/>
  <c r="S84" i="2"/>
  <c r="T84" i="2"/>
  <c r="U84" i="2"/>
  <c r="V84" i="2"/>
  <c r="W84" i="2"/>
  <c r="X84" i="2"/>
  <c r="Y84" i="2"/>
  <c r="Z84" i="2"/>
  <c r="O85" i="2"/>
  <c r="P85" i="2"/>
  <c r="Q85" i="2"/>
  <c r="R85" i="2"/>
  <c r="S85" i="2"/>
  <c r="T85" i="2"/>
  <c r="U85" i="2"/>
  <c r="V85" i="2"/>
  <c r="W85" i="2"/>
  <c r="X85" i="2"/>
  <c r="Y85" i="2"/>
  <c r="Z85" i="2"/>
  <c r="O86" i="2"/>
  <c r="P86" i="2"/>
  <c r="Q86" i="2"/>
  <c r="R86" i="2"/>
  <c r="S86" i="2"/>
  <c r="T86" i="2"/>
  <c r="U86" i="2"/>
  <c r="V86" i="2"/>
  <c r="W86" i="2"/>
  <c r="X86" i="2"/>
  <c r="Y86" i="2"/>
  <c r="Z86" i="2"/>
  <c r="O87" i="2"/>
  <c r="P87" i="2"/>
  <c r="Q87" i="2"/>
  <c r="R87" i="2"/>
  <c r="S87" i="2"/>
  <c r="T87" i="2"/>
  <c r="U87" i="2"/>
  <c r="V87" i="2"/>
  <c r="W87" i="2"/>
  <c r="X87" i="2"/>
  <c r="Y87" i="2"/>
  <c r="Z87" i="2"/>
  <c r="O88" i="2"/>
  <c r="P88" i="2"/>
  <c r="Q88" i="2"/>
  <c r="R88" i="2"/>
  <c r="S88" i="2"/>
  <c r="T88" i="2"/>
  <c r="U88" i="2"/>
  <c r="V88" i="2"/>
  <c r="W88" i="2"/>
  <c r="X88" i="2"/>
  <c r="Y88" i="2"/>
  <c r="Z88" i="2"/>
  <c r="O89" i="2"/>
  <c r="P89" i="2"/>
  <c r="Q89" i="2"/>
  <c r="R89" i="2"/>
  <c r="S89" i="2"/>
  <c r="T89" i="2"/>
  <c r="U89" i="2"/>
  <c r="V89" i="2"/>
  <c r="W89" i="2"/>
  <c r="X89" i="2"/>
  <c r="Y89" i="2"/>
  <c r="Z89" i="2"/>
  <c r="O90" i="2"/>
  <c r="P90" i="2"/>
  <c r="Q90" i="2"/>
  <c r="R90" i="2"/>
  <c r="S90" i="2"/>
  <c r="T90" i="2"/>
  <c r="U90" i="2"/>
  <c r="V90" i="2"/>
  <c r="W90" i="2"/>
  <c r="X90" i="2"/>
  <c r="Y90" i="2"/>
  <c r="Z90" i="2"/>
  <c r="O91" i="2"/>
  <c r="P91" i="2"/>
  <c r="Q91" i="2"/>
  <c r="R91" i="2"/>
  <c r="S91" i="2"/>
  <c r="T91" i="2"/>
  <c r="U91" i="2"/>
  <c r="V91" i="2"/>
  <c r="W91" i="2"/>
  <c r="X91" i="2"/>
  <c r="Y91" i="2"/>
  <c r="Z91" i="2"/>
  <c r="O92" i="2"/>
  <c r="P92" i="2"/>
  <c r="Q92" i="2"/>
  <c r="R92" i="2"/>
  <c r="S92" i="2"/>
  <c r="T92" i="2"/>
  <c r="U92" i="2"/>
  <c r="V92" i="2"/>
  <c r="W92" i="2"/>
  <c r="X92" i="2"/>
  <c r="Y92" i="2"/>
  <c r="Z92" i="2"/>
  <c r="O93" i="2"/>
  <c r="P93" i="2"/>
  <c r="Q93" i="2"/>
  <c r="R93" i="2"/>
  <c r="S93" i="2"/>
  <c r="T93" i="2"/>
  <c r="U93" i="2"/>
  <c r="V93" i="2"/>
  <c r="W93" i="2"/>
  <c r="X93" i="2"/>
  <c r="Y93" i="2"/>
  <c r="Z93" i="2"/>
  <c r="O94" i="2"/>
  <c r="P94" i="2"/>
  <c r="Q94" i="2"/>
  <c r="R94" i="2"/>
  <c r="S94" i="2"/>
  <c r="T94" i="2"/>
  <c r="U94" i="2"/>
  <c r="V94" i="2"/>
  <c r="W94" i="2"/>
  <c r="X94" i="2"/>
  <c r="Y94" i="2"/>
  <c r="Z94" i="2"/>
  <c r="O96" i="2"/>
  <c r="P96" i="2"/>
  <c r="Q96" i="2"/>
  <c r="R96" i="2"/>
  <c r="S96" i="2"/>
  <c r="T96" i="2"/>
  <c r="U96" i="2"/>
  <c r="V96" i="2"/>
  <c r="W96" i="2"/>
  <c r="X96" i="2"/>
  <c r="Y96" i="2"/>
  <c r="Z96" i="2"/>
  <c r="O97" i="2"/>
  <c r="P97" i="2"/>
  <c r="Q97" i="2"/>
  <c r="R97" i="2"/>
  <c r="S97" i="2"/>
  <c r="T97" i="2"/>
  <c r="U97" i="2"/>
  <c r="V97" i="2"/>
  <c r="W97" i="2"/>
  <c r="X97" i="2"/>
  <c r="Y97" i="2"/>
  <c r="Z97" i="2"/>
  <c r="O98" i="2"/>
  <c r="P98" i="2"/>
  <c r="Q98" i="2"/>
  <c r="R98" i="2"/>
  <c r="S98" i="2"/>
  <c r="T98" i="2"/>
  <c r="U98" i="2"/>
  <c r="V98" i="2"/>
  <c r="W98" i="2"/>
  <c r="X98" i="2"/>
  <c r="Y98" i="2"/>
  <c r="Z98" i="2"/>
  <c r="O99" i="2"/>
  <c r="P99" i="2"/>
  <c r="Q99" i="2"/>
  <c r="R99" i="2"/>
  <c r="S99" i="2"/>
  <c r="T99" i="2"/>
  <c r="U99" i="2"/>
  <c r="V99" i="2"/>
  <c r="W99" i="2"/>
  <c r="X99" i="2"/>
  <c r="Y99" i="2"/>
  <c r="Z99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O129" i="2"/>
  <c r="O18" i="2" s="1"/>
  <c r="P129" i="2"/>
  <c r="P18" i="2" s="1"/>
  <c r="Q129" i="2"/>
  <c r="Q18" i="2" s="1"/>
  <c r="R129" i="2"/>
  <c r="S129" i="2"/>
  <c r="S18" i="2" s="1"/>
  <c r="T129" i="2"/>
  <c r="T18" i="2" s="1"/>
  <c r="U129" i="2"/>
  <c r="U19" i="2" s="1"/>
  <c r="U21" i="2" s="1"/>
  <c r="U17" i="2" s="1"/>
  <c r="V129" i="2"/>
  <c r="V18" i="2" s="1"/>
  <c r="W129" i="2"/>
  <c r="W18" i="2" s="1"/>
  <c r="X129" i="2"/>
  <c r="X18" i="2" s="1"/>
  <c r="Y129" i="2"/>
  <c r="Y18" i="2" s="1"/>
  <c r="Z129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D13" i="2"/>
  <c r="E13" i="2"/>
  <c r="F13" i="2"/>
  <c r="G13" i="2"/>
  <c r="H13" i="2"/>
  <c r="I13" i="2"/>
  <c r="J13" i="2"/>
  <c r="K13" i="2"/>
  <c r="L13" i="2"/>
  <c r="M13" i="2"/>
  <c r="N13" i="2"/>
  <c r="D69" i="2"/>
  <c r="D96" i="2" s="1"/>
  <c r="E69" i="2"/>
  <c r="E96" i="2" s="1"/>
  <c r="E123" i="2" s="1"/>
  <c r="F69" i="2"/>
  <c r="F96" i="2" s="1"/>
  <c r="G69" i="2"/>
  <c r="G96" i="2" s="1"/>
  <c r="G123" i="2" s="1"/>
  <c r="H69" i="2"/>
  <c r="H96" i="2" s="1"/>
  <c r="H123" i="2" s="1"/>
  <c r="I69" i="2"/>
  <c r="I96" i="2" s="1"/>
  <c r="I123" i="2" s="1"/>
  <c r="J69" i="2"/>
  <c r="J96" i="2" s="1"/>
  <c r="K69" i="2"/>
  <c r="L69" i="2"/>
  <c r="L96" i="2" s="1"/>
  <c r="L123" i="2" s="1"/>
  <c r="M69" i="2"/>
  <c r="M96" i="2" s="1"/>
  <c r="M123" i="2" s="1"/>
  <c r="N69" i="2"/>
  <c r="N96" i="2" s="1"/>
  <c r="D70" i="2"/>
  <c r="D97" i="2" s="1"/>
  <c r="E70" i="2"/>
  <c r="F70" i="2"/>
  <c r="F97" i="2" s="1"/>
  <c r="F124" i="2" s="1"/>
  <c r="G70" i="2"/>
  <c r="G97" i="2" s="1"/>
  <c r="H70" i="2"/>
  <c r="H97" i="2" s="1"/>
  <c r="H124" i="2" s="1"/>
  <c r="I70" i="2"/>
  <c r="I97" i="2" s="1"/>
  <c r="I124" i="2" s="1"/>
  <c r="J70" i="2"/>
  <c r="J97" i="2" s="1"/>
  <c r="J124" i="2" s="1"/>
  <c r="K70" i="2"/>
  <c r="K97" i="2" s="1"/>
  <c r="L70" i="2"/>
  <c r="M70" i="2"/>
  <c r="M97" i="2" s="1"/>
  <c r="M124" i="2" s="1"/>
  <c r="N70" i="2"/>
  <c r="N97" i="2" s="1"/>
  <c r="N124" i="2" s="1"/>
  <c r="D71" i="2"/>
  <c r="D98" i="2" s="1"/>
  <c r="E71" i="2"/>
  <c r="E98" i="2" s="1"/>
  <c r="E125" i="2" s="1"/>
  <c r="F71" i="2"/>
  <c r="F98" i="2" s="1"/>
  <c r="F125" i="2" s="1"/>
  <c r="G71" i="2"/>
  <c r="G98" i="2" s="1"/>
  <c r="G125" i="2" s="1"/>
  <c r="H71" i="2"/>
  <c r="H98" i="2" s="1"/>
  <c r="I71" i="2"/>
  <c r="I98" i="2" s="1"/>
  <c r="I125" i="2" s="1"/>
  <c r="J71" i="2"/>
  <c r="J98" i="2" s="1"/>
  <c r="J125" i="2" s="1"/>
  <c r="K71" i="2"/>
  <c r="K98" i="2" s="1"/>
  <c r="K125" i="2" s="1"/>
  <c r="L71" i="2"/>
  <c r="L98" i="2" s="1"/>
  <c r="M71" i="2"/>
  <c r="M98" i="2" s="1"/>
  <c r="N71" i="2"/>
  <c r="N98" i="2" s="1"/>
  <c r="N125" i="2" s="1"/>
  <c r="D72" i="2"/>
  <c r="D99" i="2" s="1"/>
  <c r="D126" i="2" s="1"/>
  <c r="E72" i="2"/>
  <c r="E99" i="2" s="1"/>
  <c r="F72" i="2"/>
  <c r="G72" i="2"/>
  <c r="G99" i="2" s="1"/>
  <c r="G126" i="2" s="1"/>
  <c r="H72" i="2"/>
  <c r="H99" i="2" s="1"/>
  <c r="H126" i="2" s="1"/>
  <c r="I72" i="2"/>
  <c r="I99" i="2" s="1"/>
  <c r="J72" i="2"/>
  <c r="K72" i="2"/>
  <c r="K99" i="2" s="1"/>
  <c r="K126" i="2" s="1"/>
  <c r="L72" i="2"/>
  <c r="L99" i="2" s="1"/>
  <c r="L126" i="2" s="1"/>
  <c r="M72" i="2"/>
  <c r="M99" i="2" s="1"/>
  <c r="N72" i="2"/>
  <c r="N99" i="2" s="1"/>
  <c r="N126" i="2" s="1"/>
  <c r="D73" i="2"/>
  <c r="D100" i="2" s="1"/>
  <c r="D127" i="2" s="1"/>
  <c r="E73" i="2"/>
  <c r="E100" i="2" s="1"/>
  <c r="E127" i="2" s="1"/>
  <c r="F73" i="2"/>
  <c r="F100" i="2" s="1"/>
  <c r="G73" i="2"/>
  <c r="H73" i="2"/>
  <c r="H100" i="2" s="1"/>
  <c r="H127" i="2" s="1"/>
  <c r="I73" i="2"/>
  <c r="I100" i="2" s="1"/>
  <c r="I127" i="2" s="1"/>
  <c r="J73" i="2"/>
  <c r="J100" i="2" s="1"/>
  <c r="K73" i="2"/>
  <c r="K100" i="2" s="1"/>
  <c r="K127" i="2" s="1"/>
  <c r="L73" i="2"/>
  <c r="L100" i="2" s="1"/>
  <c r="L127" i="2" s="1"/>
  <c r="M73" i="2"/>
  <c r="M100" i="2" s="1"/>
  <c r="M127" i="2" s="1"/>
  <c r="N73" i="2"/>
  <c r="N100" i="2" s="1"/>
  <c r="D74" i="2"/>
  <c r="E74" i="2"/>
  <c r="E101" i="2" s="1"/>
  <c r="E128" i="2" s="1"/>
  <c r="F74" i="2"/>
  <c r="F101" i="2" s="1"/>
  <c r="F128" i="2" s="1"/>
  <c r="G74" i="2"/>
  <c r="G101" i="2" s="1"/>
  <c r="H74" i="2"/>
  <c r="H101" i="2" s="1"/>
  <c r="H128" i="2" s="1"/>
  <c r="I74" i="2"/>
  <c r="I101" i="2" s="1"/>
  <c r="I128" i="2" s="1"/>
  <c r="J74" i="2"/>
  <c r="J101" i="2" s="1"/>
  <c r="J128" i="2" s="1"/>
  <c r="K74" i="2"/>
  <c r="K101" i="2" s="1"/>
  <c r="L74" i="2"/>
  <c r="L101" i="2" s="1"/>
  <c r="L128" i="2" s="1"/>
  <c r="M74" i="2"/>
  <c r="M101" i="2" s="1"/>
  <c r="M128" i="2" s="1"/>
  <c r="N74" i="2"/>
  <c r="N101" i="2" s="1"/>
  <c r="N128" i="2" s="1"/>
  <c r="D75" i="2"/>
  <c r="D102" i="2" s="1"/>
  <c r="E75" i="2"/>
  <c r="F75" i="2"/>
  <c r="G75" i="2"/>
  <c r="G102" i="2" s="1"/>
  <c r="G129" i="2" s="1"/>
  <c r="H75" i="2"/>
  <c r="H102" i="2" s="1"/>
  <c r="I75" i="2"/>
  <c r="I102" i="2" s="1"/>
  <c r="I129" i="2" s="1"/>
  <c r="J75" i="2"/>
  <c r="J102" i="2" s="1"/>
  <c r="J129" i="2" s="1"/>
  <c r="K75" i="2"/>
  <c r="K102" i="2" s="1"/>
  <c r="K129" i="2" s="1"/>
  <c r="L75" i="2"/>
  <c r="L102" i="2" s="1"/>
  <c r="M75" i="2"/>
  <c r="M102" i="2" s="1"/>
  <c r="M129" i="2" s="1"/>
  <c r="N75" i="2"/>
  <c r="D76" i="2"/>
  <c r="D103" i="2" s="1"/>
  <c r="D130" i="2" s="1"/>
  <c r="D212" i="2" s="1"/>
  <c r="E76" i="2"/>
  <c r="E103" i="2" s="1"/>
  <c r="F76" i="2"/>
  <c r="F103" i="2" s="1"/>
  <c r="F130" i="2" s="1"/>
  <c r="G76" i="2"/>
  <c r="G103" i="2" s="1"/>
  <c r="G130" i="2" s="1"/>
  <c r="H76" i="2"/>
  <c r="H103" i="2" s="1"/>
  <c r="H130" i="2" s="1"/>
  <c r="I76" i="2"/>
  <c r="I103" i="2" s="1"/>
  <c r="J76" i="2"/>
  <c r="K76" i="2"/>
  <c r="K103" i="2" s="1"/>
  <c r="K130" i="2" s="1"/>
  <c r="K157" i="2" s="1"/>
  <c r="L76" i="2"/>
  <c r="L103" i="2" s="1"/>
  <c r="L130" i="2" s="1"/>
  <c r="M76" i="2"/>
  <c r="M103" i="2" s="1"/>
  <c r="N76" i="2"/>
  <c r="N103" i="2" s="1"/>
  <c r="N130" i="2" s="1"/>
  <c r="D77" i="2"/>
  <c r="D104" i="2" s="1"/>
  <c r="D131" i="2" s="1"/>
  <c r="E77" i="2"/>
  <c r="E104" i="2" s="1"/>
  <c r="E131" i="2" s="1"/>
  <c r="F77" i="2"/>
  <c r="F104" i="2" s="1"/>
  <c r="G77" i="2"/>
  <c r="G104" i="2" s="1"/>
  <c r="G131" i="2" s="1"/>
  <c r="H77" i="2"/>
  <c r="I77" i="2"/>
  <c r="I104" i="2" s="1"/>
  <c r="I131" i="2" s="1"/>
  <c r="J77" i="2"/>
  <c r="J104" i="2" s="1"/>
  <c r="K77" i="2"/>
  <c r="L77" i="2"/>
  <c r="L104" i="2" s="1"/>
  <c r="L131" i="2" s="1"/>
  <c r="M77" i="2"/>
  <c r="M104" i="2" s="1"/>
  <c r="M131" i="2" s="1"/>
  <c r="M213" i="2" s="1"/>
  <c r="N77" i="2"/>
  <c r="N104" i="2" s="1"/>
  <c r="D78" i="2"/>
  <c r="D105" i="2" s="1"/>
  <c r="D132" i="2" s="1"/>
  <c r="E78" i="2"/>
  <c r="E105" i="2" s="1"/>
  <c r="E132" i="2" s="1"/>
  <c r="F78" i="2"/>
  <c r="F105" i="2" s="1"/>
  <c r="F132" i="2" s="1"/>
  <c r="G78" i="2"/>
  <c r="G105" i="2" s="1"/>
  <c r="H78" i="2"/>
  <c r="H105" i="2" s="1"/>
  <c r="H132" i="2" s="1"/>
  <c r="I78" i="2"/>
  <c r="I105" i="2" s="1"/>
  <c r="I132" i="2" s="1"/>
  <c r="J78" i="2"/>
  <c r="J105" i="2" s="1"/>
  <c r="J132" i="2" s="1"/>
  <c r="J213" i="2" s="1"/>
  <c r="K78" i="2"/>
  <c r="K105" i="2" s="1"/>
  <c r="L78" i="2"/>
  <c r="L105" i="2" s="1"/>
  <c r="M78" i="2"/>
  <c r="M105" i="2" s="1"/>
  <c r="M132" i="2" s="1"/>
  <c r="N78" i="2"/>
  <c r="N105" i="2" s="1"/>
  <c r="N132" i="2" s="1"/>
  <c r="N213" i="2" s="1"/>
  <c r="D79" i="2"/>
  <c r="D106" i="2" s="1"/>
  <c r="E79" i="2"/>
  <c r="F79" i="2"/>
  <c r="F106" i="2" s="1"/>
  <c r="F133" i="2" s="1"/>
  <c r="G79" i="2"/>
  <c r="G106" i="2" s="1"/>
  <c r="G133" i="2" s="1"/>
  <c r="H79" i="2"/>
  <c r="H106" i="2" s="1"/>
  <c r="I79" i="2"/>
  <c r="I106" i="2" s="1"/>
  <c r="I133" i="2" s="1"/>
  <c r="J79" i="2"/>
  <c r="J106" i="2" s="1"/>
  <c r="J133" i="2" s="1"/>
  <c r="K79" i="2"/>
  <c r="K106" i="2" s="1"/>
  <c r="K133" i="2" s="1"/>
  <c r="K160" i="2" s="1"/>
  <c r="L79" i="2"/>
  <c r="L106" i="2" s="1"/>
  <c r="M79" i="2"/>
  <c r="M106" i="2" s="1"/>
  <c r="M133" i="2" s="1"/>
  <c r="N79" i="2"/>
  <c r="N106" i="2" s="1"/>
  <c r="N133" i="2" s="1"/>
  <c r="D80" i="2"/>
  <c r="D107" i="2" s="1"/>
  <c r="D134" i="2" s="1"/>
  <c r="E80" i="2"/>
  <c r="E107" i="2" s="1"/>
  <c r="F80" i="2"/>
  <c r="F107" i="2" s="1"/>
  <c r="F134" i="2" s="1"/>
  <c r="G80" i="2"/>
  <c r="G107" i="2" s="1"/>
  <c r="G134" i="2" s="1"/>
  <c r="H80" i="2"/>
  <c r="H107" i="2" s="1"/>
  <c r="H134" i="2" s="1"/>
  <c r="I80" i="2"/>
  <c r="I107" i="2" s="1"/>
  <c r="J80" i="2"/>
  <c r="K80" i="2"/>
  <c r="K107" i="2" s="1"/>
  <c r="K134" i="2" s="1"/>
  <c r="K161" i="2" s="1"/>
  <c r="L80" i="2"/>
  <c r="L107" i="2" s="1"/>
  <c r="L134" i="2" s="1"/>
  <c r="M80" i="2"/>
  <c r="M107" i="2" s="1"/>
  <c r="N80" i="2"/>
  <c r="N107" i="2" s="1"/>
  <c r="N134" i="2" s="1"/>
  <c r="D81" i="2"/>
  <c r="E81" i="2"/>
  <c r="E108" i="2" s="1"/>
  <c r="E135" i="2" s="1"/>
  <c r="F81" i="2"/>
  <c r="F108" i="2" s="1"/>
  <c r="G81" i="2"/>
  <c r="G108" i="2" s="1"/>
  <c r="G135" i="2" s="1"/>
  <c r="H81" i="2"/>
  <c r="H108" i="2" s="1"/>
  <c r="H135" i="2" s="1"/>
  <c r="I81" i="2"/>
  <c r="I108" i="2" s="1"/>
  <c r="I135" i="2" s="1"/>
  <c r="J81" i="2"/>
  <c r="J108" i="2" s="1"/>
  <c r="K81" i="2"/>
  <c r="K108" i="2" s="1"/>
  <c r="K135" i="2" s="1"/>
  <c r="L81" i="2"/>
  <c r="L108" i="2" s="1"/>
  <c r="L135" i="2" s="1"/>
  <c r="M81" i="2"/>
  <c r="M108" i="2" s="1"/>
  <c r="M135" i="2" s="1"/>
  <c r="N81" i="2"/>
  <c r="N108" i="2" s="1"/>
  <c r="D82" i="2"/>
  <c r="D109" i="2" s="1"/>
  <c r="D136" i="2" s="1"/>
  <c r="E82" i="2"/>
  <c r="E109" i="2" s="1"/>
  <c r="E136" i="2" s="1"/>
  <c r="F82" i="2"/>
  <c r="F109" i="2" s="1"/>
  <c r="F136" i="2" s="1"/>
  <c r="G82" i="2"/>
  <c r="G109" i="2" s="1"/>
  <c r="H82" i="2"/>
  <c r="I82" i="2"/>
  <c r="J82" i="2"/>
  <c r="J109" i="2" s="1"/>
  <c r="J136" i="2" s="1"/>
  <c r="K82" i="2"/>
  <c r="K109" i="2" s="1"/>
  <c r="L82" i="2"/>
  <c r="L109" i="2" s="1"/>
  <c r="L136" i="2" s="1"/>
  <c r="M82" i="2"/>
  <c r="M109" i="2" s="1"/>
  <c r="M136" i="2" s="1"/>
  <c r="N82" i="2"/>
  <c r="N109" i="2" s="1"/>
  <c r="N136" i="2" s="1"/>
  <c r="D83" i="2"/>
  <c r="D110" i="2" s="1"/>
  <c r="E83" i="2"/>
  <c r="E110" i="2" s="1"/>
  <c r="E137" i="2" s="1"/>
  <c r="F83" i="2"/>
  <c r="F110" i="2" s="1"/>
  <c r="F137" i="2" s="1"/>
  <c r="G83" i="2"/>
  <c r="G110" i="2" s="1"/>
  <c r="G137" i="2" s="1"/>
  <c r="H83" i="2"/>
  <c r="H110" i="2" s="1"/>
  <c r="I83" i="2"/>
  <c r="I110" i="2" s="1"/>
  <c r="J83" i="2"/>
  <c r="J110" i="2" s="1"/>
  <c r="J137" i="2" s="1"/>
  <c r="K83" i="2"/>
  <c r="K110" i="2" s="1"/>
  <c r="K137" i="2" s="1"/>
  <c r="K164" i="2" s="1"/>
  <c r="L83" i="2"/>
  <c r="L110" i="2" s="1"/>
  <c r="M83" i="2"/>
  <c r="N83" i="2"/>
  <c r="N110" i="2" s="1"/>
  <c r="N137" i="2" s="1"/>
  <c r="D84" i="2"/>
  <c r="D111" i="2" s="1"/>
  <c r="D138" i="2" s="1"/>
  <c r="E84" i="2"/>
  <c r="E111" i="2" s="1"/>
  <c r="F84" i="2"/>
  <c r="G84" i="2"/>
  <c r="H84" i="2"/>
  <c r="H111" i="2" s="1"/>
  <c r="H138" i="2" s="1"/>
  <c r="I84" i="2"/>
  <c r="I111" i="2" s="1"/>
  <c r="J84" i="2"/>
  <c r="J111" i="2" s="1"/>
  <c r="J138" i="2" s="1"/>
  <c r="K84" i="2"/>
  <c r="K111" i="2" s="1"/>
  <c r="K138" i="2" s="1"/>
  <c r="L84" i="2"/>
  <c r="L111" i="2" s="1"/>
  <c r="L138" i="2" s="1"/>
  <c r="M84" i="2"/>
  <c r="M111" i="2" s="1"/>
  <c r="N84" i="2"/>
  <c r="N111" i="2" s="1"/>
  <c r="N138" i="2" s="1"/>
  <c r="D85" i="2"/>
  <c r="D112" i="2" s="1"/>
  <c r="D139" i="2" s="1"/>
  <c r="E85" i="2"/>
  <c r="E112" i="2" s="1"/>
  <c r="E139" i="2" s="1"/>
  <c r="F85" i="2"/>
  <c r="F112" i="2" s="1"/>
  <c r="F139" i="2" s="1"/>
  <c r="G85" i="2"/>
  <c r="G112" i="2" s="1"/>
  <c r="G139" i="2" s="1"/>
  <c r="H85" i="2"/>
  <c r="H112" i="2" s="1"/>
  <c r="H139" i="2" s="1"/>
  <c r="I85" i="2"/>
  <c r="I112" i="2" s="1"/>
  <c r="I139" i="2" s="1"/>
  <c r="J85" i="2"/>
  <c r="J112" i="2" s="1"/>
  <c r="K85" i="2"/>
  <c r="L85" i="2"/>
  <c r="L112" i="2" s="1"/>
  <c r="L139" i="2" s="1"/>
  <c r="M85" i="2"/>
  <c r="M112" i="2" s="1"/>
  <c r="M139" i="2" s="1"/>
  <c r="N85" i="2"/>
  <c r="N112" i="2" s="1"/>
  <c r="D86" i="2"/>
  <c r="D113" i="2" s="1"/>
  <c r="E86" i="2"/>
  <c r="E113" i="2" s="1"/>
  <c r="E140" i="2" s="1"/>
  <c r="F86" i="2"/>
  <c r="F113" i="2" s="1"/>
  <c r="F140" i="2" s="1"/>
  <c r="G86" i="2"/>
  <c r="G113" i="2" s="1"/>
  <c r="H86" i="2"/>
  <c r="I86" i="2"/>
  <c r="I113" i="2" s="1"/>
  <c r="I140" i="2" s="1"/>
  <c r="J86" i="2"/>
  <c r="J113" i="2" s="1"/>
  <c r="J140" i="2" s="1"/>
  <c r="K86" i="2"/>
  <c r="K113" i="2" s="1"/>
  <c r="L86" i="2"/>
  <c r="L113" i="2" s="1"/>
  <c r="L140" i="2" s="1"/>
  <c r="M86" i="2"/>
  <c r="M113" i="2" s="1"/>
  <c r="M140" i="2" s="1"/>
  <c r="N86" i="2"/>
  <c r="N113" i="2" s="1"/>
  <c r="D87" i="2"/>
  <c r="D114" i="2" s="1"/>
  <c r="E87" i="2"/>
  <c r="E114" i="2" s="1"/>
  <c r="E141" i="2" s="1"/>
  <c r="F87" i="2"/>
  <c r="F114" i="2" s="1"/>
  <c r="F141" i="2" s="1"/>
  <c r="G87" i="2"/>
  <c r="G114" i="2" s="1"/>
  <c r="G141" i="2" s="1"/>
  <c r="H87" i="2"/>
  <c r="H114" i="2" s="1"/>
  <c r="I87" i="2"/>
  <c r="I114" i="2" s="1"/>
  <c r="I141" i="2" s="1"/>
  <c r="J87" i="2"/>
  <c r="K87" i="2"/>
  <c r="L87" i="2"/>
  <c r="L114" i="2" s="1"/>
  <c r="M87" i="2"/>
  <c r="M114" i="2" s="1"/>
  <c r="M141" i="2" s="1"/>
  <c r="N87" i="2"/>
  <c r="N114" i="2" s="1"/>
  <c r="N141" i="2" s="1"/>
  <c r="D88" i="2"/>
  <c r="D115" i="2" s="1"/>
  <c r="D142" i="2" s="1"/>
  <c r="E88" i="2"/>
  <c r="F88" i="2"/>
  <c r="F115" i="2" s="1"/>
  <c r="G88" i="2"/>
  <c r="G115" i="2" s="1"/>
  <c r="G142" i="2" s="1"/>
  <c r="H88" i="2"/>
  <c r="H115" i="2" s="1"/>
  <c r="H142" i="2" s="1"/>
  <c r="I88" i="2"/>
  <c r="J88" i="2"/>
  <c r="K88" i="2"/>
  <c r="K115" i="2" s="1"/>
  <c r="K142" i="2" s="1"/>
  <c r="L88" i="2"/>
  <c r="M88" i="2"/>
  <c r="N88" i="2"/>
  <c r="D89" i="2"/>
  <c r="D116" i="2" s="1"/>
  <c r="D143" i="2" s="1"/>
  <c r="E89" i="2"/>
  <c r="E116" i="2" s="1"/>
  <c r="E143" i="2" s="1"/>
  <c r="F89" i="2"/>
  <c r="G89" i="2"/>
  <c r="G116" i="2" s="1"/>
  <c r="G143" i="2" s="1"/>
  <c r="H89" i="2"/>
  <c r="H116" i="2" s="1"/>
  <c r="H143" i="2" s="1"/>
  <c r="I89" i="2"/>
  <c r="I116" i="2" s="1"/>
  <c r="I143" i="2" s="1"/>
  <c r="J89" i="2"/>
  <c r="K89" i="2"/>
  <c r="K116" i="2" s="1"/>
  <c r="K143" i="2" s="1"/>
  <c r="L89" i="2"/>
  <c r="L116" i="2" s="1"/>
  <c r="L143" i="2" s="1"/>
  <c r="M89" i="2"/>
  <c r="M116" i="2" s="1"/>
  <c r="M143" i="2" s="1"/>
  <c r="N89" i="2"/>
  <c r="D90" i="2"/>
  <c r="E90" i="2"/>
  <c r="E117" i="2" s="1"/>
  <c r="E144" i="2" s="1"/>
  <c r="F90" i="2"/>
  <c r="F117" i="2" s="1"/>
  <c r="F144" i="2" s="1"/>
  <c r="G90" i="2"/>
  <c r="H90" i="2"/>
  <c r="H117" i="2" s="1"/>
  <c r="H144" i="2" s="1"/>
  <c r="I90" i="2"/>
  <c r="I117" i="2" s="1"/>
  <c r="I144" i="2" s="1"/>
  <c r="J90" i="2"/>
  <c r="J117" i="2" s="1"/>
  <c r="J144" i="2" s="1"/>
  <c r="K90" i="2"/>
  <c r="L90" i="2"/>
  <c r="L117" i="2" s="1"/>
  <c r="L144" i="2" s="1"/>
  <c r="M90" i="2"/>
  <c r="M117" i="2" s="1"/>
  <c r="M144" i="2" s="1"/>
  <c r="N90" i="2"/>
  <c r="N117" i="2" s="1"/>
  <c r="N144" i="2" s="1"/>
  <c r="D91" i="2"/>
  <c r="E91" i="2"/>
  <c r="E118" i="2" s="1"/>
  <c r="E145" i="2" s="1"/>
  <c r="F91" i="2"/>
  <c r="F118" i="2" s="1"/>
  <c r="F145" i="2" s="1"/>
  <c r="G91" i="2"/>
  <c r="G118" i="2" s="1"/>
  <c r="G145" i="2" s="1"/>
  <c r="H91" i="2"/>
  <c r="I91" i="2"/>
  <c r="I118" i="2" s="1"/>
  <c r="I145" i="2" s="1"/>
  <c r="J91" i="2"/>
  <c r="J118" i="2" s="1"/>
  <c r="J145" i="2" s="1"/>
  <c r="K91" i="2"/>
  <c r="K118" i="2" s="1"/>
  <c r="K145" i="2" s="1"/>
  <c r="L91" i="2"/>
  <c r="M91" i="2"/>
  <c r="N91" i="2"/>
  <c r="N118" i="2" s="1"/>
  <c r="N145" i="2" s="1"/>
  <c r="D92" i="2"/>
  <c r="D119" i="2" s="1"/>
  <c r="D146" i="2" s="1"/>
  <c r="E92" i="2"/>
  <c r="F92" i="2"/>
  <c r="F119" i="2" s="1"/>
  <c r="F146" i="2" s="1"/>
  <c r="G92" i="2"/>
  <c r="G119" i="2" s="1"/>
  <c r="G146" i="2" s="1"/>
  <c r="H92" i="2"/>
  <c r="H119" i="2" s="1"/>
  <c r="H146" i="2" s="1"/>
  <c r="I92" i="2"/>
  <c r="J92" i="2"/>
  <c r="J119" i="2" s="1"/>
  <c r="J146" i="2" s="1"/>
  <c r="K92" i="2"/>
  <c r="K119" i="2" s="1"/>
  <c r="K146" i="2" s="1"/>
  <c r="L92" i="2"/>
  <c r="L119" i="2" s="1"/>
  <c r="L146" i="2" s="1"/>
  <c r="M92" i="2"/>
  <c r="N92" i="2"/>
  <c r="D93" i="2"/>
  <c r="D120" i="2" s="1"/>
  <c r="D147" i="2" s="1"/>
  <c r="E93" i="2"/>
  <c r="E120" i="2" s="1"/>
  <c r="E147" i="2" s="1"/>
  <c r="F93" i="2"/>
  <c r="G93" i="2"/>
  <c r="H93" i="2"/>
  <c r="H120" i="2" s="1"/>
  <c r="H147" i="2" s="1"/>
  <c r="I93" i="2"/>
  <c r="I120" i="2" s="1"/>
  <c r="I147" i="2" s="1"/>
  <c r="J93" i="2"/>
  <c r="K93" i="2"/>
  <c r="K120" i="2" s="1"/>
  <c r="K147" i="2" s="1"/>
  <c r="L93" i="2"/>
  <c r="L120" i="2" s="1"/>
  <c r="L147" i="2" s="1"/>
  <c r="M93" i="2"/>
  <c r="M120" i="2" s="1"/>
  <c r="M147" i="2" s="1"/>
  <c r="N93" i="2"/>
  <c r="D94" i="2"/>
  <c r="D121" i="2" s="1"/>
  <c r="D148" i="2" s="1"/>
  <c r="E94" i="2"/>
  <c r="E121" i="2" s="1"/>
  <c r="E148" i="2" s="1"/>
  <c r="F94" i="2"/>
  <c r="F121" i="2" s="1"/>
  <c r="F148" i="2" s="1"/>
  <c r="G94" i="2"/>
  <c r="H94" i="2"/>
  <c r="I94" i="2"/>
  <c r="I121" i="2" s="1"/>
  <c r="I148" i="2" s="1"/>
  <c r="J94" i="2"/>
  <c r="K94" i="2"/>
  <c r="L94" i="2"/>
  <c r="M94" i="2"/>
  <c r="M121" i="2" s="1"/>
  <c r="M148" i="2" s="1"/>
  <c r="N94" i="2"/>
  <c r="N121" i="2" s="1"/>
  <c r="N148" i="2" s="1"/>
  <c r="K96" i="2"/>
  <c r="K123" i="2" s="1"/>
  <c r="E97" i="2"/>
  <c r="E124" i="2" s="1"/>
  <c r="L97" i="2"/>
  <c r="L124" i="2" s="1"/>
  <c r="F99" i="2"/>
  <c r="F126" i="2" s="1"/>
  <c r="J99" i="2"/>
  <c r="J126" i="2" s="1"/>
  <c r="G100" i="2"/>
  <c r="G127" i="2" s="1"/>
  <c r="D101" i="2"/>
  <c r="D128" i="2" s="1"/>
  <c r="E102" i="2"/>
  <c r="E129" i="2" s="1"/>
  <c r="F102" i="2"/>
  <c r="F129" i="2" s="1"/>
  <c r="N102" i="2"/>
  <c r="N129" i="2" s="1"/>
  <c r="J103" i="2"/>
  <c r="J130" i="2" s="1"/>
  <c r="H104" i="2"/>
  <c r="H131" i="2" s="1"/>
  <c r="K104" i="2"/>
  <c r="K131" i="2" s="1"/>
  <c r="K158" i="2" s="1"/>
  <c r="E106" i="2"/>
  <c r="E133" i="2" s="1"/>
  <c r="J107" i="2"/>
  <c r="J134" i="2" s="1"/>
  <c r="D108" i="2"/>
  <c r="D135" i="2" s="1"/>
  <c r="H109" i="2"/>
  <c r="H136" i="2" s="1"/>
  <c r="I109" i="2"/>
  <c r="I136" i="2" s="1"/>
  <c r="M110" i="2"/>
  <c r="M137" i="2" s="1"/>
  <c r="F111" i="2"/>
  <c r="F138" i="2" s="1"/>
  <c r="G111" i="2"/>
  <c r="G138" i="2" s="1"/>
  <c r="K112" i="2"/>
  <c r="K139" i="2" s="1"/>
  <c r="H113" i="2"/>
  <c r="H140" i="2" s="1"/>
  <c r="J114" i="2"/>
  <c r="J141" i="2" s="1"/>
  <c r="K114" i="2"/>
  <c r="K141" i="2" s="1"/>
  <c r="E115" i="2"/>
  <c r="E142" i="2" s="1"/>
  <c r="I115" i="2"/>
  <c r="I142" i="2" s="1"/>
  <c r="J115" i="2"/>
  <c r="J142" i="2" s="1"/>
  <c r="L115" i="2"/>
  <c r="L142" i="2" s="1"/>
  <c r="M115" i="2"/>
  <c r="M142" i="2" s="1"/>
  <c r="N115" i="2"/>
  <c r="N142" i="2" s="1"/>
  <c r="F116" i="2"/>
  <c r="F143" i="2" s="1"/>
  <c r="J116" i="2"/>
  <c r="J143" i="2" s="1"/>
  <c r="N116" i="2"/>
  <c r="N143" i="2" s="1"/>
  <c r="D117" i="2"/>
  <c r="D144" i="2" s="1"/>
  <c r="G117" i="2"/>
  <c r="G144" i="2" s="1"/>
  <c r="K117" i="2"/>
  <c r="K144" i="2" s="1"/>
  <c r="D118" i="2"/>
  <c r="D145" i="2" s="1"/>
  <c r="H118" i="2"/>
  <c r="H145" i="2" s="1"/>
  <c r="L118" i="2"/>
  <c r="L145" i="2" s="1"/>
  <c r="M118" i="2"/>
  <c r="M145" i="2" s="1"/>
  <c r="E119" i="2"/>
  <c r="E146" i="2" s="1"/>
  <c r="I119" i="2"/>
  <c r="I146" i="2" s="1"/>
  <c r="M119" i="2"/>
  <c r="M146" i="2" s="1"/>
  <c r="N119" i="2"/>
  <c r="N146" i="2" s="1"/>
  <c r="F120" i="2"/>
  <c r="F147" i="2" s="1"/>
  <c r="G120" i="2"/>
  <c r="G147" i="2" s="1"/>
  <c r="J120" i="2"/>
  <c r="J147" i="2" s="1"/>
  <c r="N120" i="2"/>
  <c r="N147" i="2" s="1"/>
  <c r="G121" i="2"/>
  <c r="G148" i="2" s="1"/>
  <c r="H121" i="2"/>
  <c r="H148" i="2" s="1"/>
  <c r="J121" i="2"/>
  <c r="J148" i="2" s="1"/>
  <c r="K121" i="2"/>
  <c r="K148" i="2" s="1"/>
  <c r="L121" i="2"/>
  <c r="L148" i="2" s="1"/>
  <c r="D123" i="2"/>
  <c r="F123" i="2"/>
  <c r="J123" i="2"/>
  <c r="N123" i="2"/>
  <c r="D124" i="2"/>
  <c r="G124" i="2"/>
  <c r="K124" i="2"/>
  <c r="D125" i="2"/>
  <c r="H125" i="2"/>
  <c r="L125" i="2"/>
  <c r="M125" i="2"/>
  <c r="E126" i="2"/>
  <c r="I126" i="2"/>
  <c r="M126" i="2"/>
  <c r="F127" i="2"/>
  <c r="J127" i="2"/>
  <c r="N127" i="2"/>
  <c r="G128" i="2"/>
  <c r="K128" i="2"/>
  <c r="D129" i="2"/>
  <c r="H129" i="2"/>
  <c r="L129" i="2"/>
  <c r="E130" i="2"/>
  <c r="I130" i="2"/>
  <c r="M130" i="2"/>
  <c r="F131" i="2"/>
  <c r="J131" i="2"/>
  <c r="N131" i="2"/>
  <c r="G132" i="2"/>
  <c r="G213" i="2" s="1"/>
  <c r="K132" i="2"/>
  <c r="L132" i="2"/>
  <c r="D133" i="2"/>
  <c r="H133" i="2"/>
  <c r="L133" i="2"/>
  <c r="E134" i="2"/>
  <c r="I134" i="2"/>
  <c r="M134" i="2"/>
  <c r="F135" i="2"/>
  <c r="J135" i="2"/>
  <c r="N135" i="2"/>
  <c r="G136" i="2"/>
  <c r="K136" i="2"/>
  <c r="K163" i="2" s="1"/>
  <c r="D137" i="2"/>
  <c r="H137" i="2"/>
  <c r="I137" i="2"/>
  <c r="L137" i="2"/>
  <c r="E138" i="2"/>
  <c r="I138" i="2"/>
  <c r="M138" i="2"/>
  <c r="J139" i="2"/>
  <c r="N139" i="2"/>
  <c r="D140" i="2"/>
  <c r="G140" i="2"/>
  <c r="K140" i="2"/>
  <c r="N140" i="2"/>
  <c r="D141" i="2"/>
  <c r="H141" i="2"/>
  <c r="L141" i="2"/>
  <c r="F142" i="2"/>
  <c r="K162" i="2"/>
  <c r="J212" i="2" l="1"/>
  <c r="D213" i="2"/>
  <c r="Z266" i="2"/>
  <c r="Z262" i="2"/>
  <c r="Z261" i="2"/>
  <c r="Z268" i="2"/>
  <c r="Z264" i="2"/>
  <c r="Z18" i="2"/>
  <c r="V20" i="2"/>
  <c r="R20" i="2"/>
  <c r="R22" i="2" s="1"/>
  <c r="R19" i="2"/>
  <c r="Z20" i="2"/>
  <c r="Z265" i="2" s="1"/>
  <c r="R18" i="2"/>
  <c r="U20" i="2"/>
  <c r="Y19" i="2"/>
  <c r="Q19" i="2"/>
  <c r="U18" i="2"/>
  <c r="Y20" i="2"/>
  <c r="Y22" i="2" s="1"/>
  <c r="Q20" i="2"/>
  <c r="Q22" i="2" s="1"/>
  <c r="X20" i="2"/>
  <c r="X22" i="2" s="1"/>
  <c r="T20" i="2"/>
  <c r="T22" i="2" s="1"/>
  <c r="P20" i="2"/>
  <c r="P22" i="2" s="1"/>
  <c r="X19" i="2"/>
  <c r="T19" i="2"/>
  <c r="P19" i="2"/>
  <c r="W20" i="2"/>
  <c r="W22" i="2" s="1"/>
  <c r="S20" i="2"/>
  <c r="S22" i="2" s="1"/>
  <c r="O20" i="2"/>
  <c r="O22" i="2" s="1"/>
  <c r="W19" i="2"/>
  <c r="S19" i="2"/>
  <c r="O19" i="2"/>
  <c r="H211" i="2"/>
  <c r="H212" i="2"/>
  <c r="N212" i="2"/>
  <c r="H210" i="2"/>
  <c r="H213" i="2"/>
  <c r="K159" i="2"/>
  <c r="K213" i="2"/>
  <c r="K211" i="2"/>
  <c r="E212" i="2"/>
  <c r="E213" i="2"/>
  <c r="E211" i="2"/>
  <c r="L213" i="2"/>
  <c r="L211" i="2"/>
  <c r="L212" i="2"/>
  <c r="L210" i="2"/>
  <c r="F208" i="2"/>
  <c r="F210" i="2"/>
  <c r="F212" i="2"/>
  <c r="F213" i="2"/>
  <c r="F209" i="2"/>
  <c r="M207" i="2"/>
  <c r="M208" i="2"/>
  <c r="M212" i="2"/>
  <c r="M211" i="2"/>
  <c r="M209" i="2"/>
  <c r="I209" i="2"/>
  <c r="I211" i="2"/>
  <c r="J20" i="2"/>
  <c r="J22" i="2" s="1"/>
  <c r="J19" i="2"/>
  <c r="J211" i="2"/>
  <c r="J209" i="2"/>
  <c r="J208" i="2"/>
  <c r="J210" i="2"/>
  <c r="J18" i="2"/>
  <c r="D18" i="2"/>
  <c r="D20" i="2"/>
  <c r="D22" i="2" s="1"/>
  <c r="D19" i="2"/>
  <c r="D267" i="2" s="1"/>
  <c r="D207" i="2"/>
  <c r="D211" i="2"/>
  <c r="D208" i="2"/>
  <c r="D210" i="2"/>
  <c r="K207" i="2"/>
  <c r="K209" i="2"/>
  <c r="K210" i="2"/>
  <c r="G209" i="2"/>
  <c r="G207" i="2"/>
  <c r="G210" i="2"/>
  <c r="N209" i="2"/>
  <c r="N208" i="2"/>
  <c r="H209" i="2"/>
  <c r="H207" i="2"/>
  <c r="H208" i="2"/>
  <c r="I208" i="2"/>
  <c r="I207" i="2"/>
  <c r="E207" i="2"/>
  <c r="E208" i="2"/>
  <c r="L207" i="2"/>
  <c r="F207" i="2"/>
  <c r="J150" i="2"/>
  <c r="I212" i="2"/>
  <c r="G212" i="2"/>
  <c r="N20" i="2"/>
  <c r="N22" i="2" s="1"/>
  <c r="N18" i="2"/>
  <c r="N19" i="2"/>
  <c r="N211" i="2"/>
  <c r="E210" i="2"/>
  <c r="E209" i="2"/>
  <c r="L209" i="2"/>
  <c r="L208" i="2"/>
  <c r="J207" i="2"/>
  <c r="I213" i="2"/>
  <c r="G211" i="2"/>
  <c r="N210" i="2"/>
  <c r="K212" i="2"/>
  <c r="L18" i="2"/>
  <c r="L19" i="2"/>
  <c r="L20" i="2"/>
  <c r="L22" i="2" s="1"/>
  <c r="H18" i="2"/>
  <c r="H19" i="2"/>
  <c r="I210" i="2"/>
  <c r="G208" i="2"/>
  <c r="N207" i="2"/>
  <c r="F211" i="2"/>
  <c r="M19" i="2"/>
  <c r="M18" i="2"/>
  <c r="M20" i="2"/>
  <c r="M22" i="2" s="1"/>
  <c r="M210" i="2"/>
  <c r="G19" i="2"/>
  <c r="G18" i="2"/>
  <c r="G20" i="2"/>
  <c r="G22" i="2" s="1"/>
  <c r="D209" i="2"/>
  <c r="K208" i="2"/>
  <c r="H20" i="2"/>
  <c r="H22" i="2" s="1"/>
  <c r="F20" i="2"/>
  <c r="F22" i="2" s="1"/>
  <c r="F19" i="2"/>
  <c r="F18" i="2"/>
  <c r="E19" i="2"/>
  <c r="E270" i="2" s="1"/>
  <c r="E18" i="2"/>
  <c r="E20" i="2"/>
  <c r="E22" i="2" s="1"/>
  <c r="I19" i="2"/>
  <c r="I18" i="2"/>
  <c r="I20" i="2"/>
  <c r="I22" i="2" s="1"/>
  <c r="K18" i="2"/>
  <c r="K19" i="2"/>
  <c r="K20" i="2"/>
  <c r="K22" i="2" s="1"/>
  <c r="C56" i="2"/>
  <c r="C23" i="1"/>
  <c r="T10" i="2" l="1"/>
  <c r="W16" i="2"/>
  <c r="P21" i="2"/>
  <c r="P17" i="2" s="1"/>
  <c r="P263" i="2"/>
  <c r="P267" i="2"/>
  <c r="P265" i="2"/>
  <c r="P269" i="2"/>
  <c r="P264" i="2"/>
  <c r="P268" i="2"/>
  <c r="P261" i="2"/>
  <c r="P270" i="2"/>
  <c r="P262" i="2"/>
  <c r="P266" i="2"/>
  <c r="Q21" i="2"/>
  <c r="Q17" i="2" s="1"/>
  <c r="Q261" i="2"/>
  <c r="Q262" i="2"/>
  <c r="Q263" i="2"/>
  <c r="Q264" i="2"/>
  <c r="Q265" i="2"/>
  <c r="Q266" i="2"/>
  <c r="Q267" i="2"/>
  <c r="Q268" i="2"/>
  <c r="Q269" i="2"/>
  <c r="Q270" i="2"/>
  <c r="R21" i="2"/>
  <c r="R262" i="2"/>
  <c r="R266" i="2"/>
  <c r="R270" i="2"/>
  <c r="R264" i="2"/>
  <c r="R268" i="2"/>
  <c r="R263" i="2"/>
  <c r="R267" i="2"/>
  <c r="R265" i="2"/>
  <c r="R261" i="2"/>
  <c r="R269" i="2"/>
  <c r="Z28" i="2"/>
  <c r="Z30" i="2" s="1"/>
  <c r="Z26" i="2" s="1"/>
  <c r="Z27" i="2"/>
  <c r="Z29" i="2"/>
  <c r="Z31" i="2" s="1"/>
  <c r="Z25" i="2" s="1"/>
  <c r="I268" i="2"/>
  <c r="M268" i="2"/>
  <c r="T21" i="2"/>
  <c r="T17" i="2" s="1"/>
  <c r="T264" i="2"/>
  <c r="T268" i="2"/>
  <c r="T262" i="2"/>
  <c r="T266" i="2"/>
  <c r="T261" i="2"/>
  <c r="T265" i="2"/>
  <c r="T269" i="2"/>
  <c r="T270" i="2"/>
  <c r="T263" i="2"/>
  <c r="T267" i="2"/>
  <c r="Y21" i="2"/>
  <c r="Y261" i="2"/>
  <c r="Y262" i="2"/>
  <c r="Y263" i="2"/>
  <c r="Y264" i="2"/>
  <c r="Y265" i="2"/>
  <c r="Y266" i="2"/>
  <c r="Y267" i="2"/>
  <c r="Y268" i="2"/>
  <c r="Y269" i="2"/>
  <c r="Y270" i="2"/>
  <c r="S21" i="2"/>
  <c r="S261" i="2"/>
  <c r="S265" i="2"/>
  <c r="S269" i="2"/>
  <c r="S263" i="2"/>
  <c r="S267" i="2"/>
  <c r="S262" i="2"/>
  <c r="S266" i="2"/>
  <c r="S270" i="2"/>
  <c r="S264" i="2"/>
  <c r="S268" i="2"/>
  <c r="P16" i="2"/>
  <c r="V22" i="2"/>
  <c r="V263" i="2"/>
  <c r="V267" i="2"/>
  <c r="V261" i="2"/>
  <c r="V264" i="2"/>
  <c r="V268" i="2"/>
  <c r="V265" i="2"/>
  <c r="V269" i="2"/>
  <c r="V270" i="2"/>
  <c r="V262" i="2"/>
  <c r="V266" i="2"/>
  <c r="W21" i="2"/>
  <c r="W17" i="2" s="1"/>
  <c r="W262" i="2"/>
  <c r="W266" i="2"/>
  <c r="W270" i="2"/>
  <c r="W263" i="2"/>
  <c r="W267" i="2"/>
  <c r="W264" i="2"/>
  <c r="W268" i="2"/>
  <c r="W261" i="2"/>
  <c r="W265" i="2"/>
  <c r="W269" i="2"/>
  <c r="T16" i="2"/>
  <c r="W10" i="2"/>
  <c r="Z288" i="2"/>
  <c r="D261" i="2"/>
  <c r="O21" i="2"/>
  <c r="O17" i="2" s="1"/>
  <c r="O264" i="2"/>
  <c r="O268" i="2"/>
  <c r="O266" i="2"/>
  <c r="O270" i="2"/>
  <c r="O261" i="2"/>
  <c r="O265" i="2"/>
  <c r="O269" i="2"/>
  <c r="O262" i="2"/>
  <c r="O267" i="2"/>
  <c r="O263" i="2"/>
  <c r="X21" i="2"/>
  <c r="X17" i="2" s="1"/>
  <c r="X261" i="2"/>
  <c r="X265" i="2"/>
  <c r="X269" i="2"/>
  <c r="X262" i="2"/>
  <c r="X266" i="2"/>
  <c r="X270" i="2"/>
  <c r="X263" i="2"/>
  <c r="X267" i="2"/>
  <c r="X268" i="2"/>
  <c r="X264" i="2"/>
  <c r="U22" i="2"/>
  <c r="U261" i="2"/>
  <c r="U262" i="2"/>
  <c r="U263" i="2"/>
  <c r="U264" i="2"/>
  <c r="U265" i="2"/>
  <c r="U266" i="2"/>
  <c r="U267" i="2"/>
  <c r="U268" i="2"/>
  <c r="U269" i="2"/>
  <c r="U270" i="2"/>
  <c r="Z22" i="2"/>
  <c r="Z267" i="2"/>
  <c r="Z263" i="2"/>
  <c r="Z270" i="2"/>
  <c r="Z269" i="2"/>
  <c r="E264" i="2"/>
  <c r="H265" i="2"/>
  <c r="G21" i="2"/>
  <c r="G16" i="2" s="1"/>
  <c r="G270" i="2"/>
  <c r="G261" i="2"/>
  <c r="G265" i="2"/>
  <c r="G269" i="2"/>
  <c r="G268" i="2"/>
  <c r="G264" i="2"/>
  <c r="G263" i="2"/>
  <c r="G267" i="2"/>
  <c r="G266" i="2"/>
  <c r="F269" i="2"/>
  <c r="I21" i="2"/>
  <c r="I17" i="2" s="1"/>
  <c r="I263" i="2"/>
  <c r="I267" i="2"/>
  <c r="I262" i="2"/>
  <c r="I270" i="2"/>
  <c r="I266" i="2"/>
  <c r="I265" i="2"/>
  <c r="I269" i="2"/>
  <c r="I261" i="2"/>
  <c r="N21" i="2"/>
  <c r="N17" i="2" s="1"/>
  <c r="N269" i="2"/>
  <c r="N264" i="2"/>
  <c r="N268" i="2"/>
  <c r="N267" i="2"/>
  <c r="N263" i="2"/>
  <c r="N262" i="2"/>
  <c r="N270" i="2"/>
  <c r="N266" i="2"/>
  <c r="K21" i="2"/>
  <c r="K262" i="2"/>
  <c r="K261" i="2"/>
  <c r="K265" i="2"/>
  <c r="K269" i="2"/>
  <c r="K264" i="2"/>
  <c r="K268" i="2"/>
  <c r="K263" i="2"/>
  <c r="K267" i="2"/>
  <c r="M21" i="2"/>
  <c r="M17" i="2" s="1"/>
  <c r="M264" i="2"/>
  <c r="M263" i="2"/>
  <c r="M267" i="2"/>
  <c r="M266" i="2"/>
  <c r="M270" i="2"/>
  <c r="M261" i="2"/>
  <c r="M269" i="2"/>
  <c r="M265" i="2"/>
  <c r="N261" i="2"/>
  <c r="M262" i="2"/>
  <c r="K266" i="2"/>
  <c r="D21" i="2"/>
  <c r="D263" i="2"/>
  <c r="D262" i="2"/>
  <c r="D266" i="2"/>
  <c r="D270" i="2"/>
  <c r="D265" i="2"/>
  <c r="D269" i="2"/>
  <c r="D264" i="2"/>
  <c r="D268" i="2"/>
  <c r="J267" i="2"/>
  <c r="I10" i="2"/>
  <c r="E21" i="2"/>
  <c r="E17" i="2" s="1"/>
  <c r="E268" i="2"/>
  <c r="E263" i="2"/>
  <c r="E267" i="2"/>
  <c r="E266" i="2"/>
  <c r="E262" i="2"/>
  <c r="E261" i="2"/>
  <c r="E265" i="2"/>
  <c r="E269" i="2"/>
  <c r="F21" i="2"/>
  <c r="F17" i="2" s="1"/>
  <c r="F261" i="2"/>
  <c r="F265" i="2"/>
  <c r="F264" i="2"/>
  <c r="F268" i="2"/>
  <c r="F267" i="2"/>
  <c r="F262" i="2"/>
  <c r="F266" i="2"/>
  <c r="F270" i="2"/>
  <c r="H21" i="2"/>
  <c r="H16" i="2" s="1"/>
  <c r="H263" i="2"/>
  <c r="H267" i="2"/>
  <c r="H262" i="2"/>
  <c r="H266" i="2"/>
  <c r="H270" i="2"/>
  <c r="H261" i="2"/>
  <c r="H269" i="2"/>
  <c r="H264" i="2"/>
  <c r="H268" i="2"/>
  <c r="L21" i="2"/>
  <c r="L17" i="2" s="1"/>
  <c r="L267" i="2"/>
  <c r="L262" i="2"/>
  <c r="L266" i="2"/>
  <c r="L270" i="2"/>
  <c r="L265" i="2"/>
  <c r="L261" i="2"/>
  <c r="L264" i="2"/>
  <c r="L268" i="2"/>
  <c r="N10" i="2"/>
  <c r="G262" i="2"/>
  <c r="F263" i="2"/>
  <c r="L263" i="2"/>
  <c r="I264" i="2"/>
  <c r="N265" i="2"/>
  <c r="J21" i="2"/>
  <c r="J17" i="2" s="1"/>
  <c r="J265" i="2"/>
  <c r="J269" i="2"/>
  <c r="J264" i="2"/>
  <c r="J268" i="2"/>
  <c r="J263" i="2"/>
  <c r="J262" i="2"/>
  <c r="J270" i="2"/>
  <c r="J266" i="2"/>
  <c r="L269" i="2"/>
  <c r="K270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X27" i="2" l="1"/>
  <c r="X28" i="2"/>
  <c r="X30" i="2" s="1"/>
  <c r="X26" i="2" s="1"/>
  <c r="X29" i="2"/>
  <c r="X31" i="2" s="1"/>
  <c r="X25" i="2" s="1"/>
  <c r="W289" i="2"/>
  <c r="S27" i="2"/>
  <c r="S28" i="2"/>
  <c r="S30" i="2" s="1"/>
  <c r="S26" i="2" s="1"/>
  <c r="S29" i="2"/>
  <c r="S31" i="2" s="1"/>
  <c r="S25" i="2" s="1"/>
  <c r="S291" i="2"/>
  <c r="Q28" i="2"/>
  <c r="Q30" i="2" s="1"/>
  <c r="Q26" i="2" s="1"/>
  <c r="Q27" i="2"/>
  <c r="Q29" i="2"/>
  <c r="Q31" i="2" s="1"/>
  <c r="Q25" i="2" s="1"/>
  <c r="Z16" i="2"/>
  <c r="Z10" i="2"/>
  <c r="U27" i="2"/>
  <c r="U29" i="2"/>
  <c r="U31" i="2" s="1"/>
  <c r="U28" i="2"/>
  <c r="U30" i="2" s="1"/>
  <c r="U26" i="2" s="1"/>
  <c r="U291" i="2"/>
  <c r="U16" i="2"/>
  <c r="U10" i="2"/>
  <c r="O27" i="2"/>
  <c r="O28" i="2"/>
  <c r="O30" i="2" s="1"/>
  <c r="O26" i="2" s="1"/>
  <c r="O29" i="2"/>
  <c r="O31" i="2" s="1"/>
  <c r="O291" i="2"/>
  <c r="W288" i="2"/>
  <c r="V27" i="2"/>
  <c r="V28" i="2"/>
  <c r="V30" i="2" s="1"/>
  <c r="V26" i="2" s="1"/>
  <c r="V29" i="2"/>
  <c r="V31" i="2" s="1"/>
  <c r="V25" i="2" s="1"/>
  <c r="V291" i="2"/>
  <c r="S17" i="2"/>
  <c r="S10" i="2"/>
  <c r="Y28" i="2"/>
  <c r="Y30" i="2" s="1"/>
  <c r="Y26" i="2" s="1"/>
  <c r="Y27" i="2"/>
  <c r="Y29" i="2"/>
  <c r="Y31" i="2" s="1"/>
  <c r="Y17" i="2"/>
  <c r="Y10" i="2"/>
  <c r="R29" i="2"/>
  <c r="R31" i="2" s="1"/>
  <c r="R25" i="2" s="1"/>
  <c r="R28" i="2"/>
  <c r="R30" i="2" s="1"/>
  <c r="R26" i="2" s="1"/>
  <c r="R27" i="2"/>
  <c r="R17" i="2"/>
  <c r="R10" i="2"/>
  <c r="R16" i="2"/>
  <c r="Q10" i="2"/>
  <c r="Y16" i="2"/>
  <c r="O289" i="2"/>
  <c r="T9" i="2"/>
  <c r="T12" i="2" s="1"/>
  <c r="Z289" i="2"/>
  <c r="Z38" i="2" s="1"/>
  <c r="Z40" i="2" s="1"/>
  <c r="V288" i="2"/>
  <c r="X10" i="2"/>
  <c r="Y290" i="2"/>
  <c r="Q16" i="2"/>
  <c r="P289" i="2"/>
  <c r="P27" i="2"/>
  <c r="P28" i="2"/>
  <c r="P30" i="2" s="1"/>
  <c r="P26" i="2" s="1"/>
  <c r="P29" i="2"/>
  <c r="P31" i="2" s="1"/>
  <c r="P291" i="2"/>
  <c r="P290" i="2"/>
  <c r="P10" i="2"/>
  <c r="P9" i="2" s="1"/>
  <c r="O292" i="2"/>
  <c r="V289" i="2"/>
  <c r="P288" i="2"/>
  <c r="W9" i="2"/>
  <c r="W12" i="2" s="1"/>
  <c r="W290" i="2"/>
  <c r="V16" i="2"/>
  <c r="V10" i="2"/>
  <c r="T27" i="2"/>
  <c r="T28" i="2"/>
  <c r="T30" i="2" s="1"/>
  <c r="T26" i="2" s="1"/>
  <c r="T29" i="2"/>
  <c r="T31" i="2" s="1"/>
  <c r="Z290" i="2"/>
  <c r="Z36" i="2" s="1"/>
  <c r="U289" i="2"/>
  <c r="O10" i="2"/>
  <c r="S16" i="2"/>
  <c r="W27" i="2"/>
  <c r="W28" i="2"/>
  <c r="W30" i="2" s="1"/>
  <c r="W26" i="2" s="1"/>
  <c r="W29" i="2"/>
  <c r="W31" i="2" s="1"/>
  <c r="W291" i="2"/>
  <c r="V292" i="2"/>
  <c r="S289" i="2"/>
  <c r="X16" i="2"/>
  <c r="O16" i="2"/>
  <c r="Z291" i="2"/>
  <c r="R290" i="2"/>
  <c r="Z292" i="2"/>
  <c r="N16" i="2"/>
  <c r="E27" i="2"/>
  <c r="L10" i="2"/>
  <c r="E29" i="2"/>
  <c r="E31" i="2" s="1"/>
  <c r="J16" i="2"/>
  <c r="J28" i="2"/>
  <c r="J29" i="2"/>
  <c r="J31" i="2" s="1"/>
  <c r="J27" i="2"/>
  <c r="M10" i="2"/>
  <c r="K27" i="2"/>
  <c r="K28" i="2"/>
  <c r="K30" i="2" s="1"/>
  <c r="K26" i="2" s="1"/>
  <c r="K29" i="2"/>
  <c r="K31" i="2" s="1"/>
  <c r="I16" i="2"/>
  <c r="D17" i="2"/>
  <c r="D10" i="2"/>
  <c r="K17" i="2"/>
  <c r="K10" i="2"/>
  <c r="N29" i="2"/>
  <c r="N31" i="2" s="1"/>
  <c r="N28" i="2"/>
  <c r="N30" i="2" s="1"/>
  <c r="N26" i="2" s="1"/>
  <c r="N27" i="2"/>
  <c r="K16" i="2"/>
  <c r="J10" i="2"/>
  <c r="G17" i="2"/>
  <c r="G10" i="2"/>
  <c r="G9" i="2" s="1"/>
  <c r="I29" i="2"/>
  <c r="I31" i="2" s="1"/>
  <c r="I27" i="2"/>
  <c r="I28" i="2"/>
  <c r="I30" i="2" s="1"/>
  <c r="I26" i="2" s="1"/>
  <c r="N9" i="2"/>
  <c r="N12" i="2" s="1"/>
  <c r="L28" i="2"/>
  <c r="L30" i="2" s="1"/>
  <c r="L26" i="2" s="1"/>
  <c r="L27" i="2"/>
  <c r="L29" i="2"/>
  <c r="L31" i="2" s="1"/>
  <c r="F27" i="2"/>
  <c r="F29" i="2"/>
  <c r="F31" i="2" s="1"/>
  <c r="F28" i="2"/>
  <c r="F30" i="2" s="1"/>
  <c r="F26" i="2" s="1"/>
  <c r="D28" i="2"/>
  <c r="D29" i="2"/>
  <c r="D31" i="2" s="1"/>
  <c r="D27" i="2"/>
  <c r="F10" i="2"/>
  <c r="N290" i="2"/>
  <c r="E16" i="2"/>
  <c r="F16" i="2"/>
  <c r="D16" i="2"/>
  <c r="L16" i="2"/>
  <c r="H28" i="2"/>
  <c r="H27" i="2"/>
  <c r="H29" i="2"/>
  <c r="H31" i="2" s="1"/>
  <c r="H17" i="2"/>
  <c r="H10" i="2"/>
  <c r="H9" i="2" s="1"/>
  <c r="E28" i="2"/>
  <c r="E288" i="2" s="1"/>
  <c r="M27" i="2"/>
  <c r="M28" i="2"/>
  <c r="M30" i="2" s="1"/>
  <c r="M26" i="2" s="1"/>
  <c r="M29" i="2"/>
  <c r="M31" i="2" s="1"/>
  <c r="M16" i="2"/>
  <c r="E10" i="2"/>
  <c r="I290" i="2"/>
  <c r="G27" i="2"/>
  <c r="G29" i="2"/>
  <c r="G31" i="2" s="1"/>
  <c r="G25" i="2" s="1"/>
  <c r="G28" i="2"/>
  <c r="G30" i="2" s="1"/>
  <c r="G26" i="2" s="1"/>
  <c r="C13" i="2"/>
  <c r="P12" i="2" l="1"/>
  <c r="P11" i="2"/>
  <c r="E290" i="2"/>
  <c r="V9" i="2"/>
  <c r="V12" i="2" s="1"/>
  <c r="V11" i="2"/>
  <c r="W36" i="2"/>
  <c r="W37" i="2"/>
  <c r="W39" i="2" s="1"/>
  <c r="W35" i="2" s="1"/>
  <c r="W38" i="2"/>
  <c r="W40" i="2" s="1"/>
  <c r="Y289" i="2"/>
  <c r="S9" i="2"/>
  <c r="S12" i="2" s="1"/>
  <c r="S11" i="2"/>
  <c r="P36" i="2"/>
  <c r="P37" i="2"/>
  <c r="P39" i="2" s="1"/>
  <c r="P35" i="2" s="1"/>
  <c r="P38" i="2"/>
  <c r="P40" i="2" s="1"/>
  <c r="X292" i="2"/>
  <c r="X289" i="2"/>
  <c r="R9" i="2"/>
  <c r="R12" i="2" s="1"/>
  <c r="R292" i="2"/>
  <c r="Y291" i="2"/>
  <c r="X288" i="2"/>
  <c r="Z9" i="2"/>
  <c r="Z12" i="2" s="1"/>
  <c r="T292" i="2"/>
  <c r="W292" i="2"/>
  <c r="L289" i="2"/>
  <c r="N288" i="2"/>
  <c r="Q288" i="2"/>
  <c r="O9" i="2"/>
  <c r="O12" i="2" s="1"/>
  <c r="S292" i="2"/>
  <c r="W25" i="2"/>
  <c r="X290" i="2"/>
  <c r="T291" i="2"/>
  <c r="T290" i="2"/>
  <c r="O288" i="2"/>
  <c r="Y288" i="2"/>
  <c r="Z37" i="2"/>
  <c r="Z39" i="2" s="1"/>
  <c r="Z35" i="2" s="1"/>
  <c r="U288" i="2"/>
  <c r="P25" i="2"/>
  <c r="Q289" i="2"/>
  <c r="T11" i="2"/>
  <c r="Y9" i="2"/>
  <c r="Y12" i="2" s="1"/>
  <c r="Q290" i="2"/>
  <c r="R291" i="2"/>
  <c r="T288" i="2"/>
  <c r="Y25" i="2"/>
  <c r="O25" i="2"/>
  <c r="U25" i="2"/>
  <c r="P292" i="2"/>
  <c r="Y292" i="2"/>
  <c r="O290" i="2"/>
  <c r="X9" i="2"/>
  <c r="X12" i="2" s="1"/>
  <c r="R288" i="2"/>
  <c r="K288" i="2"/>
  <c r="J9" i="2"/>
  <c r="J12" i="2" s="1"/>
  <c r="J30" i="2"/>
  <c r="J26" i="2" s="1"/>
  <c r="J288" i="2"/>
  <c r="Q292" i="2"/>
  <c r="T289" i="2"/>
  <c r="T25" i="2"/>
  <c r="W11" i="2"/>
  <c r="V290" i="2"/>
  <c r="V37" i="2" s="1"/>
  <c r="V39" i="2" s="1"/>
  <c r="V35" i="2" s="1"/>
  <c r="Q9" i="2"/>
  <c r="Q12" i="2" s="1"/>
  <c r="Q11" i="2"/>
  <c r="U290" i="2"/>
  <c r="S290" i="2"/>
  <c r="U9" i="2"/>
  <c r="U12" i="2" s="1"/>
  <c r="U11" i="2"/>
  <c r="Q291" i="2"/>
  <c r="R289" i="2"/>
  <c r="S288" i="2"/>
  <c r="X291" i="2"/>
  <c r="U292" i="2"/>
  <c r="E292" i="2"/>
  <c r="J289" i="2"/>
  <c r="L25" i="2"/>
  <c r="J292" i="2"/>
  <c r="N292" i="2"/>
  <c r="J290" i="2"/>
  <c r="K289" i="2"/>
  <c r="L291" i="2"/>
  <c r="N11" i="2"/>
  <c r="J291" i="2"/>
  <c r="G12" i="2"/>
  <c r="G11" i="2"/>
  <c r="H12" i="2"/>
  <c r="H11" i="2"/>
  <c r="H30" i="2"/>
  <c r="H26" i="2" s="1"/>
  <c r="H292" i="2"/>
  <c r="G289" i="2"/>
  <c r="M288" i="2"/>
  <c r="G292" i="2"/>
  <c r="D30" i="2"/>
  <c r="D26" i="2" s="1"/>
  <c r="D288" i="2"/>
  <c r="I289" i="2"/>
  <c r="M292" i="2"/>
  <c r="H289" i="2"/>
  <c r="G291" i="2"/>
  <c r="M291" i="2"/>
  <c r="E30" i="2"/>
  <c r="E291" i="2"/>
  <c r="D289" i="2"/>
  <c r="F289" i="2"/>
  <c r="L288" i="2"/>
  <c r="L9" i="2"/>
  <c r="L12" i="2" s="1"/>
  <c r="F9" i="2"/>
  <c r="F12" i="2" s="1"/>
  <c r="E289" i="2"/>
  <c r="E37" i="2" s="1"/>
  <c r="E39" i="2" s="1"/>
  <c r="E35" i="2" s="1"/>
  <c r="I288" i="2"/>
  <c r="D292" i="2"/>
  <c r="G290" i="2"/>
  <c r="K292" i="2"/>
  <c r="D291" i="2"/>
  <c r="I25" i="2"/>
  <c r="N25" i="2"/>
  <c r="I9" i="2"/>
  <c r="I12" i="2" s="1"/>
  <c r="K291" i="2"/>
  <c r="F288" i="2"/>
  <c r="L292" i="2"/>
  <c r="D11" i="2"/>
  <c r="D9" i="2"/>
  <c r="D12" i="2" s="1"/>
  <c r="E9" i="2"/>
  <c r="E12" i="2" s="1"/>
  <c r="K9" i="2"/>
  <c r="K12" i="2" s="1"/>
  <c r="G288" i="2"/>
  <c r="F292" i="2"/>
  <c r="H291" i="2"/>
  <c r="M289" i="2"/>
  <c r="F25" i="2"/>
  <c r="M9" i="2"/>
  <c r="M12" i="2" s="1"/>
  <c r="M25" i="2"/>
  <c r="H288" i="2"/>
  <c r="I292" i="2"/>
  <c r="K290" i="2"/>
  <c r="M290" i="2"/>
  <c r="F291" i="2"/>
  <c r="H290" i="2"/>
  <c r="I291" i="2"/>
  <c r="N291" i="2"/>
  <c r="N289" i="2"/>
  <c r="F290" i="2"/>
  <c r="K25" i="2"/>
  <c r="D290" i="2"/>
  <c r="L290" i="2"/>
  <c r="C97" i="2"/>
  <c r="C124" i="2" s="1"/>
  <c r="C98" i="2"/>
  <c r="C125" i="2" s="1"/>
  <c r="C99" i="2"/>
  <c r="C126" i="2" s="1"/>
  <c r="C100" i="2"/>
  <c r="C127" i="2" s="1"/>
  <c r="C101" i="2"/>
  <c r="C128" i="2" s="1"/>
  <c r="C102" i="2"/>
  <c r="C129" i="2" s="1"/>
  <c r="C103" i="2"/>
  <c r="C130" i="2" s="1"/>
  <c r="C104" i="2"/>
  <c r="C131" i="2" s="1"/>
  <c r="C105" i="2"/>
  <c r="C132" i="2" s="1"/>
  <c r="C106" i="2"/>
  <c r="C133" i="2" s="1"/>
  <c r="C107" i="2"/>
  <c r="C134" i="2" s="1"/>
  <c r="C108" i="2"/>
  <c r="C135" i="2" s="1"/>
  <c r="C109" i="2"/>
  <c r="C136" i="2" s="1"/>
  <c r="C110" i="2"/>
  <c r="C137" i="2" s="1"/>
  <c r="C111" i="2"/>
  <c r="C138" i="2" s="1"/>
  <c r="C112" i="2"/>
  <c r="C139" i="2" s="1"/>
  <c r="C113" i="2"/>
  <c r="C140" i="2" s="1"/>
  <c r="C114" i="2"/>
  <c r="C141" i="2" s="1"/>
  <c r="C115" i="2"/>
  <c r="C142" i="2" s="1"/>
  <c r="C116" i="2"/>
  <c r="C143" i="2" s="1"/>
  <c r="C117" i="2"/>
  <c r="C144" i="2" s="1"/>
  <c r="C118" i="2"/>
  <c r="C145" i="2" s="1"/>
  <c r="C119" i="2"/>
  <c r="C146" i="2" s="1"/>
  <c r="C120" i="2"/>
  <c r="C147" i="2" s="1"/>
  <c r="C121" i="2"/>
  <c r="C148" i="2" s="1"/>
  <c r="C96" i="2"/>
  <c r="C123" i="2" s="1"/>
  <c r="O169" i="2" l="1"/>
  <c r="S169" i="2"/>
  <c r="W169" i="2"/>
  <c r="P169" i="2"/>
  <c r="T169" i="2"/>
  <c r="X169" i="2"/>
  <c r="Q169" i="2"/>
  <c r="Y169" i="2"/>
  <c r="U169" i="2"/>
  <c r="V169" i="2"/>
  <c r="R169" i="2"/>
  <c r="Z169" i="2"/>
  <c r="O161" i="2"/>
  <c r="S161" i="2"/>
  <c r="W161" i="2"/>
  <c r="Q161" i="2"/>
  <c r="X161" i="2"/>
  <c r="Y161" i="2"/>
  <c r="P161" i="2"/>
  <c r="T161" i="2"/>
  <c r="U161" i="2"/>
  <c r="Z161" i="2"/>
  <c r="V161" i="2"/>
  <c r="R161" i="2"/>
  <c r="O171" i="2"/>
  <c r="S171" i="2"/>
  <c r="W171" i="2"/>
  <c r="P171" i="2"/>
  <c r="T171" i="2"/>
  <c r="X171" i="2"/>
  <c r="Q171" i="2"/>
  <c r="Y171" i="2"/>
  <c r="U171" i="2"/>
  <c r="V171" i="2"/>
  <c r="R171" i="2"/>
  <c r="Z171" i="2"/>
  <c r="O167" i="2"/>
  <c r="S167" i="2"/>
  <c r="W167" i="2"/>
  <c r="P167" i="2"/>
  <c r="T167" i="2"/>
  <c r="X167" i="2"/>
  <c r="Q167" i="2"/>
  <c r="Y167" i="2"/>
  <c r="U167" i="2"/>
  <c r="V167" i="2"/>
  <c r="Z167" i="2"/>
  <c r="R167" i="2"/>
  <c r="O163" i="2"/>
  <c r="S163" i="2"/>
  <c r="W163" i="2"/>
  <c r="T163" i="2"/>
  <c r="Y163" i="2"/>
  <c r="P163" i="2"/>
  <c r="U163" i="2"/>
  <c r="V163" i="2"/>
  <c r="X163" i="2"/>
  <c r="Q163" i="2"/>
  <c r="R163" i="2"/>
  <c r="Z163" i="2"/>
  <c r="O159" i="2"/>
  <c r="S159" i="2"/>
  <c r="W159" i="2"/>
  <c r="T159" i="2"/>
  <c r="Y159" i="2"/>
  <c r="P159" i="2"/>
  <c r="U159" i="2"/>
  <c r="Q159" i="2"/>
  <c r="V159" i="2"/>
  <c r="X159" i="2"/>
  <c r="R159" i="2"/>
  <c r="Z159" i="2"/>
  <c r="Q155" i="2"/>
  <c r="U155" i="2"/>
  <c r="Y155" i="2"/>
  <c r="O155" i="2"/>
  <c r="S155" i="2"/>
  <c r="W155" i="2"/>
  <c r="P155" i="2"/>
  <c r="X155" i="2"/>
  <c r="R155" i="2"/>
  <c r="T155" i="2"/>
  <c r="Z155" i="2"/>
  <c r="V155" i="2"/>
  <c r="O151" i="2"/>
  <c r="S151" i="2"/>
  <c r="W151" i="2"/>
  <c r="P151" i="2"/>
  <c r="T151" i="2"/>
  <c r="X151" i="2"/>
  <c r="Q151" i="2"/>
  <c r="Y151" i="2"/>
  <c r="R151" i="2"/>
  <c r="V151" i="2"/>
  <c r="U151" i="2"/>
  <c r="Z151" i="2"/>
  <c r="V38" i="2"/>
  <c r="V40" i="2" s="1"/>
  <c r="V34" i="2" s="1"/>
  <c r="T36" i="2"/>
  <c r="T37" i="2"/>
  <c r="T39" i="2" s="1"/>
  <c r="T35" i="2" s="1"/>
  <c r="T38" i="2"/>
  <c r="T40" i="2" s="1"/>
  <c r="T34" i="2" s="1"/>
  <c r="U37" i="2"/>
  <c r="U39" i="2" s="1"/>
  <c r="U35" i="2" s="1"/>
  <c r="U36" i="2"/>
  <c r="U38" i="2"/>
  <c r="U40" i="2" s="1"/>
  <c r="U34" i="2" s="1"/>
  <c r="O174" i="2"/>
  <c r="S174" i="2"/>
  <c r="W174" i="2"/>
  <c r="P174" i="2"/>
  <c r="T174" i="2"/>
  <c r="X174" i="2"/>
  <c r="U174" i="2"/>
  <c r="Y174" i="2"/>
  <c r="R174" i="2"/>
  <c r="Z174" i="2"/>
  <c r="Q174" i="2"/>
  <c r="V174" i="2"/>
  <c r="O170" i="2"/>
  <c r="S170" i="2"/>
  <c r="W170" i="2"/>
  <c r="P170" i="2"/>
  <c r="T170" i="2"/>
  <c r="X170" i="2"/>
  <c r="U170" i="2"/>
  <c r="Y170" i="2"/>
  <c r="Q170" i="2"/>
  <c r="R170" i="2"/>
  <c r="Z170" i="2"/>
  <c r="V170" i="2"/>
  <c r="O166" i="2"/>
  <c r="S166" i="2"/>
  <c r="W166" i="2"/>
  <c r="P166" i="2"/>
  <c r="U166" i="2"/>
  <c r="Q166" i="2"/>
  <c r="R166" i="2"/>
  <c r="T166" i="2"/>
  <c r="X166" i="2"/>
  <c r="Y166" i="2"/>
  <c r="Z166" i="2"/>
  <c r="V166" i="2"/>
  <c r="O162" i="2"/>
  <c r="S162" i="2"/>
  <c r="W162" i="2"/>
  <c r="P162" i="2"/>
  <c r="U162" i="2"/>
  <c r="Q162" i="2"/>
  <c r="X162" i="2"/>
  <c r="Y162" i="2"/>
  <c r="R162" i="2"/>
  <c r="T162" i="2"/>
  <c r="Z162" i="2"/>
  <c r="V162" i="2"/>
  <c r="Q158" i="2"/>
  <c r="U158" i="2"/>
  <c r="Y158" i="2"/>
  <c r="O158" i="2"/>
  <c r="S158" i="2"/>
  <c r="W158" i="2"/>
  <c r="T158" i="2"/>
  <c r="P158" i="2"/>
  <c r="V158" i="2"/>
  <c r="X158" i="2"/>
  <c r="Z158" i="2"/>
  <c r="R158" i="2"/>
  <c r="Q154" i="2"/>
  <c r="U154" i="2"/>
  <c r="Y154" i="2"/>
  <c r="O154" i="2"/>
  <c r="S154" i="2"/>
  <c r="W154" i="2"/>
  <c r="T154" i="2"/>
  <c r="P154" i="2"/>
  <c r="V154" i="2"/>
  <c r="X154" i="2"/>
  <c r="Z154" i="2"/>
  <c r="R154" i="2"/>
  <c r="N36" i="2"/>
  <c r="E38" i="2"/>
  <c r="E40" i="2" s="1"/>
  <c r="S36" i="2"/>
  <c r="S37" i="2"/>
  <c r="S39" i="2" s="1"/>
  <c r="S35" i="2" s="1"/>
  <c r="S38" i="2"/>
  <c r="S40" i="2" s="1"/>
  <c r="S34" i="2" s="1"/>
  <c r="V36" i="2"/>
  <c r="J11" i="2"/>
  <c r="O11" i="2"/>
  <c r="Z11" i="2"/>
  <c r="R11" i="2"/>
  <c r="P34" i="2"/>
  <c r="Z34" i="2"/>
  <c r="O173" i="2"/>
  <c r="S173" i="2"/>
  <c r="W173" i="2"/>
  <c r="P173" i="2"/>
  <c r="T173" i="2"/>
  <c r="X173" i="2"/>
  <c r="Q173" i="2"/>
  <c r="Y173" i="2"/>
  <c r="U173" i="2"/>
  <c r="V173" i="2"/>
  <c r="Z173" i="2"/>
  <c r="R173" i="2"/>
  <c r="O165" i="2"/>
  <c r="S165" i="2"/>
  <c r="W165" i="2"/>
  <c r="Q165" i="2"/>
  <c r="X165" i="2"/>
  <c r="T165" i="2"/>
  <c r="U165" i="2"/>
  <c r="P165" i="2"/>
  <c r="Y165" i="2"/>
  <c r="Z165" i="2"/>
  <c r="V165" i="2"/>
  <c r="R165" i="2"/>
  <c r="Q157" i="2"/>
  <c r="U157" i="2"/>
  <c r="Y157" i="2"/>
  <c r="O157" i="2"/>
  <c r="S157" i="2"/>
  <c r="W157" i="2"/>
  <c r="P157" i="2"/>
  <c r="X157" i="2"/>
  <c r="Z157" i="2"/>
  <c r="R157" i="2"/>
  <c r="T157" i="2"/>
  <c r="V157" i="2"/>
  <c r="P153" i="2"/>
  <c r="Q153" i="2"/>
  <c r="U153" i="2"/>
  <c r="Y153" i="2"/>
  <c r="S153" i="2"/>
  <c r="W153" i="2"/>
  <c r="O153" i="2"/>
  <c r="X153" i="2"/>
  <c r="Z153" i="2"/>
  <c r="R153" i="2"/>
  <c r="T153" i="2"/>
  <c r="V153" i="2"/>
  <c r="Y36" i="2"/>
  <c r="Y38" i="2"/>
  <c r="Y40" i="2" s="1"/>
  <c r="Y34" i="2" s="1"/>
  <c r="Y37" i="2"/>
  <c r="Y39" i="2" s="1"/>
  <c r="Y35" i="2" s="1"/>
  <c r="X36" i="2"/>
  <c r="X37" i="2"/>
  <c r="X39" i="2" s="1"/>
  <c r="X35" i="2" s="1"/>
  <c r="X38" i="2"/>
  <c r="X40" i="2" s="1"/>
  <c r="O150" i="2"/>
  <c r="S150" i="2"/>
  <c r="W150" i="2"/>
  <c r="P150" i="2"/>
  <c r="T150" i="2"/>
  <c r="X150" i="2"/>
  <c r="U150" i="2"/>
  <c r="O179" i="2"/>
  <c r="O234" i="2" s="1"/>
  <c r="S179" i="2"/>
  <c r="S234" i="2" s="1"/>
  <c r="W179" i="2"/>
  <c r="W234" i="2" s="1"/>
  <c r="O180" i="2"/>
  <c r="O235" i="2" s="1"/>
  <c r="S180" i="2"/>
  <c r="S235" i="2" s="1"/>
  <c r="W180" i="2"/>
  <c r="W235" i="2" s="1"/>
  <c r="O181" i="2"/>
  <c r="O236" i="2" s="1"/>
  <c r="S181" i="2"/>
  <c r="S236" i="2" s="1"/>
  <c r="W181" i="2"/>
  <c r="W236" i="2" s="1"/>
  <c r="O182" i="2"/>
  <c r="O237" i="2" s="1"/>
  <c r="S182" i="2"/>
  <c r="S237" i="2" s="1"/>
  <c r="W182" i="2"/>
  <c r="W237" i="2" s="1"/>
  <c r="O183" i="2"/>
  <c r="O238" i="2" s="1"/>
  <c r="P179" i="2"/>
  <c r="P234" i="2" s="1"/>
  <c r="T179" i="2"/>
  <c r="T234" i="2" s="1"/>
  <c r="X179" i="2"/>
  <c r="X234" i="2" s="1"/>
  <c r="P180" i="2"/>
  <c r="P235" i="2" s="1"/>
  <c r="R179" i="2"/>
  <c r="R234" i="2" s="1"/>
  <c r="Z179" i="2"/>
  <c r="Z234" i="2" s="1"/>
  <c r="U180" i="2"/>
  <c r="U235" i="2" s="1"/>
  <c r="Z180" i="2"/>
  <c r="Z235" i="2" s="1"/>
  <c r="T181" i="2"/>
  <c r="T236" i="2" s="1"/>
  <c r="Y181" i="2"/>
  <c r="Y236" i="2" s="1"/>
  <c r="R182" i="2"/>
  <c r="R237" i="2" s="1"/>
  <c r="X182" i="2"/>
  <c r="X237" i="2" s="1"/>
  <c r="Q183" i="2"/>
  <c r="Q238" i="2" s="1"/>
  <c r="U183" i="2"/>
  <c r="U238" i="2" s="1"/>
  <c r="Y183" i="2"/>
  <c r="Y238" i="2" s="1"/>
  <c r="Q184" i="2"/>
  <c r="Q239" i="2" s="1"/>
  <c r="U184" i="2"/>
  <c r="U239" i="2" s="1"/>
  <c r="Y184" i="2"/>
  <c r="Y239" i="2" s="1"/>
  <c r="Q185" i="2"/>
  <c r="Q240" i="2" s="1"/>
  <c r="U185" i="2"/>
  <c r="U240" i="2" s="1"/>
  <c r="Y185" i="2"/>
  <c r="Y240" i="2" s="1"/>
  <c r="V179" i="2"/>
  <c r="V234" i="2" s="1"/>
  <c r="T180" i="2"/>
  <c r="T235" i="2" s="1"/>
  <c r="P181" i="2"/>
  <c r="P236" i="2" s="1"/>
  <c r="V181" i="2"/>
  <c r="V236" i="2" s="1"/>
  <c r="Q182" i="2"/>
  <c r="Q237" i="2" s="1"/>
  <c r="Y182" i="2"/>
  <c r="Y237" i="2" s="1"/>
  <c r="S183" i="2"/>
  <c r="S238" i="2" s="1"/>
  <c r="X183" i="2"/>
  <c r="X238" i="2" s="1"/>
  <c r="R184" i="2"/>
  <c r="R239" i="2" s="1"/>
  <c r="W184" i="2"/>
  <c r="W239" i="2" s="1"/>
  <c r="P185" i="2"/>
  <c r="P240" i="2" s="1"/>
  <c r="V185" i="2"/>
  <c r="V240" i="2" s="1"/>
  <c r="Q179" i="2"/>
  <c r="Q234" i="2" s="1"/>
  <c r="X180" i="2"/>
  <c r="X235" i="2" s="1"/>
  <c r="Z181" i="2"/>
  <c r="Z236" i="2" s="1"/>
  <c r="P183" i="2"/>
  <c r="P238" i="2" s="1"/>
  <c r="O184" i="2"/>
  <c r="O239" i="2" s="1"/>
  <c r="Z184" i="2"/>
  <c r="Z239" i="2" s="1"/>
  <c r="X185" i="2"/>
  <c r="X240" i="2" s="1"/>
  <c r="R180" i="2"/>
  <c r="R235" i="2" s="1"/>
  <c r="P182" i="2"/>
  <c r="P237" i="2" s="1"/>
  <c r="R183" i="2"/>
  <c r="R238" i="2" s="1"/>
  <c r="P184" i="2"/>
  <c r="P239" i="2" s="1"/>
  <c r="O185" i="2"/>
  <c r="O240" i="2" s="1"/>
  <c r="Y179" i="2"/>
  <c r="Y234" i="2" s="1"/>
  <c r="V180" i="2"/>
  <c r="V235" i="2" s="1"/>
  <c r="Q181" i="2"/>
  <c r="Q236" i="2" s="1"/>
  <c r="X181" i="2"/>
  <c r="X236" i="2" s="1"/>
  <c r="T182" i="2"/>
  <c r="T237" i="2" s="1"/>
  <c r="Z182" i="2"/>
  <c r="Z237" i="2" s="1"/>
  <c r="T183" i="2"/>
  <c r="T238" i="2" s="1"/>
  <c r="Z183" i="2"/>
  <c r="Z238" i="2" s="1"/>
  <c r="S184" i="2"/>
  <c r="S239" i="2" s="1"/>
  <c r="X184" i="2"/>
  <c r="X239" i="2" s="1"/>
  <c r="R185" i="2"/>
  <c r="R240" i="2" s="1"/>
  <c r="W185" i="2"/>
  <c r="W240" i="2" s="1"/>
  <c r="Q180" i="2"/>
  <c r="Q235" i="2" s="1"/>
  <c r="R181" i="2"/>
  <c r="R236" i="2" s="1"/>
  <c r="U182" i="2"/>
  <c r="U237" i="2" s="1"/>
  <c r="V183" i="2"/>
  <c r="V238" i="2" s="1"/>
  <c r="T184" i="2"/>
  <c r="T239" i="2" s="1"/>
  <c r="S185" i="2"/>
  <c r="S240" i="2" s="1"/>
  <c r="U179" i="2"/>
  <c r="U234" i="2" s="1"/>
  <c r="Y180" i="2"/>
  <c r="Y235" i="2" s="1"/>
  <c r="U181" i="2"/>
  <c r="U236" i="2" s="1"/>
  <c r="V182" i="2"/>
  <c r="V237" i="2" s="1"/>
  <c r="W183" i="2"/>
  <c r="W238" i="2" s="1"/>
  <c r="V184" i="2"/>
  <c r="V239" i="2" s="1"/>
  <c r="T185" i="2"/>
  <c r="T240" i="2" s="1"/>
  <c r="Z185" i="2"/>
  <c r="Z240" i="2" s="1"/>
  <c r="Q150" i="2"/>
  <c r="R150" i="2"/>
  <c r="Y150" i="2"/>
  <c r="Z150" i="2"/>
  <c r="V150" i="2"/>
  <c r="O172" i="2"/>
  <c r="S172" i="2"/>
  <c r="W172" i="2"/>
  <c r="P172" i="2"/>
  <c r="T172" i="2"/>
  <c r="X172" i="2"/>
  <c r="U172" i="2"/>
  <c r="Q172" i="2"/>
  <c r="R172" i="2"/>
  <c r="Y172" i="2"/>
  <c r="Z172" i="2"/>
  <c r="V172" i="2"/>
  <c r="O168" i="2"/>
  <c r="S168" i="2"/>
  <c r="W168" i="2"/>
  <c r="P168" i="2"/>
  <c r="T168" i="2"/>
  <c r="X168" i="2"/>
  <c r="U168" i="2"/>
  <c r="Q168" i="2"/>
  <c r="R168" i="2"/>
  <c r="Y168" i="2"/>
  <c r="Z168" i="2"/>
  <c r="V168" i="2"/>
  <c r="O164" i="2"/>
  <c r="S164" i="2"/>
  <c r="W164" i="2"/>
  <c r="X164" i="2"/>
  <c r="T164" i="2"/>
  <c r="Y164" i="2"/>
  <c r="U164" i="2"/>
  <c r="Z164" i="2"/>
  <c r="P164" i="2"/>
  <c r="Q164" i="2"/>
  <c r="R164" i="2"/>
  <c r="V164" i="2"/>
  <c r="O160" i="2"/>
  <c r="S160" i="2"/>
  <c r="W160" i="2"/>
  <c r="X160" i="2"/>
  <c r="T160" i="2"/>
  <c r="Y160" i="2"/>
  <c r="P160" i="2"/>
  <c r="Z160" i="2"/>
  <c r="Q160" i="2"/>
  <c r="V160" i="2"/>
  <c r="U160" i="2"/>
  <c r="R160" i="2"/>
  <c r="Q156" i="2"/>
  <c r="U156" i="2"/>
  <c r="Y156" i="2"/>
  <c r="O156" i="2"/>
  <c r="S156" i="2"/>
  <c r="W156" i="2"/>
  <c r="T156" i="2"/>
  <c r="V156" i="2"/>
  <c r="X156" i="2"/>
  <c r="P156" i="2"/>
  <c r="Z156" i="2"/>
  <c r="R156" i="2"/>
  <c r="P152" i="2"/>
  <c r="T152" i="2"/>
  <c r="X152" i="2"/>
  <c r="W152" i="2"/>
  <c r="O152" i="2"/>
  <c r="Y152" i="2"/>
  <c r="Q152" i="2"/>
  <c r="S152" i="2"/>
  <c r="R152" i="2"/>
  <c r="V152" i="2"/>
  <c r="Z152" i="2"/>
  <c r="U152" i="2"/>
  <c r="M11" i="2"/>
  <c r="D25" i="2"/>
  <c r="J25" i="2"/>
  <c r="I11" i="2"/>
  <c r="J38" i="2"/>
  <c r="J40" i="2" s="1"/>
  <c r="J36" i="2"/>
  <c r="J37" i="2"/>
  <c r="J39" i="2" s="1"/>
  <c r="J35" i="2" s="1"/>
  <c r="R36" i="2"/>
  <c r="R38" i="2"/>
  <c r="R40" i="2" s="1"/>
  <c r="R34" i="2" s="1"/>
  <c r="R37" i="2"/>
  <c r="R39" i="2" s="1"/>
  <c r="R35" i="2" s="1"/>
  <c r="X11" i="2"/>
  <c r="Y11" i="2"/>
  <c r="O36" i="2"/>
  <c r="O37" i="2"/>
  <c r="O39" i="2" s="1"/>
  <c r="O35" i="2" s="1"/>
  <c r="O38" i="2"/>
  <c r="O40" i="2" s="1"/>
  <c r="O34" i="2" s="1"/>
  <c r="Q36" i="2"/>
  <c r="Q38" i="2"/>
  <c r="Q40" i="2" s="1"/>
  <c r="Q34" i="2" s="1"/>
  <c r="Q37" i="2"/>
  <c r="Q39" i="2" s="1"/>
  <c r="Q35" i="2" s="1"/>
  <c r="W34" i="2"/>
  <c r="K36" i="2"/>
  <c r="E36" i="2"/>
  <c r="F11" i="2"/>
  <c r="H25" i="2"/>
  <c r="N169" i="2"/>
  <c r="D169" i="2"/>
  <c r="K169" i="2"/>
  <c r="G169" i="2"/>
  <c r="J169" i="2"/>
  <c r="I169" i="2"/>
  <c r="L169" i="2"/>
  <c r="M169" i="2"/>
  <c r="F169" i="2"/>
  <c r="E169" i="2"/>
  <c r="H169" i="2"/>
  <c r="F161" i="2"/>
  <c r="D161" i="2"/>
  <c r="L161" i="2"/>
  <c r="H161" i="2"/>
  <c r="N161" i="2"/>
  <c r="J161" i="2"/>
  <c r="G161" i="2"/>
  <c r="E161" i="2"/>
  <c r="I161" i="2"/>
  <c r="M161" i="2"/>
  <c r="H153" i="2"/>
  <c r="N153" i="2"/>
  <c r="F153" i="2"/>
  <c r="L153" i="2"/>
  <c r="J153" i="2"/>
  <c r="G153" i="2"/>
  <c r="K153" i="2"/>
  <c r="D153" i="2"/>
  <c r="I153" i="2"/>
  <c r="M153" i="2"/>
  <c r="E153" i="2"/>
  <c r="G36" i="2"/>
  <c r="G38" i="2"/>
  <c r="G40" i="2" s="1"/>
  <c r="G37" i="2"/>
  <c r="G39" i="2" s="1"/>
  <c r="G35" i="2" s="1"/>
  <c r="M37" i="2"/>
  <c r="M39" i="2" s="1"/>
  <c r="M35" i="2" s="1"/>
  <c r="M38" i="2"/>
  <c r="M40" i="2" s="1"/>
  <c r="M34" i="2" s="1"/>
  <c r="M36" i="2"/>
  <c r="G179" i="2"/>
  <c r="G234" i="2" s="1"/>
  <c r="K179" i="2"/>
  <c r="K234" i="2" s="1"/>
  <c r="D180" i="2"/>
  <c r="D235" i="2" s="1"/>
  <c r="H180" i="2"/>
  <c r="H235" i="2" s="1"/>
  <c r="L180" i="2"/>
  <c r="L235" i="2" s="1"/>
  <c r="E181" i="2"/>
  <c r="E236" i="2" s="1"/>
  <c r="I181" i="2"/>
  <c r="I236" i="2" s="1"/>
  <c r="M181" i="2"/>
  <c r="M236" i="2" s="1"/>
  <c r="F182" i="2"/>
  <c r="F237" i="2" s="1"/>
  <c r="J182" i="2"/>
  <c r="J237" i="2" s="1"/>
  <c r="N182" i="2"/>
  <c r="N237" i="2" s="1"/>
  <c r="G183" i="2"/>
  <c r="G238" i="2" s="1"/>
  <c r="K183" i="2"/>
  <c r="K238" i="2" s="1"/>
  <c r="D184" i="2"/>
  <c r="D239" i="2" s="1"/>
  <c r="H184" i="2"/>
  <c r="H239" i="2" s="1"/>
  <c r="L184" i="2"/>
  <c r="L239" i="2" s="1"/>
  <c r="E185" i="2"/>
  <c r="E240" i="2" s="1"/>
  <c r="I185" i="2"/>
  <c r="I240" i="2" s="1"/>
  <c r="M185" i="2"/>
  <c r="M240" i="2" s="1"/>
  <c r="M150" i="2"/>
  <c r="D179" i="2"/>
  <c r="D234" i="2" s="1"/>
  <c r="I179" i="2"/>
  <c r="I234" i="2" s="1"/>
  <c r="N179" i="2"/>
  <c r="N234" i="2" s="1"/>
  <c r="G180" i="2"/>
  <c r="G235" i="2" s="1"/>
  <c r="M180" i="2"/>
  <c r="M235" i="2" s="1"/>
  <c r="F181" i="2"/>
  <c r="F236" i="2" s="1"/>
  <c r="K181" i="2"/>
  <c r="K236" i="2" s="1"/>
  <c r="D182" i="2"/>
  <c r="D237" i="2" s="1"/>
  <c r="I182" i="2"/>
  <c r="I237" i="2" s="1"/>
  <c r="H183" i="2"/>
  <c r="H238" i="2" s="1"/>
  <c r="M183" i="2"/>
  <c r="M238" i="2" s="1"/>
  <c r="F184" i="2"/>
  <c r="F239" i="2" s="1"/>
  <c r="K184" i="2"/>
  <c r="K239" i="2" s="1"/>
  <c r="D185" i="2"/>
  <c r="D240" i="2" s="1"/>
  <c r="J185" i="2"/>
  <c r="J240" i="2" s="1"/>
  <c r="K150" i="2"/>
  <c r="H179" i="2"/>
  <c r="H234" i="2" s="1"/>
  <c r="F180" i="2"/>
  <c r="F235" i="2" s="1"/>
  <c r="N180" i="2"/>
  <c r="N235" i="2" s="1"/>
  <c r="D181" i="2"/>
  <c r="D236" i="2" s="1"/>
  <c r="L181" i="2"/>
  <c r="L236" i="2" s="1"/>
  <c r="K182" i="2"/>
  <c r="K237" i="2" s="1"/>
  <c r="I183" i="2"/>
  <c r="I238" i="2" s="1"/>
  <c r="G184" i="2"/>
  <c r="G239" i="2" s="1"/>
  <c r="N184" i="2"/>
  <c r="N239" i="2" s="1"/>
  <c r="F185" i="2"/>
  <c r="F240" i="2" s="1"/>
  <c r="L185" i="2"/>
  <c r="L240" i="2" s="1"/>
  <c r="G150" i="2"/>
  <c r="L179" i="2"/>
  <c r="L234" i="2" s="1"/>
  <c r="G182" i="2"/>
  <c r="G237" i="2" s="1"/>
  <c r="E183" i="2"/>
  <c r="E238" i="2" s="1"/>
  <c r="J184" i="2"/>
  <c r="J239" i="2" s="1"/>
  <c r="E150" i="2"/>
  <c r="L150" i="2"/>
  <c r="J179" i="2"/>
  <c r="J234" i="2" s="1"/>
  <c r="I180" i="2"/>
  <c r="I235" i="2" s="1"/>
  <c r="G181" i="2"/>
  <c r="G236" i="2" s="1"/>
  <c r="N181" i="2"/>
  <c r="N236" i="2" s="1"/>
  <c r="E182" i="2"/>
  <c r="E237" i="2" s="1"/>
  <c r="L182" i="2"/>
  <c r="L237" i="2" s="1"/>
  <c r="D183" i="2"/>
  <c r="D238" i="2" s="1"/>
  <c r="J183" i="2"/>
  <c r="J238" i="2" s="1"/>
  <c r="I184" i="2"/>
  <c r="I239" i="2" s="1"/>
  <c r="G185" i="2"/>
  <c r="G240" i="2" s="1"/>
  <c r="N185" i="2"/>
  <c r="N240" i="2" s="1"/>
  <c r="E179" i="2"/>
  <c r="E234" i="2" s="1"/>
  <c r="J180" i="2"/>
  <c r="J235" i="2" s="1"/>
  <c r="H181" i="2"/>
  <c r="H236" i="2" s="1"/>
  <c r="M182" i="2"/>
  <c r="M237" i="2" s="1"/>
  <c r="L183" i="2"/>
  <c r="L238" i="2" s="1"/>
  <c r="H185" i="2"/>
  <c r="H240" i="2" s="1"/>
  <c r="E180" i="2"/>
  <c r="E235" i="2" s="1"/>
  <c r="J181" i="2"/>
  <c r="J236" i="2" s="1"/>
  <c r="I150" i="2"/>
  <c r="M179" i="2"/>
  <c r="M234" i="2" s="1"/>
  <c r="F183" i="2"/>
  <c r="F238" i="2" s="1"/>
  <c r="M184" i="2"/>
  <c r="M239" i="2" s="1"/>
  <c r="H182" i="2"/>
  <c r="H237" i="2" s="1"/>
  <c r="N183" i="2"/>
  <c r="N238" i="2" s="1"/>
  <c r="E184" i="2"/>
  <c r="E239" i="2" s="1"/>
  <c r="K180" i="2"/>
  <c r="K235" i="2" s="1"/>
  <c r="K185" i="2"/>
  <c r="K240" i="2" s="1"/>
  <c r="F179" i="2"/>
  <c r="F234" i="2" s="1"/>
  <c r="F150" i="2"/>
  <c r="N150" i="2"/>
  <c r="D150" i="2"/>
  <c r="H150" i="2"/>
  <c r="J168" i="2"/>
  <c r="M168" i="2"/>
  <c r="G168" i="2"/>
  <c r="N168" i="2"/>
  <c r="I168" i="2"/>
  <c r="F168" i="2"/>
  <c r="H168" i="2"/>
  <c r="D168" i="2"/>
  <c r="K168" i="2"/>
  <c r="E168" i="2"/>
  <c r="L168" i="2"/>
  <c r="G160" i="2"/>
  <c r="M160" i="2"/>
  <c r="F160" i="2"/>
  <c r="I160" i="2"/>
  <c r="J160" i="2"/>
  <c r="E160" i="2"/>
  <c r="N160" i="2"/>
  <c r="L160" i="2"/>
  <c r="D160" i="2"/>
  <c r="H160" i="2"/>
  <c r="E152" i="2"/>
  <c r="G152" i="2"/>
  <c r="N152" i="2"/>
  <c r="I152" i="2"/>
  <c r="K152" i="2"/>
  <c r="M152" i="2"/>
  <c r="H152" i="2"/>
  <c r="L152" i="2"/>
  <c r="D152" i="2"/>
  <c r="F152" i="2"/>
  <c r="J152" i="2"/>
  <c r="H36" i="2"/>
  <c r="H38" i="2"/>
  <c r="H40" i="2" s="1"/>
  <c r="H37" i="2"/>
  <c r="H39" i="2" s="1"/>
  <c r="H35" i="2" s="1"/>
  <c r="N38" i="2"/>
  <c r="N40" i="2" s="1"/>
  <c r="K38" i="2"/>
  <c r="K40" i="2" s="1"/>
  <c r="E26" i="2"/>
  <c r="E25" i="2"/>
  <c r="E171" i="2"/>
  <c r="H171" i="2"/>
  <c r="L171" i="2"/>
  <c r="I171" i="2"/>
  <c r="D171" i="2"/>
  <c r="F171" i="2"/>
  <c r="M171" i="2"/>
  <c r="G171" i="2"/>
  <c r="N171" i="2"/>
  <c r="J171" i="2"/>
  <c r="K171" i="2"/>
  <c r="H167" i="2"/>
  <c r="D167" i="2"/>
  <c r="I167" i="2"/>
  <c r="E167" i="2"/>
  <c r="F167" i="2"/>
  <c r="M167" i="2"/>
  <c r="L167" i="2"/>
  <c r="J167" i="2"/>
  <c r="N167" i="2"/>
  <c r="K167" i="2"/>
  <c r="G167" i="2"/>
  <c r="H163" i="2"/>
  <c r="D163" i="2"/>
  <c r="J163" i="2"/>
  <c r="E163" i="2"/>
  <c r="L163" i="2"/>
  <c r="F163" i="2"/>
  <c r="N163" i="2"/>
  <c r="G163" i="2"/>
  <c r="I163" i="2"/>
  <c r="M163" i="2"/>
  <c r="D159" i="2"/>
  <c r="N159" i="2"/>
  <c r="H159" i="2"/>
  <c r="L159" i="2"/>
  <c r="J159" i="2"/>
  <c r="F159" i="2"/>
  <c r="M159" i="2"/>
  <c r="G159" i="2"/>
  <c r="E159" i="2"/>
  <c r="I159" i="2"/>
  <c r="J155" i="2"/>
  <c r="I155" i="2"/>
  <c r="M155" i="2"/>
  <c r="D155" i="2"/>
  <c r="L155" i="2"/>
  <c r="F155" i="2"/>
  <c r="H155" i="2"/>
  <c r="N155" i="2"/>
  <c r="K155" i="2"/>
  <c r="E155" i="2"/>
  <c r="G155" i="2"/>
  <c r="F151" i="2"/>
  <c r="L151" i="2"/>
  <c r="I151" i="2"/>
  <c r="D151" i="2"/>
  <c r="J151" i="2"/>
  <c r="E151" i="2"/>
  <c r="N151" i="2"/>
  <c r="H151" i="2"/>
  <c r="M151" i="2"/>
  <c r="K151" i="2"/>
  <c r="G151" i="2"/>
  <c r="K11" i="2"/>
  <c r="K37" i="2"/>
  <c r="K39" i="2" s="1"/>
  <c r="K35" i="2" s="1"/>
  <c r="F38" i="2"/>
  <c r="F40" i="2" s="1"/>
  <c r="F36" i="2"/>
  <c r="F37" i="2"/>
  <c r="F39" i="2" s="1"/>
  <c r="F35" i="2" s="1"/>
  <c r="L11" i="2"/>
  <c r="D36" i="2"/>
  <c r="D37" i="2"/>
  <c r="D39" i="2" s="1"/>
  <c r="D35" i="2" s="1"/>
  <c r="D38" i="2"/>
  <c r="D40" i="2" s="1"/>
  <c r="D34" i="2" s="1"/>
  <c r="G173" i="2"/>
  <c r="D173" i="2"/>
  <c r="K173" i="2"/>
  <c r="H173" i="2"/>
  <c r="J173" i="2"/>
  <c r="I173" i="2"/>
  <c r="F173" i="2"/>
  <c r="M173" i="2"/>
  <c r="E173" i="2"/>
  <c r="N173" i="2"/>
  <c r="L173" i="2"/>
  <c r="D165" i="2"/>
  <c r="J165" i="2"/>
  <c r="N165" i="2"/>
  <c r="F165" i="2"/>
  <c r="L165" i="2"/>
  <c r="G165" i="2"/>
  <c r="H165" i="2"/>
  <c r="K165" i="2"/>
  <c r="M165" i="2"/>
  <c r="I165" i="2"/>
  <c r="E165" i="2"/>
  <c r="L157" i="2"/>
  <c r="F157" i="2"/>
  <c r="N157" i="2"/>
  <c r="H157" i="2"/>
  <c r="J157" i="2"/>
  <c r="D157" i="2"/>
  <c r="I157" i="2"/>
  <c r="E157" i="2"/>
  <c r="M157" i="2"/>
  <c r="G157" i="2"/>
  <c r="N37" i="2"/>
  <c r="N39" i="2" s="1"/>
  <c r="N35" i="2" s="1"/>
  <c r="E34" i="2"/>
  <c r="I172" i="2"/>
  <c r="N172" i="2"/>
  <c r="F172" i="2"/>
  <c r="J172" i="2"/>
  <c r="K172" i="2"/>
  <c r="E172" i="2"/>
  <c r="G172" i="2"/>
  <c r="H172" i="2"/>
  <c r="D172" i="2"/>
  <c r="M172" i="2"/>
  <c r="L172" i="2"/>
  <c r="G164" i="2"/>
  <c r="M164" i="2"/>
  <c r="J164" i="2"/>
  <c r="I164" i="2"/>
  <c r="N164" i="2"/>
  <c r="E164" i="2"/>
  <c r="L164" i="2"/>
  <c r="D164" i="2"/>
  <c r="H164" i="2"/>
  <c r="F164" i="2"/>
  <c r="I156" i="2"/>
  <c r="G156" i="2"/>
  <c r="E156" i="2"/>
  <c r="K156" i="2"/>
  <c r="M156" i="2"/>
  <c r="F156" i="2"/>
  <c r="N156" i="2"/>
  <c r="L156" i="2"/>
  <c r="J156" i="2"/>
  <c r="H156" i="2"/>
  <c r="D156" i="2"/>
  <c r="I37" i="2"/>
  <c r="I39" i="2" s="1"/>
  <c r="I35" i="2" s="1"/>
  <c r="I38" i="2"/>
  <c r="I40" i="2" s="1"/>
  <c r="I34" i="2" s="1"/>
  <c r="I36" i="2"/>
  <c r="K174" i="2"/>
  <c r="D174" i="2"/>
  <c r="L174" i="2"/>
  <c r="G174" i="2"/>
  <c r="M174" i="2"/>
  <c r="H174" i="2"/>
  <c r="I174" i="2"/>
  <c r="E174" i="2"/>
  <c r="N174" i="2"/>
  <c r="J174" i="2"/>
  <c r="F174" i="2"/>
  <c r="G170" i="2"/>
  <c r="L170" i="2"/>
  <c r="I170" i="2"/>
  <c r="E170" i="2"/>
  <c r="D170" i="2"/>
  <c r="M170" i="2"/>
  <c r="H170" i="2"/>
  <c r="K170" i="2"/>
  <c r="F170" i="2"/>
  <c r="J170" i="2"/>
  <c r="N170" i="2"/>
  <c r="E166" i="2"/>
  <c r="K166" i="2"/>
  <c r="L166" i="2"/>
  <c r="G166" i="2"/>
  <c r="J166" i="2"/>
  <c r="I166" i="2"/>
  <c r="M166" i="2"/>
  <c r="H166" i="2"/>
  <c r="N166" i="2"/>
  <c r="D166" i="2"/>
  <c r="F166" i="2"/>
  <c r="I162" i="2"/>
  <c r="G162" i="2"/>
  <c r="E162" i="2"/>
  <c r="L162" i="2"/>
  <c r="M162" i="2"/>
  <c r="H162" i="2"/>
  <c r="J162" i="2"/>
  <c r="D162" i="2"/>
  <c r="F162" i="2"/>
  <c r="N162" i="2"/>
  <c r="E158" i="2"/>
  <c r="D158" i="2"/>
  <c r="H158" i="2"/>
  <c r="G158" i="2"/>
  <c r="M158" i="2"/>
  <c r="I158" i="2"/>
  <c r="J158" i="2"/>
  <c r="L158" i="2"/>
  <c r="F158" i="2"/>
  <c r="N158" i="2"/>
  <c r="G154" i="2"/>
  <c r="D154" i="2"/>
  <c r="K154" i="2"/>
  <c r="E154" i="2"/>
  <c r="M154" i="2"/>
  <c r="I154" i="2"/>
  <c r="H154" i="2"/>
  <c r="F154" i="2"/>
  <c r="J154" i="2"/>
  <c r="N154" i="2"/>
  <c r="L154" i="2"/>
  <c r="E11" i="2"/>
  <c r="C19" i="2"/>
  <c r="C18" i="2"/>
  <c r="C20" i="2"/>
  <c r="C213" i="2"/>
  <c r="C211" i="2"/>
  <c r="C209" i="2"/>
  <c r="C212" i="2"/>
  <c r="C208" i="2"/>
  <c r="C180" i="2"/>
  <c r="C184" i="2"/>
  <c r="C181" i="2"/>
  <c r="C185" i="2"/>
  <c r="C240" i="2" s="1"/>
  <c r="C182" i="2"/>
  <c r="C183" i="2"/>
  <c r="C22" i="2"/>
  <c r="C207" i="2"/>
  <c r="C210" i="2"/>
  <c r="C154" i="2"/>
  <c r="C163" i="2"/>
  <c r="C174" i="2"/>
  <c r="C170" i="2"/>
  <c r="C166" i="2"/>
  <c r="C162" i="2"/>
  <c r="C158" i="2"/>
  <c r="C173" i="2"/>
  <c r="C169" i="2"/>
  <c r="C165" i="2"/>
  <c r="C161" i="2"/>
  <c r="C157" i="2"/>
  <c r="C153" i="2"/>
  <c r="C150" i="2"/>
  <c r="C172" i="2"/>
  <c r="C168" i="2"/>
  <c r="C164" i="2"/>
  <c r="C160" i="2"/>
  <c r="C156" i="2"/>
  <c r="C152" i="2"/>
  <c r="C171" i="2"/>
  <c r="C167" i="2"/>
  <c r="C159" i="2"/>
  <c r="C155" i="2"/>
  <c r="C151" i="2"/>
  <c r="C179" i="2"/>
  <c r="X258" i="2" l="1"/>
  <c r="X259" i="2" s="1"/>
  <c r="V258" i="2"/>
  <c r="V259" i="2" s="1"/>
  <c r="Z258" i="2"/>
  <c r="Z259" i="2" s="1"/>
  <c r="W258" i="2"/>
  <c r="W259" i="2" s="1"/>
  <c r="R258" i="2"/>
  <c r="R259" i="2" s="1"/>
  <c r="P258" i="2"/>
  <c r="P259" i="2" s="1"/>
  <c r="S258" i="2"/>
  <c r="S259" i="2" s="1"/>
  <c r="Y258" i="2"/>
  <c r="Y259" i="2" s="1"/>
  <c r="Q258" i="2"/>
  <c r="Q259" i="2" s="1"/>
  <c r="T258" i="2"/>
  <c r="T259" i="2" s="1"/>
  <c r="K34" i="2"/>
  <c r="J34" i="2"/>
  <c r="U258" i="2"/>
  <c r="U259" i="2" s="1"/>
  <c r="O258" i="2"/>
  <c r="O259" i="2" s="1"/>
  <c r="X34" i="2"/>
  <c r="I258" i="2"/>
  <c r="I259" i="2" s="1"/>
  <c r="H34" i="2"/>
  <c r="G34" i="2"/>
  <c r="M258" i="2"/>
  <c r="M259" i="2" s="1"/>
  <c r="D258" i="2"/>
  <c r="D259" i="2" s="1"/>
  <c r="F34" i="2"/>
  <c r="N34" i="2"/>
  <c r="F258" i="2"/>
  <c r="F259" i="2" s="1"/>
  <c r="J258" i="2"/>
  <c r="J259" i="2" s="1"/>
  <c r="K258" i="2"/>
  <c r="K259" i="2" s="1"/>
  <c r="E258" i="2"/>
  <c r="E259" i="2" s="1"/>
  <c r="L258" i="2"/>
  <c r="L259" i="2" s="1"/>
  <c r="H258" i="2"/>
  <c r="H259" i="2" s="1"/>
  <c r="N258" i="2"/>
  <c r="N259" i="2" s="1"/>
  <c r="G258" i="2"/>
  <c r="G259" i="2" s="1"/>
  <c r="C238" i="2"/>
  <c r="C239" i="2"/>
  <c r="C236" i="2"/>
  <c r="C234" i="2"/>
  <c r="C237" i="2"/>
  <c r="C235" i="2"/>
  <c r="C263" i="2"/>
  <c r="C265" i="2"/>
  <c r="C261" i="2"/>
  <c r="C268" i="2"/>
  <c r="C267" i="2"/>
  <c r="C264" i="2"/>
  <c r="C269" i="2"/>
  <c r="C266" i="2"/>
  <c r="C262" i="2"/>
  <c r="C270" i="2"/>
  <c r="C21" i="2"/>
  <c r="C10" i="2" s="1"/>
  <c r="C27" i="2" l="1"/>
  <c r="C29" i="2"/>
  <c r="C31" i="2" s="1"/>
  <c r="C28" i="2"/>
  <c r="C16" i="2"/>
  <c r="C9" i="2" s="1"/>
  <c r="C17" i="2"/>
  <c r="C258" i="2"/>
  <c r="C259" i="2" s="1"/>
  <c r="C289" i="2" l="1"/>
  <c r="C290" i="2"/>
  <c r="C291" i="2"/>
  <c r="C288" i="2"/>
  <c r="C292" i="2"/>
  <c r="C30" i="2"/>
  <c r="C26" i="2" s="1"/>
  <c r="C12" i="2"/>
  <c r="C36" i="2" l="1"/>
  <c r="C38" i="2"/>
  <c r="C40" i="2" s="1"/>
  <c r="C37" i="2"/>
  <c r="C39" i="2"/>
  <c r="C35" i="2" s="1"/>
  <c r="C25" i="2"/>
  <c r="C11" i="2"/>
  <c r="C34" i="2" l="1"/>
</calcChain>
</file>

<file path=xl/sharedStrings.xml><?xml version="1.0" encoding="utf-8"?>
<sst xmlns="http://schemas.openxmlformats.org/spreadsheetml/2006/main" count="66" uniqueCount="38">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</sst>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  <xf numFmtId="0" fontId="2" fillId="0" borderId="0" applyNumberFormat="0" applyFill="0" applyBorder="0" applyAlignment="0" applyProtection="0"/>
    <xf numFmtId="0" fontId="7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0" fontId="0" fillId="0" borderId="3" xfId="0" applyBorder="1"/>
    <xf numFmtId="0" fontId="0" fillId="0" borderId="0" xfId="0" applyBorder="1"/>
    <xf numFmtId="164" fontId="1" fillId="0" borderId="0" xfId="0" applyNumberFormat="1" applyFont="1"/>
    <xf numFmtId="164" fontId="0" fillId="0" borderId="0" xfId="0" applyNumberFormat="1" applyFont="1"/>
    <xf numFmtId="0" fontId="6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2" fontId="2" fillId="0" borderId="2" xfId="1" applyNumberFormat="1" applyBorder="1" applyAlignment="1">
      <alignment horizontal="center" vertical="center"/>
    </xf>
    <xf numFmtId="0" fontId="2" fillId="0" borderId="0" xfId="4"/>
    <xf numFmtId="0" fontId="2" fillId="0" borderId="0" xfId="1" applyBorder="1"/>
    <xf numFmtId="0" fontId="2" fillId="0" borderId="0" xfId="1"/>
    <xf numFmtId="0" fontId="2" fillId="0" borderId="0" xfId="1" applyFont="1" applyFill="1" applyBorder="1" applyAlignment="1" applyProtection="1"/>
    <xf numFmtId="2" fontId="7" fillId="0" borderId="2" xfId="5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</cellXfs>
  <cellStyles count="6">
    <cellStyle name="Normal" xfId="0" builtinId="0"/>
    <cellStyle name="Normal 2" xfId="1"/>
    <cellStyle name="Normal 2 2" xfId="5"/>
    <cellStyle name="Normal 3" xfId="2"/>
    <cellStyle name="Normal 4" xfId="3"/>
    <cellStyle name="Normal 5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8"/>
  <sheetViews>
    <sheetView tabSelected="1" zoomScaleNormal="100" workbookViewId="0">
      <selection activeCell="L20" sqref="L20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26" x14ac:dyDescent="0.25">
      <c r="C1" s="14">
        <v>1</v>
      </c>
      <c r="D1" s="21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</row>
    <row r="2" spans="1:26" ht="30.75" customHeight="1" x14ac:dyDescent="0.25">
      <c r="A2" s="25" t="s">
        <v>3</v>
      </c>
      <c r="B2" s="25"/>
      <c r="C2" s="12">
        <v>8593.0464285714279</v>
      </c>
      <c r="D2" s="22">
        <v>8701.9392857142866</v>
      </c>
      <c r="E2" s="12">
        <v>6119.6879999999992</v>
      </c>
      <c r="F2" s="12">
        <v>6144.3570000000009</v>
      </c>
      <c r="G2" s="12">
        <v>8593.0464285714279</v>
      </c>
      <c r="H2" s="12">
        <v>8701.9392857142866</v>
      </c>
      <c r="I2" s="12">
        <v>6119.6879999999992</v>
      </c>
      <c r="J2" s="12">
        <v>6144.3570000000009</v>
      </c>
      <c r="K2" s="12">
        <v>8593.0464285714279</v>
      </c>
      <c r="L2" s="12">
        <v>8701.9392857142866</v>
      </c>
      <c r="M2" s="12">
        <v>6119.6879999999992</v>
      </c>
      <c r="N2" s="12">
        <v>6144.3570000000009</v>
      </c>
      <c r="O2" s="12">
        <v>8362.5721428571433</v>
      </c>
      <c r="P2" s="12">
        <v>8457.2678571428569</v>
      </c>
      <c r="Q2" s="12">
        <v>5955.3280000000004</v>
      </c>
      <c r="R2" s="12">
        <v>6078.6035000000002</v>
      </c>
      <c r="S2" s="12">
        <v>8362.5721428571433</v>
      </c>
      <c r="T2" s="12">
        <v>8457.2678571428569</v>
      </c>
      <c r="U2" s="12">
        <v>5955.3280000000004</v>
      </c>
      <c r="V2" s="12">
        <v>6078.6035000000002</v>
      </c>
      <c r="W2" s="12">
        <v>8362.5721428571433</v>
      </c>
      <c r="X2" s="12">
        <v>8457.2678571428569</v>
      </c>
      <c r="Y2" s="12">
        <v>5955.3280000000004</v>
      </c>
      <c r="Z2" s="12">
        <v>6078.6035000000002</v>
      </c>
    </row>
    <row r="3" spans="1:26" x14ac:dyDescent="0.25">
      <c r="A3" s="25" t="s">
        <v>4</v>
      </c>
      <c r="B3" s="25"/>
      <c r="C3" s="18">
        <v>4469.1000000000004</v>
      </c>
      <c r="D3" s="23">
        <v>5264.8</v>
      </c>
      <c r="E3" s="12">
        <v>26748.7</v>
      </c>
      <c r="F3" s="12">
        <v>22030.400000000001</v>
      </c>
      <c r="G3" s="12">
        <v>6802.3</v>
      </c>
      <c r="H3" s="12">
        <v>8099.9</v>
      </c>
      <c r="I3" s="12">
        <v>28863.8</v>
      </c>
      <c r="J3" s="12">
        <v>24892.3</v>
      </c>
      <c r="K3" s="12">
        <v>4050.1</v>
      </c>
      <c r="L3" s="12">
        <v>9093.7000000000007</v>
      </c>
      <c r="M3" s="12">
        <v>23149.3</v>
      </c>
      <c r="N3" s="12">
        <v>24695.7</v>
      </c>
      <c r="O3" s="12">
        <v>5105.6000000000004</v>
      </c>
      <c r="P3" s="12">
        <v>6609.3</v>
      </c>
      <c r="Q3" s="12">
        <v>29201.599999999999</v>
      </c>
      <c r="R3" s="12">
        <v>28117.8</v>
      </c>
      <c r="S3" s="12">
        <v>6345.6</v>
      </c>
      <c r="T3" s="12">
        <v>7814.2</v>
      </c>
      <c r="U3" s="12">
        <v>22682.7</v>
      </c>
      <c r="V3" s="12">
        <v>16627.2</v>
      </c>
      <c r="W3" s="12">
        <v>2787.3</v>
      </c>
      <c r="X3" s="12">
        <v>7376.2</v>
      </c>
      <c r="Y3" s="12">
        <v>21234.799999999999</v>
      </c>
      <c r="Z3" s="12">
        <v>15752.6</v>
      </c>
    </row>
    <row r="4" spans="1:26" x14ac:dyDescent="0.25">
      <c r="A4" s="25" t="s">
        <v>5</v>
      </c>
      <c r="B4" s="25"/>
      <c r="C4" s="12">
        <v>4133.7</v>
      </c>
      <c r="D4" s="22">
        <v>3296</v>
      </c>
      <c r="E4" s="12">
        <v>16179.2</v>
      </c>
      <c r="F4" s="12">
        <v>21912.9</v>
      </c>
      <c r="G4" s="12">
        <v>3475.9</v>
      </c>
      <c r="H4" s="12">
        <v>5042.8</v>
      </c>
      <c r="I4" s="12">
        <v>19488.900000000001</v>
      </c>
      <c r="J4" s="12">
        <v>17349.900000000001</v>
      </c>
      <c r="K4" s="12">
        <v>4062</v>
      </c>
      <c r="L4" s="12">
        <v>6043.4</v>
      </c>
      <c r="M4" s="12">
        <v>11798.5</v>
      </c>
      <c r="N4" s="12">
        <v>15946.3</v>
      </c>
      <c r="O4" s="12">
        <v>2247.1999999999998</v>
      </c>
      <c r="P4" s="12">
        <v>3710.3</v>
      </c>
      <c r="Q4" s="12">
        <v>9292.2000000000007</v>
      </c>
      <c r="R4" s="12">
        <v>8675.6</v>
      </c>
      <c r="S4" s="12">
        <v>3015.8999999999996</v>
      </c>
      <c r="T4" s="12">
        <v>5725.8</v>
      </c>
      <c r="U4" s="12">
        <v>29736.5</v>
      </c>
      <c r="V4" s="12">
        <v>8768.2000000000007</v>
      </c>
      <c r="W4" s="12">
        <v>3573.3</v>
      </c>
      <c r="X4" s="12">
        <v>3380.1</v>
      </c>
      <c r="Y4" s="12">
        <v>7802.3</v>
      </c>
      <c r="Z4" s="12">
        <v>8318.2000000000007</v>
      </c>
    </row>
    <row r="5" spans="1:26" x14ac:dyDescent="0.25">
      <c r="A5" s="25" t="s">
        <v>6</v>
      </c>
      <c r="B5" s="25"/>
      <c r="C5" s="12">
        <v>0.22459999999999969</v>
      </c>
      <c r="D5" s="22">
        <v>0.28080000000000016</v>
      </c>
      <c r="E5" s="12">
        <v>1.0033000000000003</v>
      </c>
      <c r="F5" s="12">
        <v>0.90039999999999942</v>
      </c>
      <c r="G5" s="12">
        <v>0.25649999999999995</v>
      </c>
      <c r="H5" s="12">
        <v>0.29279999999999973</v>
      </c>
      <c r="I5" s="12">
        <v>0.92620000000000058</v>
      </c>
      <c r="J5" s="12">
        <v>0.81820000000000004</v>
      </c>
      <c r="K5" s="12">
        <v>0.17040000000000077</v>
      </c>
      <c r="L5" s="12">
        <v>0.30649999999999977</v>
      </c>
      <c r="M5" s="12">
        <v>0.80969999999999942</v>
      </c>
      <c r="N5" s="12">
        <v>0.71670000000000122</v>
      </c>
      <c r="O5" s="12">
        <v>0.22499999999999964</v>
      </c>
      <c r="P5" s="12">
        <v>0.24239999999999995</v>
      </c>
      <c r="Q5" s="12">
        <v>1.0982000000000012</v>
      </c>
      <c r="R5" s="12">
        <v>0.92960000000000065</v>
      </c>
      <c r="S5" s="12">
        <v>0.27170000000000005</v>
      </c>
      <c r="T5" s="12">
        <v>0.25999999999999979</v>
      </c>
      <c r="U5" s="12">
        <v>0.82249999999999979</v>
      </c>
      <c r="V5" s="12">
        <v>0.70300000000000029</v>
      </c>
      <c r="W5" s="12">
        <v>0.14060000000000006</v>
      </c>
      <c r="X5" s="12">
        <v>0.30839999999999979</v>
      </c>
      <c r="Y5" s="12">
        <v>0.92059999999999942</v>
      </c>
      <c r="Z5" s="12">
        <v>0.83569999999999922</v>
      </c>
    </row>
    <row r="6" spans="1:26" x14ac:dyDescent="0.25">
      <c r="A6" s="25" t="s">
        <v>7</v>
      </c>
      <c r="B6" s="25"/>
      <c r="C6" s="12">
        <v>1.030861320073247</v>
      </c>
      <c r="D6" s="22">
        <v>1.0232553080458575</v>
      </c>
      <c r="E6" s="12">
        <v>1.0416118778402708</v>
      </c>
      <c r="F6" s="12">
        <v>1.0194958965351433</v>
      </c>
      <c r="G6" s="12">
        <v>1.030861320073247</v>
      </c>
      <c r="H6" s="12">
        <v>1.0232553080458575</v>
      </c>
      <c r="I6" s="12">
        <v>1.0416118778402708</v>
      </c>
      <c r="J6" s="12">
        <v>1.0194958965351433</v>
      </c>
      <c r="K6" s="12">
        <v>1.030861320073247</v>
      </c>
      <c r="L6" s="12">
        <v>1.0232553080458575</v>
      </c>
      <c r="M6" s="12">
        <v>1.0416118778402708</v>
      </c>
      <c r="N6" s="12">
        <v>1.0194958965351433</v>
      </c>
      <c r="O6" s="12">
        <v>1.0127332099235322</v>
      </c>
      <c r="P6" s="12">
        <v>1.0424151027516446</v>
      </c>
      <c r="Q6" s="12">
        <v>1.0417264103070485</v>
      </c>
      <c r="R6" s="12">
        <v>1.0322854361159761</v>
      </c>
      <c r="S6" s="12">
        <v>1.0127332099235322</v>
      </c>
      <c r="T6" s="12">
        <v>1.0424151027516446</v>
      </c>
      <c r="U6" s="12">
        <v>1.0417264103070485</v>
      </c>
      <c r="V6" s="12">
        <v>1.0322854361159761</v>
      </c>
      <c r="W6" s="12">
        <v>1.0127332099235322</v>
      </c>
      <c r="X6" s="12">
        <v>1.0424151027516446</v>
      </c>
      <c r="Y6" s="12">
        <v>1.0417264103070485</v>
      </c>
      <c r="Z6" s="12">
        <v>1.0322854361159761</v>
      </c>
    </row>
    <row r="7" spans="1:26" x14ac:dyDescent="0.25">
      <c r="A7" s="25" t="s">
        <v>8</v>
      </c>
      <c r="B7" s="25"/>
      <c r="C7" s="19">
        <v>60</v>
      </c>
      <c r="D7" s="24">
        <v>60</v>
      </c>
      <c r="E7" s="12">
        <v>60</v>
      </c>
      <c r="F7" s="12">
        <v>60</v>
      </c>
      <c r="G7" s="12">
        <v>60</v>
      </c>
      <c r="H7" s="12">
        <v>60</v>
      </c>
      <c r="I7" s="12">
        <v>60</v>
      </c>
      <c r="J7" s="12">
        <v>60</v>
      </c>
      <c r="K7" s="12">
        <v>60</v>
      </c>
      <c r="L7" s="12">
        <v>60</v>
      </c>
      <c r="M7" s="12">
        <v>60</v>
      </c>
      <c r="N7" s="12">
        <v>60</v>
      </c>
      <c r="O7" s="12">
        <v>60</v>
      </c>
      <c r="P7" s="12">
        <v>60</v>
      </c>
      <c r="Q7" s="12">
        <v>60</v>
      </c>
      <c r="R7" s="12">
        <v>60</v>
      </c>
      <c r="S7" s="12">
        <v>60</v>
      </c>
      <c r="T7" s="12">
        <v>60</v>
      </c>
      <c r="U7" s="12">
        <v>60</v>
      </c>
      <c r="V7" s="12">
        <v>60</v>
      </c>
      <c r="W7" s="12">
        <v>60</v>
      </c>
      <c r="X7" s="12">
        <v>60</v>
      </c>
      <c r="Y7" s="12">
        <v>60</v>
      </c>
      <c r="Z7" s="12">
        <v>60</v>
      </c>
    </row>
    <row r="8" spans="1:26" ht="30" x14ac:dyDescent="0.25">
      <c r="A8" s="2" t="s">
        <v>0</v>
      </c>
      <c r="B8" s="1" t="s">
        <v>1</v>
      </c>
      <c r="C8" s="1" t="s">
        <v>2</v>
      </c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x14ac:dyDescent="0.25">
      <c r="B9" s="20">
        <v>1.5</v>
      </c>
      <c r="C9" s="18">
        <v>94470.7</v>
      </c>
      <c r="D9" s="23">
        <v>150324.79999999999</v>
      </c>
      <c r="E9" s="12">
        <v>367176.4</v>
      </c>
      <c r="F9" s="12">
        <v>296214.5</v>
      </c>
      <c r="G9" s="12">
        <v>109868.5</v>
      </c>
      <c r="H9" s="12">
        <v>105241.1</v>
      </c>
      <c r="I9" s="12">
        <v>314711.3</v>
      </c>
      <c r="J9" s="12"/>
      <c r="K9" s="12">
        <v>112791.6</v>
      </c>
      <c r="L9" s="12">
        <v>125449.60000000001</v>
      </c>
      <c r="M9" s="12">
        <v>337836</v>
      </c>
      <c r="N9" s="12">
        <v>288090.8</v>
      </c>
      <c r="O9" s="12">
        <v>101132.1</v>
      </c>
      <c r="P9" s="12">
        <v>114278.1</v>
      </c>
      <c r="Q9" s="12">
        <v>491775.3</v>
      </c>
      <c r="R9" s="12">
        <v>280416.40000000002</v>
      </c>
      <c r="S9" s="12">
        <v>110289.3</v>
      </c>
      <c r="T9" s="12">
        <v>117741.1</v>
      </c>
      <c r="U9" s="12">
        <v>329477.8</v>
      </c>
      <c r="V9" s="12">
        <v>274390.09999999998</v>
      </c>
      <c r="W9" s="12">
        <v>98423.5</v>
      </c>
      <c r="X9" s="12">
        <v>120594.3</v>
      </c>
      <c r="Y9" s="12">
        <v>370958.1</v>
      </c>
      <c r="Z9" s="12">
        <v>339337.6</v>
      </c>
    </row>
    <row r="10" spans="1:26" x14ac:dyDescent="0.25">
      <c r="B10" s="20">
        <v>3</v>
      </c>
      <c r="C10" s="18">
        <v>20995.9</v>
      </c>
      <c r="D10" s="23">
        <v>28904.400000000001</v>
      </c>
      <c r="E10" s="12">
        <v>151632.6</v>
      </c>
      <c r="F10" s="12">
        <v>110925.7</v>
      </c>
      <c r="G10" s="12">
        <v>17753.2</v>
      </c>
      <c r="H10" s="12">
        <v>28556</v>
      </c>
      <c r="I10" s="12">
        <v>127018.6</v>
      </c>
      <c r="J10" s="12">
        <v>96080.8</v>
      </c>
      <c r="K10" s="12">
        <v>23995.599999999999</v>
      </c>
      <c r="L10" s="12">
        <v>22190.400000000001</v>
      </c>
      <c r="M10" s="12">
        <v>133053.20000000001</v>
      </c>
      <c r="N10" s="12">
        <v>98225</v>
      </c>
      <c r="O10" s="12">
        <v>16150.9</v>
      </c>
      <c r="P10" s="12">
        <v>22023.4</v>
      </c>
      <c r="Q10" s="12">
        <v>147473</v>
      </c>
      <c r="R10" s="12">
        <v>92008.7</v>
      </c>
      <c r="S10" s="12">
        <v>23978.2</v>
      </c>
      <c r="T10" s="12">
        <v>34198.5</v>
      </c>
      <c r="U10" s="12">
        <v>91504.9</v>
      </c>
      <c r="V10" s="12">
        <v>90309.4</v>
      </c>
      <c r="W10" s="12">
        <v>16386.900000000001</v>
      </c>
      <c r="X10" s="12">
        <v>27909.3</v>
      </c>
      <c r="Y10" s="12">
        <v>114766.8</v>
      </c>
      <c r="Z10" s="12">
        <v>78544.800000000003</v>
      </c>
    </row>
    <row r="11" spans="1:26" x14ac:dyDescent="0.25">
      <c r="B11" s="20">
        <v>4.5</v>
      </c>
      <c r="C11" s="18">
        <v>6732</v>
      </c>
      <c r="D11" s="23">
        <v>9978</v>
      </c>
      <c r="E11" s="12">
        <v>53372.6</v>
      </c>
      <c r="F11" s="12">
        <v>40015.4</v>
      </c>
      <c r="G11" s="12">
        <v>5759.2</v>
      </c>
      <c r="H11" s="12">
        <v>10746</v>
      </c>
      <c r="I11" s="12">
        <v>52943.6</v>
      </c>
      <c r="J11" s="12">
        <v>46258.400000000001</v>
      </c>
      <c r="K11" s="12">
        <v>7826.8</v>
      </c>
      <c r="L11" s="12">
        <v>7679.8</v>
      </c>
      <c r="M11" s="12">
        <v>41261.599999999999</v>
      </c>
      <c r="N11" s="12">
        <v>41682.699999999997</v>
      </c>
      <c r="O11" s="12">
        <v>4964.8999999999996</v>
      </c>
      <c r="P11" s="12">
        <v>6596.8</v>
      </c>
      <c r="Q11" s="12">
        <v>40303.199999999997</v>
      </c>
      <c r="R11" s="12">
        <v>40188.1</v>
      </c>
      <c r="S11" s="12">
        <v>6649.9</v>
      </c>
      <c r="T11" s="12">
        <v>13015.5</v>
      </c>
      <c r="U11" s="12">
        <v>32126.2</v>
      </c>
      <c r="V11" s="12">
        <v>33141.1</v>
      </c>
      <c r="W11" s="12">
        <v>4994.6000000000004</v>
      </c>
      <c r="X11" s="12">
        <v>9729</v>
      </c>
      <c r="Y11" s="12">
        <v>41620.1</v>
      </c>
      <c r="Z11" s="12">
        <v>23185.5</v>
      </c>
    </row>
    <row r="12" spans="1:26" x14ac:dyDescent="0.25">
      <c r="B12" s="20">
        <v>6</v>
      </c>
      <c r="C12" s="18">
        <v>4048.2</v>
      </c>
      <c r="D12" s="23">
        <v>5365</v>
      </c>
      <c r="E12" s="12">
        <v>25820.7</v>
      </c>
      <c r="F12" s="12">
        <v>22096.1</v>
      </c>
      <c r="G12" s="12">
        <v>3284.2</v>
      </c>
      <c r="H12" s="12">
        <v>5381.5</v>
      </c>
      <c r="I12" s="12">
        <v>26539.7</v>
      </c>
      <c r="J12" s="12">
        <v>28250.2</v>
      </c>
      <c r="K12" s="12">
        <v>4008.1</v>
      </c>
      <c r="L12" s="12">
        <v>4159.2</v>
      </c>
      <c r="M12" s="12">
        <v>15509.6</v>
      </c>
      <c r="N12" s="12">
        <v>18756.400000000001</v>
      </c>
      <c r="O12" s="12">
        <v>2784.2</v>
      </c>
      <c r="P12" s="12">
        <v>3926</v>
      </c>
      <c r="Q12" s="12">
        <v>18264.900000000001</v>
      </c>
      <c r="R12" s="12">
        <v>22907.200000000001</v>
      </c>
      <c r="S12" s="12">
        <v>3438.2</v>
      </c>
      <c r="T12" s="12">
        <v>6339</v>
      </c>
      <c r="U12" s="12">
        <v>15914.4</v>
      </c>
      <c r="V12" s="12">
        <v>15841.7</v>
      </c>
      <c r="W12" s="12">
        <v>2999.8</v>
      </c>
      <c r="X12" s="12">
        <v>5107.5</v>
      </c>
      <c r="Y12" s="12">
        <v>21210</v>
      </c>
      <c r="Z12" s="12">
        <v>10950.9</v>
      </c>
    </row>
    <row r="13" spans="1:26" x14ac:dyDescent="0.25">
      <c r="B13" s="20">
        <v>7.5</v>
      </c>
      <c r="C13" s="18">
        <v>2626.3</v>
      </c>
      <c r="D13" s="23">
        <v>3250.6</v>
      </c>
      <c r="E13" s="12">
        <v>14964.3</v>
      </c>
      <c r="F13" s="12">
        <v>13463</v>
      </c>
      <c r="G13" s="12">
        <v>2280.3000000000002</v>
      </c>
      <c r="H13" s="12">
        <v>3953.2</v>
      </c>
      <c r="I13" s="12">
        <v>15654.1</v>
      </c>
      <c r="J13" s="12">
        <v>21542</v>
      </c>
      <c r="K13" s="12">
        <v>2659.1</v>
      </c>
      <c r="L13" s="12">
        <v>2709.4</v>
      </c>
      <c r="M13" s="12">
        <v>8600.7000000000007</v>
      </c>
      <c r="N13" s="12">
        <v>11088.1</v>
      </c>
      <c r="O13" s="12">
        <v>1991.2</v>
      </c>
      <c r="P13" s="12">
        <v>2589.4</v>
      </c>
      <c r="Q13" s="12">
        <v>10663</v>
      </c>
      <c r="R13" s="12">
        <v>15679.2</v>
      </c>
      <c r="S13" s="12">
        <v>2463.6</v>
      </c>
      <c r="T13" s="12">
        <v>4047.9</v>
      </c>
      <c r="U13" s="12">
        <v>9443.4</v>
      </c>
      <c r="V13" s="12">
        <v>9883.7999999999993</v>
      </c>
      <c r="W13" s="12">
        <v>2317.8000000000002</v>
      </c>
      <c r="X13" s="12">
        <v>3090.7</v>
      </c>
      <c r="Y13" s="12">
        <v>11938.7</v>
      </c>
      <c r="Z13" s="12">
        <v>6474.7</v>
      </c>
    </row>
    <row r="14" spans="1:26" x14ac:dyDescent="0.25">
      <c r="B14" s="20">
        <v>9</v>
      </c>
      <c r="C14" s="18">
        <v>1794.2</v>
      </c>
      <c r="D14" s="23">
        <v>2480.6</v>
      </c>
      <c r="E14" s="12">
        <v>8839.7999999999993</v>
      </c>
      <c r="F14" s="12">
        <v>8809.2000000000007</v>
      </c>
      <c r="G14" s="12">
        <v>1709</v>
      </c>
      <c r="H14" s="12">
        <v>2586.3000000000002</v>
      </c>
      <c r="I14" s="12">
        <v>9929.5</v>
      </c>
      <c r="J14" s="12">
        <v>14461.3</v>
      </c>
      <c r="K14" s="12">
        <v>1816</v>
      </c>
      <c r="L14" s="12">
        <v>1918.3</v>
      </c>
      <c r="M14" s="12">
        <v>5612.6</v>
      </c>
      <c r="N14" s="12">
        <v>6991.8</v>
      </c>
      <c r="O14" s="12">
        <v>1604.5</v>
      </c>
      <c r="P14" s="12">
        <v>2099.8000000000002</v>
      </c>
      <c r="Q14" s="12">
        <v>7358.2</v>
      </c>
      <c r="R14" s="12">
        <v>11518.9</v>
      </c>
      <c r="S14" s="12">
        <v>1818</v>
      </c>
      <c r="T14" s="12">
        <v>2567.1999999999998</v>
      </c>
      <c r="U14" s="12">
        <v>6234.3</v>
      </c>
      <c r="V14" s="12">
        <v>6624.1</v>
      </c>
      <c r="W14" s="12">
        <v>1699.4</v>
      </c>
      <c r="X14" s="12">
        <v>2528.3000000000002</v>
      </c>
      <c r="Y14" s="12">
        <v>7900.5</v>
      </c>
      <c r="Z14" s="12">
        <v>4340.2</v>
      </c>
    </row>
    <row r="15" spans="1:26" x14ac:dyDescent="0.25">
      <c r="B15" s="20">
        <v>10.5</v>
      </c>
      <c r="C15" s="18">
        <v>1499.4</v>
      </c>
      <c r="D15" s="23">
        <v>1775.4</v>
      </c>
      <c r="E15" s="12">
        <v>6218.8</v>
      </c>
      <c r="F15" s="12">
        <v>6150.2</v>
      </c>
      <c r="G15" s="12">
        <v>1286.2</v>
      </c>
      <c r="H15" s="12">
        <v>2069.9</v>
      </c>
      <c r="I15" s="12">
        <v>6372.4</v>
      </c>
      <c r="J15" s="12">
        <v>11027.6</v>
      </c>
      <c r="K15" s="12">
        <v>1481.5</v>
      </c>
      <c r="L15" s="12">
        <v>1852.7</v>
      </c>
      <c r="M15" s="12">
        <v>3923.7</v>
      </c>
      <c r="N15" s="12">
        <v>4745.8999999999996</v>
      </c>
      <c r="O15" s="12">
        <v>1379.2</v>
      </c>
      <c r="P15" s="12">
        <v>1787.2</v>
      </c>
      <c r="Q15" s="12">
        <v>4822.5</v>
      </c>
      <c r="R15" s="12">
        <v>7896.4</v>
      </c>
      <c r="S15" s="12">
        <v>1568.1</v>
      </c>
      <c r="T15" s="12">
        <v>1990.9</v>
      </c>
      <c r="U15" s="12">
        <v>4172</v>
      </c>
      <c r="V15" s="12">
        <v>4421.8</v>
      </c>
      <c r="W15" s="12">
        <v>1367.7</v>
      </c>
      <c r="X15" s="12">
        <v>2064.1</v>
      </c>
      <c r="Y15" s="12">
        <v>5726.9</v>
      </c>
      <c r="Z15" s="12">
        <v>2975.1</v>
      </c>
    </row>
    <row r="16" spans="1:26" x14ac:dyDescent="0.25">
      <c r="B16" s="20">
        <v>12</v>
      </c>
      <c r="C16" s="18">
        <v>1370.1</v>
      </c>
      <c r="D16" s="23">
        <v>1419.3</v>
      </c>
      <c r="E16" s="12">
        <v>4421.6000000000004</v>
      </c>
      <c r="F16" s="12">
        <v>4479</v>
      </c>
      <c r="G16" s="12">
        <v>1052.9000000000001</v>
      </c>
      <c r="H16" s="12">
        <v>1685.9</v>
      </c>
      <c r="I16" s="12">
        <v>4238.6000000000004</v>
      </c>
      <c r="J16" s="12">
        <v>8692.5</v>
      </c>
      <c r="K16" s="12"/>
      <c r="L16" s="12">
        <v>1403.6</v>
      </c>
      <c r="M16" s="12">
        <v>2896.9</v>
      </c>
      <c r="N16" s="12">
        <v>3490.4</v>
      </c>
      <c r="O16" s="12">
        <v>1136.5999999999999</v>
      </c>
      <c r="P16" s="12">
        <v>1378.9</v>
      </c>
      <c r="Q16" s="12">
        <v>3501.1</v>
      </c>
      <c r="R16" s="12">
        <v>5785.7</v>
      </c>
      <c r="S16" s="12">
        <v>1236</v>
      </c>
      <c r="T16" s="12">
        <v>1345.3</v>
      </c>
      <c r="U16" s="12">
        <v>3111</v>
      </c>
      <c r="V16" s="12">
        <v>3281.7</v>
      </c>
      <c r="W16" s="12">
        <v>1115.5</v>
      </c>
      <c r="X16" s="12">
        <v>1694.9</v>
      </c>
      <c r="Y16" s="12">
        <v>3766.6</v>
      </c>
      <c r="Z16" s="12">
        <v>2240.9</v>
      </c>
    </row>
    <row r="17" spans="2:26" x14ac:dyDescent="0.25">
      <c r="B17" s="20">
        <v>13.5</v>
      </c>
      <c r="C17" s="18">
        <v>1025.2</v>
      </c>
      <c r="D17" s="23">
        <v>1135.9000000000001</v>
      </c>
      <c r="E17" s="12">
        <v>3234.2</v>
      </c>
      <c r="F17" s="12">
        <v>3494.9</v>
      </c>
      <c r="G17" s="12">
        <v>827.3</v>
      </c>
      <c r="H17" s="12">
        <v>1233.9000000000001</v>
      </c>
      <c r="I17" s="12">
        <v>3063</v>
      </c>
      <c r="J17" s="12">
        <v>7315.35</v>
      </c>
      <c r="K17" s="12"/>
      <c r="L17" s="12">
        <v>1428.1</v>
      </c>
      <c r="M17" s="12">
        <v>2220.1</v>
      </c>
      <c r="N17" s="12">
        <v>2570.1</v>
      </c>
      <c r="O17" s="12">
        <v>876.1</v>
      </c>
      <c r="P17" s="12">
        <v>1204.7</v>
      </c>
      <c r="Q17" s="12">
        <v>2715.8</v>
      </c>
      <c r="R17" s="12">
        <v>4977.2</v>
      </c>
      <c r="S17" s="12">
        <v>1036.8</v>
      </c>
      <c r="T17" s="12">
        <v>1058.7</v>
      </c>
      <c r="U17" s="12">
        <v>2381.9</v>
      </c>
      <c r="V17" s="12">
        <v>2414.1</v>
      </c>
      <c r="W17" s="12">
        <v>913.5</v>
      </c>
      <c r="X17" s="12">
        <v>1514</v>
      </c>
      <c r="Y17" s="12">
        <v>2665.8</v>
      </c>
      <c r="Z17" s="12">
        <v>1790.1</v>
      </c>
    </row>
    <row r="18" spans="2:26" x14ac:dyDescent="0.25">
      <c r="B18" s="20">
        <v>15</v>
      </c>
      <c r="C18" s="18">
        <v>895.4</v>
      </c>
      <c r="D18" s="23">
        <v>896.2</v>
      </c>
      <c r="E18" s="12">
        <v>2574.9</v>
      </c>
      <c r="F18" s="12">
        <v>2808.3</v>
      </c>
      <c r="G18" s="12">
        <v>729.3</v>
      </c>
      <c r="H18" s="12">
        <v>1110.7</v>
      </c>
      <c r="I18" s="12">
        <v>2339</v>
      </c>
      <c r="J18" s="12">
        <v>5938.2</v>
      </c>
      <c r="K18" s="12"/>
      <c r="L18" s="12">
        <v>1457.3</v>
      </c>
      <c r="M18" s="12">
        <v>1890.8</v>
      </c>
      <c r="N18" s="12">
        <v>2144.6</v>
      </c>
      <c r="O18" s="12">
        <v>778.5</v>
      </c>
      <c r="P18" s="12">
        <v>1036.3</v>
      </c>
      <c r="Q18" s="12">
        <v>2142.4</v>
      </c>
      <c r="R18" s="12">
        <v>3477.1</v>
      </c>
      <c r="S18" s="12">
        <v>863.5</v>
      </c>
      <c r="T18" s="12">
        <v>963.7</v>
      </c>
      <c r="U18" s="12">
        <v>1859.7</v>
      </c>
      <c r="V18" s="12">
        <v>1935.9</v>
      </c>
      <c r="W18" s="12">
        <v>1000.9</v>
      </c>
      <c r="X18" s="12">
        <v>1183.9000000000001</v>
      </c>
      <c r="Y18" s="12">
        <v>2072.6999999999998</v>
      </c>
      <c r="Z18" s="12">
        <v>1453</v>
      </c>
    </row>
    <row r="19" spans="2:26" x14ac:dyDescent="0.25">
      <c r="B19" s="20">
        <v>16.5</v>
      </c>
      <c r="C19" s="18">
        <v>823.6</v>
      </c>
      <c r="D19" s="23">
        <v>745.9</v>
      </c>
      <c r="E19" s="12">
        <v>3462.9</v>
      </c>
      <c r="F19" s="12">
        <v>2311.1</v>
      </c>
      <c r="G19" s="12">
        <v>698.9</v>
      </c>
      <c r="H19" s="12">
        <v>976.6</v>
      </c>
      <c r="I19" s="12">
        <v>1830.7</v>
      </c>
      <c r="J19" s="12">
        <v>4136</v>
      </c>
      <c r="K19" s="12"/>
      <c r="L19" s="12">
        <v>1348.5</v>
      </c>
      <c r="M19" s="12">
        <v>1615</v>
      </c>
      <c r="N19" s="12">
        <v>1601.7</v>
      </c>
      <c r="O19" s="12">
        <v>667.1</v>
      </c>
      <c r="P19" s="12">
        <v>846</v>
      </c>
      <c r="Q19" s="12">
        <v>1643.7</v>
      </c>
      <c r="R19" s="12">
        <v>2638.4</v>
      </c>
      <c r="S19" s="12">
        <v>746.2</v>
      </c>
      <c r="T19" s="12">
        <v>932.2</v>
      </c>
      <c r="U19" s="12">
        <v>1663</v>
      </c>
      <c r="V19" s="12">
        <v>1393.4</v>
      </c>
      <c r="W19" s="12">
        <v>808.5</v>
      </c>
      <c r="X19" s="12">
        <v>775.9</v>
      </c>
      <c r="Y19" s="12">
        <v>1638.7</v>
      </c>
      <c r="Z19" s="12">
        <v>1228.4000000000001</v>
      </c>
    </row>
    <row r="20" spans="2:26" x14ac:dyDescent="0.25">
      <c r="B20" s="20">
        <v>18</v>
      </c>
      <c r="C20" s="18">
        <v>758.2</v>
      </c>
      <c r="D20" s="23">
        <v>746.5</v>
      </c>
      <c r="E20" s="12">
        <v>2900.6</v>
      </c>
      <c r="F20" s="12">
        <v>2180.1999999999998</v>
      </c>
      <c r="G20" s="12">
        <v>555.6</v>
      </c>
      <c r="H20" s="12">
        <v>879.5</v>
      </c>
      <c r="I20" s="12">
        <v>6404.1</v>
      </c>
      <c r="J20" s="12">
        <v>3701.9</v>
      </c>
      <c r="K20" s="12"/>
      <c r="L20" s="12">
        <v>913</v>
      </c>
      <c r="M20" s="12">
        <v>1332.6</v>
      </c>
      <c r="N20" s="12">
        <v>1291</v>
      </c>
      <c r="O20" s="12">
        <v>616.6</v>
      </c>
      <c r="P20" s="12">
        <v>787.2</v>
      </c>
      <c r="Q20" s="12">
        <v>1432.5</v>
      </c>
      <c r="R20" s="12">
        <v>2227.8000000000002</v>
      </c>
      <c r="S20" s="12">
        <v>711.3</v>
      </c>
      <c r="T20" s="12">
        <v>789.6</v>
      </c>
      <c r="U20" s="12">
        <v>1360.5</v>
      </c>
      <c r="V20" s="12">
        <v>1233.5</v>
      </c>
      <c r="W20" s="12">
        <v>687.4</v>
      </c>
      <c r="X20" s="12">
        <v>760.9</v>
      </c>
      <c r="Y20" s="12">
        <v>1340.9</v>
      </c>
      <c r="Z20" s="12">
        <v>1100.7</v>
      </c>
    </row>
    <row r="21" spans="2:26" x14ac:dyDescent="0.25">
      <c r="B21" s="20">
        <v>19.5</v>
      </c>
      <c r="C21" s="18">
        <v>745.6</v>
      </c>
      <c r="D21" s="23">
        <v>618.4</v>
      </c>
      <c r="E21" s="12">
        <v>1720</v>
      </c>
      <c r="F21" s="12">
        <v>1452.2</v>
      </c>
      <c r="G21" s="12">
        <v>514.4</v>
      </c>
      <c r="H21" s="12">
        <v>750.6</v>
      </c>
      <c r="I21" s="12">
        <v>2084.9</v>
      </c>
      <c r="J21" s="12">
        <v>3483.7</v>
      </c>
      <c r="K21" s="12"/>
      <c r="L21" s="12">
        <v>1092.2</v>
      </c>
      <c r="M21" s="12">
        <v>1221.3</v>
      </c>
      <c r="N21" s="12">
        <v>1112.9000000000001</v>
      </c>
      <c r="O21" s="12">
        <v>578.4</v>
      </c>
      <c r="P21" s="12">
        <v>721.5</v>
      </c>
      <c r="Q21" s="12">
        <v>1233.0999999999999</v>
      </c>
      <c r="R21" s="12">
        <v>1863.7</v>
      </c>
      <c r="S21" s="12">
        <v>678.4</v>
      </c>
      <c r="T21" s="12">
        <v>646.9</v>
      </c>
      <c r="U21" s="12">
        <v>1089.4000000000001</v>
      </c>
      <c r="V21" s="12">
        <v>834.5</v>
      </c>
      <c r="W21" s="12">
        <v>645</v>
      </c>
      <c r="X21" s="12">
        <v>743.6</v>
      </c>
      <c r="Y21" s="12">
        <v>1143.2</v>
      </c>
      <c r="Z21" s="12">
        <v>930.6</v>
      </c>
    </row>
    <row r="22" spans="2:26" x14ac:dyDescent="0.25">
      <c r="B22" s="20">
        <v>21</v>
      </c>
      <c r="C22" s="18">
        <v>704</v>
      </c>
      <c r="D22" s="23">
        <v>627.5</v>
      </c>
      <c r="E22" s="12">
        <v>1291.4000000000001</v>
      </c>
      <c r="F22" s="12">
        <v>1233.5999999999999</v>
      </c>
      <c r="G22" s="12">
        <v>489.6</v>
      </c>
      <c r="H22" s="12">
        <v>742.1</v>
      </c>
      <c r="I22" s="12">
        <v>1251.3</v>
      </c>
      <c r="J22" s="12">
        <v>3078.5</v>
      </c>
      <c r="K22" s="12"/>
      <c r="L22" s="12">
        <v>995.9</v>
      </c>
      <c r="M22" s="12">
        <v>1153.2</v>
      </c>
      <c r="N22" s="12">
        <v>1036.5</v>
      </c>
      <c r="O22" s="12">
        <v>607.5</v>
      </c>
      <c r="P22" s="12">
        <v>653.4</v>
      </c>
      <c r="Q22" s="12">
        <v>1000.7</v>
      </c>
      <c r="R22" s="12">
        <v>1525.7</v>
      </c>
      <c r="S22" s="12">
        <v>592.6</v>
      </c>
      <c r="T22" s="12">
        <v>542.70000000000005</v>
      </c>
      <c r="U22" s="12">
        <v>862.4</v>
      </c>
      <c r="V22" s="12">
        <v>835.2</v>
      </c>
      <c r="W22" s="12">
        <v>556.20000000000005</v>
      </c>
      <c r="X22" s="12">
        <v>585.70000000000005</v>
      </c>
      <c r="Y22" s="12">
        <v>1085.5</v>
      </c>
      <c r="Z22" s="12">
        <v>769.6</v>
      </c>
    </row>
    <row r="23" spans="2:26" x14ac:dyDescent="0.25">
      <c r="B23" s="20">
        <v>22.5</v>
      </c>
      <c r="C23" s="12">
        <f>AVERAGE(C22,C24)</f>
        <v>616.65</v>
      </c>
      <c r="D23" s="23">
        <v>531.79999999999995</v>
      </c>
      <c r="E23" s="12">
        <v>1098.0999999999999</v>
      </c>
      <c r="F23" s="12">
        <v>1123.4000000000001</v>
      </c>
      <c r="G23" s="12">
        <v>464.3</v>
      </c>
      <c r="H23" s="12">
        <v>630.70000000000005</v>
      </c>
      <c r="I23" s="12">
        <v>908.6</v>
      </c>
      <c r="J23" s="12">
        <v>2591.6</v>
      </c>
      <c r="K23" s="12"/>
      <c r="L23" s="12">
        <v>845.2</v>
      </c>
      <c r="M23" s="12">
        <v>1061.8</v>
      </c>
      <c r="N23" s="12">
        <v>1034.8</v>
      </c>
      <c r="O23" s="12">
        <v>613.20000000000005</v>
      </c>
      <c r="P23" s="12">
        <v>592.4</v>
      </c>
      <c r="Q23" s="12">
        <v>1077.5</v>
      </c>
      <c r="R23" s="12">
        <v>1384.5</v>
      </c>
      <c r="S23" s="12">
        <v>527.9</v>
      </c>
      <c r="T23" s="12">
        <v>551.29999999999995</v>
      </c>
      <c r="U23" s="12">
        <v>883.8</v>
      </c>
      <c r="V23" s="12">
        <v>786.9</v>
      </c>
      <c r="W23" s="12">
        <v>460.7</v>
      </c>
      <c r="X23" s="12">
        <v>651.5</v>
      </c>
      <c r="Y23" s="12">
        <v>806.9</v>
      </c>
      <c r="Z23" s="12">
        <v>777.8</v>
      </c>
    </row>
    <row r="24" spans="2:26" x14ac:dyDescent="0.25">
      <c r="B24" s="20">
        <v>24</v>
      </c>
      <c r="C24" s="18">
        <v>529.29999999999995</v>
      </c>
      <c r="D24" s="23">
        <v>390.6</v>
      </c>
      <c r="E24" s="12">
        <v>694.2</v>
      </c>
      <c r="F24" s="12">
        <v>794.5</v>
      </c>
      <c r="G24" s="12">
        <v>416.4</v>
      </c>
      <c r="H24" s="12">
        <v>577.29999999999995</v>
      </c>
      <c r="I24" s="12">
        <v>640.79999999999995</v>
      </c>
      <c r="J24" s="12">
        <v>2220.1</v>
      </c>
      <c r="K24" s="12">
        <v>405.2</v>
      </c>
      <c r="L24" s="12">
        <v>757.8</v>
      </c>
      <c r="M24" s="12">
        <v>707</v>
      </c>
      <c r="N24" s="12">
        <v>619.6</v>
      </c>
      <c r="O24" s="12">
        <v>362.9</v>
      </c>
      <c r="P24" s="12">
        <v>548</v>
      </c>
      <c r="Q24" s="12">
        <v>826.7</v>
      </c>
      <c r="R24" s="12">
        <v>879</v>
      </c>
      <c r="S24" s="12">
        <v>427.6</v>
      </c>
      <c r="T24" s="12">
        <v>592.20000000000005</v>
      </c>
      <c r="U24" s="12">
        <v>781.4</v>
      </c>
      <c r="V24" s="12">
        <v>509.4</v>
      </c>
      <c r="W24" s="12">
        <v>454.9</v>
      </c>
      <c r="X24" s="12">
        <v>707.9</v>
      </c>
      <c r="Y24" s="12">
        <v>736.5</v>
      </c>
      <c r="Z24" s="12">
        <v>557.6</v>
      </c>
    </row>
    <row r="25" spans="2:26" x14ac:dyDescent="0.25">
      <c r="B25" s="20">
        <v>25.5</v>
      </c>
      <c r="C25" s="18">
        <v>483.9</v>
      </c>
      <c r="D25" s="23">
        <v>323</v>
      </c>
      <c r="E25" s="12">
        <v>612.6</v>
      </c>
      <c r="F25" s="12">
        <v>642.9</v>
      </c>
      <c r="G25" s="12">
        <v>410</v>
      </c>
      <c r="H25" s="12">
        <v>520</v>
      </c>
      <c r="I25" s="12">
        <v>618.70000000000005</v>
      </c>
      <c r="J25" s="12">
        <v>1940.4</v>
      </c>
      <c r="K25" s="12">
        <v>292</v>
      </c>
      <c r="L25" s="12">
        <v>708.1</v>
      </c>
      <c r="M25" s="12">
        <v>710.8</v>
      </c>
      <c r="N25" s="12">
        <v>798.5</v>
      </c>
      <c r="O25" s="12">
        <v>471.3</v>
      </c>
      <c r="P25" s="12">
        <v>481.3</v>
      </c>
      <c r="Q25" s="12">
        <v>738.2</v>
      </c>
      <c r="R25" s="12">
        <v>881.6</v>
      </c>
      <c r="S25" s="12">
        <v>489.6</v>
      </c>
      <c r="T25" s="12">
        <v>512</v>
      </c>
      <c r="U25" s="12">
        <v>684.3</v>
      </c>
      <c r="V25" s="12">
        <v>384.2</v>
      </c>
      <c r="W25" s="12">
        <v>470.5</v>
      </c>
      <c r="X25" s="12">
        <v>733.1</v>
      </c>
      <c r="Y25" s="12">
        <v>655</v>
      </c>
      <c r="Z25" s="12">
        <v>576.9</v>
      </c>
    </row>
    <row r="26" spans="2:26" x14ac:dyDescent="0.25">
      <c r="B26" s="20">
        <v>27</v>
      </c>
      <c r="C26" s="18">
        <v>422.7</v>
      </c>
      <c r="D26" s="23">
        <v>276.2</v>
      </c>
      <c r="E26" s="12">
        <v>621.9</v>
      </c>
      <c r="F26" s="12">
        <v>583.79999999999995</v>
      </c>
      <c r="G26" s="12">
        <v>291.3</v>
      </c>
      <c r="H26" s="12">
        <v>562</v>
      </c>
      <c r="I26" s="12">
        <v>627.6</v>
      </c>
      <c r="J26" s="12">
        <v>1677.6</v>
      </c>
      <c r="K26" s="12">
        <v>281.5</v>
      </c>
      <c r="L26" s="12">
        <v>649.4</v>
      </c>
      <c r="M26" s="12">
        <v>642.5</v>
      </c>
      <c r="N26" s="12">
        <v>660.8</v>
      </c>
      <c r="O26" s="12">
        <v>406.2</v>
      </c>
      <c r="P26" s="12">
        <v>436.3</v>
      </c>
      <c r="Q26" s="12">
        <v>692.3</v>
      </c>
      <c r="R26" s="12">
        <v>879.2</v>
      </c>
      <c r="S26" s="12">
        <v>414.7</v>
      </c>
      <c r="T26" s="12">
        <v>461.6</v>
      </c>
      <c r="U26" s="12">
        <v>610.5</v>
      </c>
      <c r="V26" s="12">
        <v>363.2</v>
      </c>
      <c r="W26" s="12">
        <v>451.2</v>
      </c>
      <c r="X26" s="12">
        <v>631.1</v>
      </c>
      <c r="Y26" s="12">
        <v>761.2</v>
      </c>
      <c r="Z26" s="12">
        <v>554.20000000000005</v>
      </c>
    </row>
    <row r="27" spans="2:26" x14ac:dyDescent="0.25">
      <c r="B27" s="20">
        <v>28.5</v>
      </c>
      <c r="C27" s="18">
        <v>418.5</v>
      </c>
      <c r="D27" s="23">
        <v>317.5</v>
      </c>
      <c r="E27" s="12">
        <v>482.2</v>
      </c>
      <c r="F27" s="12">
        <v>523.29999999999995</v>
      </c>
      <c r="G27" s="12">
        <v>360.6</v>
      </c>
      <c r="H27" s="12">
        <v>523.6</v>
      </c>
      <c r="I27" s="12">
        <v>475.2</v>
      </c>
      <c r="J27" s="12">
        <v>1419.9</v>
      </c>
      <c r="K27" s="12">
        <v>354.2</v>
      </c>
      <c r="L27" s="12">
        <v>582.1</v>
      </c>
      <c r="M27" s="12">
        <v>546.20000000000005</v>
      </c>
      <c r="N27" s="12">
        <v>603.29999999999995</v>
      </c>
      <c r="O27" s="12">
        <v>309</v>
      </c>
      <c r="P27" s="12">
        <v>409.4</v>
      </c>
      <c r="Q27" s="12">
        <v>659.3</v>
      </c>
      <c r="R27" s="12">
        <v>807.1</v>
      </c>
      <c r="S27" s="12">
        <v>434.8</v>
      </c>
      <c r="T27" s="12">
        <v>529</v>
      </c>
      <c r="U27" s="12">
        <v>575.6</v>
      </c>
      <c r="V27" s="12">
        <v>301.60000000000002</v>
      </c>
      <c r="W27" s="12">
        <v>460.7</v>
      </c>
      <c r="X27" s="12">
        <v>640.5</v>
      </c>
      <c r="Y27" s="12">
        <v>522.70000000000005</v>
      </c>
      <c r="Z27" s="12">
        <v>451</v>
      </c>
    </row>
    <row r="28" spans="2:26" x14ac:dyDescent="0.25">
      <c r="B28" s="20">
        <v>30</v>
      </c>
      <c r="C28" s="18">
        <v>362</v>
      </c>
      <c r="D28" s="23">
        <v>324</v>
      </c>
      <c r="E28" s="12">
        <v>420.4</v>
      </c>
      <c r="F28" s="12">
        <v>452.3</v>
      </c>
      <c r="G28" s="12">
        <v>329.9</v>
      </c>
      <c r="H28" s="12">
        <v>508.7</v>
      </c>
      <c r="I28" s="12">
        <v>476.9</v>
      </c>
      <c r="J28" s="12">
        <v>1297.3</v>
      </c>
      <c r="K28" s="12">
        <v>212.9</v>
      </c>
      <c r="L28" s="12">
        <v>615.70000000000005</v>
      </c>
      <c r="M28" s="12">
        <v>683.9</v>
      </c>
      <c r="N28" s="12">
        <v>578.9</v>
      </c>
      <c r="O28" s="12">
        <v>344.8</v>
      </c>
      <c r="P28" s="12">
        <v>433.7</v>
      </c>
      <c r="Q28" s="12">
        <v>604.4</v>
      </c>
      <c r="R28" s="12">
        <v>711</v>
      </c>
      <c r="S28" s="12">
        <v>421.3</v>
      </c>
      <c r="T28" s="12">
        <v>529.4</v>
      </c>
      <c r="U28" s="12">
        <v>513.5</v>
      </c>
      <c r="V28" s="12">
        <v>338.4</v>
      </c>
      <c r="W28" s="12">
        <v>406.3</v>
      </c>
      <c r="X28" s="12">
        <v>385</v>
      </c>
      <c r="Y28" s="12">
        <v>564.5</v>
      </c>
      <c r="Z28" s="12">
        <v>430.1</v>
      </c>
    </row>
    <row r="29" spans="2:26" x14ac:dyDescent="0.25">
      <c r="B29" s="20">
        <v>31.5</v>
      </c>
      <c r="C29" s="18">
        <v>373.2</v>
      </c>
      <c r="D29" s="23">
        <v>264.7</v>
      </c>
      <c r="E29" s="12">
        <v>345.8</v>
      </c>
      <c r="F29" s="12">
        <v>410.1</v>
      </c>
      <c r="G29" s="12">
        <v>274.60000000000002</v>
      </c>
      <c r="H29" s="12">
        <v>387.1</v>
      </c>
      <c r="I29" s="12">
        <v>383.4</v>
      </c>
      <c r="J29" s="12">
        <v>1210.9000000000001</v>
      </c>
      <c r="K29" s="12">
        <v>368.6</v>
      </c>
      <c r="L29" s="12">
        <v>603.5</v>
      </c>
      <c r="M29" s="12">
        <v>568</v>
      </c>
      <c r="N29" s="12">
        <v>489.8</v>
      </c>
      <c r="O29" s="12">
        <v>338.2</v>
      </c>
      <c r="P29" s="12">
        <v>321.2</v>
      </c>
      <c r="Q29" s="12">
        <v>573.20000000000005</v>
      </c>
      <c r="R29" s="12">
        <v>610.79999999999995</v>
      </c>
      <c r="S29" s="12">
        <v>320.60000000000002</v>
      </c>
      <c r="T29" s="12">
        <v>536.4</v>
      </c>
      <c r="U29" s="12">
        <v>551.4</v>
      </c>
      <c r="V29" s="12">
        <v>302.3</v>
      </c>
      <c r="W29" s="12">
        <v>400</v>
      </c>
      <c r="X29" s="12">
        <v>432.5</v>
      </c>
      <c r="Y29" s="12">
        <v>443.3</v>
      </c>
      <c r="Z29" s="12">
        <v>340.8</v>
      </c>
    </row>
    <row r="30" spans="2:26" x14ac:dyDescent="0.25">
      <c r="B30" s="20">
        <v>33</v>
      </c>
      <c r="C30" s="18">
        <v>331.1</v>
      </c>
      <c r="D30" s="23">
        <v>268.60000000000002</v>
      </c>
      <c r="E30" s="12">
        <v>380.4</v>
      </c>
      <c r="F30" s="12">
        <v>253</v>
      </c>
      <c r="G30" s="12">
        <v>232.7</v>
      </c>
      <c r="H30" s="12">
        <v>394.4</v>
      </c>
      <c r="I30" s="12">
        <v>355.2</v>
      </c>
      <c r="J30" s="12">
        <v>1077.7</v>
      </c>
      <c r="K30" s="12">
        <v>291.89999999999998</v>
      </c>
      <c r="L30" s="12">
        <v>579.20000000000005</v>
      </c>
      <c r="M30" s="12">
        <v>476.6</v>
      </c>
      <c r="N30" s="12">
        <v>628.4</v>
      </c>
      <c r="O30" s="12">
        <v>274.39999999999998</v>
      </c>
      <c r="P30" s="12">
        <v>376.1</v>
      </c>
      <c r="Q30" s="12">
        <v>540.1</v>
      </c>
      <c r="R30" s="12">
        <v>537.6</v>
      </c>
      <c r="S30" s="12">
        <v>390.5</v>
      </c>
      <c r="T30" s="12">
        <v>485.8</v>
      </c>
      <c r="U30" s="12">
        <v>498</v>
      </c>
      <c r="V30" s="12">
        <v>326</v>
      </c>
      <c r="W30" s="12">
        <v>248.9</v>
      </c>
      <c r="X30" s="12">
        <v>532.20000000000005</v>
      </c>
      <c r="Y30" s="12">
        <v>462.1</v>
      </c>
      <c r="Z30" s="12">
        <v>362.6</v>
      </c>
    </row>
    <row r="31" spans="2:26" x14ac:dyDescent="0.25">
      <c r="B31" s="20">
        <v>34.5</v>
      </c>
      <c r="C31" s="18">
        <v>321.89999999999998</v>
      </c>
      <c r="D31" s="23">
        <v>223</v>
      </c>
      <c r="E31" s="12">
        <v>475.1</v>
      </c>
      <c r="F31" s="12">
        <v>457.6</v>
      </c>
      <c r="G31" s="12">
        <v>235.6</v>
      </c>
      <c r="H31" s="12">
        <v>444.8</v>
      </c>
      <c r="I31" s="12">
        <v>429.9</v>
      </c>
      <c r="J31" s="12">
        <v>863.4</v>
      </c>
      <c r="K31" s="12">
        <v>215.1</v>
      </c>
      <c r="L31" s="12">
        <v>495.8</v>
      </c>
      <c r="M31" s="12">
        <v>524</v>
      </c>
      <c r="N31" s="12">
        <v>540.79999999999995</v>
      </c>
      <c r="O31" s="12">
        <v>180.4</v>
      </c>
      <c r="P31" s="12">
        <v>321.60000000000002</v>
      </c>
      <c r="Q31" s="12">
        <v>490</v>
      </c>
      <c r="R31" s="12">
        <v>542.29999999999995</v>
      </c>
      <c r="S31" s="12">
        <v>301.2</v>
      </c>
      <c r="T31" s="12">
        <v>467.8</v>
      </c>
      <c r="U31" s="12">
        <v>485.8</v>
      </c>
      <c r="V31" s="12">
        <v>193.6</v>
      </c>
      <c r="W31" s="12">
        <v>407.5</v>
      </c>
      <c r="X31" s="12">
        <v>494.3</v>
      </c>
      <c r="Y31" s="12">
        <v>487.8</v>
      </c>
      <c r="Z31" s="12">
        <v>284.8</v>
      </c>
    </row>
    <row r="32" spans="2:26" x14ac:dyDescent="0.25">
      <c r="B32" s="20">
        <v>36</v>
      </c>
      <c r="C32" s="18">
        <v>297.89999999999998</v>
      </c>
      <c r="D32" s="23">
        <v>243.1</v>
      </c>
      <c r="E32" s="12">
        <v>409.3</v>
      </c>
      <c r="F32" s="12">
        <v>353.7</v>
      </c>
      <c r="G32" s="12">
        <v>249.6</v>
      </c>
      <c r="H32" s="12">
        <v>396.4</v>
      </c>
      <c r="I32" s="12">
        <v>308.89999999999998</v>
      </c>
      <c r="J32" s="12">
        <v>871.3</v>
      </c>
      <c r="K32" s="12">
        <v>278.60000000000002</v>
      </c>
      <c r="L32" s="12">
        <v>515.20000000000005</v>
      </c>
      <c r="M32" s="12">
        <v>453</v>
      </c>
      <c r="N32" s="12">
        <v>389.9</v>
      </c>
      <c r="O32" s="12">
        <v>312.3</v>
      </c>
      <c r="P32" s="12">
        <v>502.9</v>
      </c>
      <c r="Q32" s="12">
        <v>558.1</v>
      </c>
      <c r="R32" s="12">
        <v>449.5</v>
      </c>
      <c r="S32" s="12">
        <v>401</v>
      </c>
      <c r="T32" s="12">
        <v>456</v>
      </c>
      <c r="U32" s="12">
        <v>559.4</v>
      </c>
      <c r="V32" s="12">
        <v>217.4</v>
      </c>
      <c r="W32" s="12">
        <v>319.8</v>
      </c>
      <c r="X32" s="12">
        <v>411.3</v>
      </c>
      <c r="Y32" s="12">
        <v>418.9</v>
      </c>
      <c r="Z32" s="12">
        <v>301.60000000000002</v>
      </c>
    </row>
    <row r="33" spans="2:26" x14ac:dyDescent="0.25">
      <c r="B33" s="20">
        <v>37.5</v>
      </c>
      <c r="C33" s="18">
        <v>330.9</v>
      </c>
      <c r="D33" s="23">
        <v>224.6</v>
      </c>
      <c r="E33" s="12">
        <v>435.1</v>
      </c>
      <c r="F33" s="12">
        <v>363.4</v>
      </c>
      <c r="G33" s="12">
        <v>232.1</v>
      </c>
      <c r="H33" s="12">
        <v>364.9</v>
      </c>
      <c r="I33" s="12">
        <v>319.2</v>
      </c>
      <c r="J33" s="12">
        <v>804.7</v>
      </c>
      <c r="K33" s="12">
        <v>224.7</v>
      </c>
      <c r="L33" s="12">
        <v>458.5</v>
      </c>
      <c r="M33" s="12">
        <v>545.9</v>
      </c>
      <c r="N33" s="12">
        <v>403.5</v>
      </c>
      <c r="O33" s="12">
        <v>366.2</v>
      </c>
      <c r="P33" s="12">
        <v>501.5</v>
      </c>
      <c r="Q33" s="12">
        <v>476.2</v>
      </c>
      <c r="R33" s="12">
        <v>428.5</v>
      </c>
      <c r="S33" s="12">
        <v>317.89999999999998</v>
      </c>
      <c r="T33" s="12">
        <v>364.7</v>
      </c>
      <c r="U33" s="12">
        <v>467.7</v>
      </c>
      <c r="V33" s="12">
        <v>217.6</v>
      </c>
      <c r="W33" s="12">
        <v>289.3</v>
      </c>
      <c r="X33" s="12">
        <v>411.6</v>
      </c>
      <c r="Y33" s="12">
        <v>320.10000000000002</v>
      </c>
      <c r="Z33" s="12">
        <v>285.2</v>
      </c>
    </row>
    <row r="34" spans="2:26" x14ac:dyDescent="0.25">
      <c r="B34" s="20">
        <v>39</v>
      </c>
      <c r="C34" s="18">
        <v>332.4</v>
      </c>
      <c r="D34" s="23">
        <v>217.3</v>
      </c>
      <c r="E34" s="12">
        <v>458.4</v>
      </c>
      <c r="F34" s="12">
        <v>192.5</v>
      </c>
      <c r="G34" s="12">
        <v>382.2</v>
      </c>
      <c r="H34" s="12">
        <v>280</v>
      </c>
      <c r="I34" s="12">
        <v>356.6</v>
      </c>
      <c r="J34" s="12">
        <v>669.3</v>
      </c>
      <c r="K34" s="12">
        <v>200.2</v>
      </c>
      <c r="L34" s="12">
        <v>473.5</v>
      </c>
      <c r="M34" s="12">
        <v>442.7</v>
      </c>
      <c r="N34" s="12">
        <v>442.5</v>
      </c>
      <c r="O34" s="12">
        <v>311.2</v>
      </c>
      <c r="P34" s="12">
        <v>470.8</v>
      </c>
      <c r="Q34" s="12">
        <v>517.79999999999995</v>
      </c>
      <c r="R34" s="12">
        <v>370.7</v>
      </c>
      <c r="S34" s="12">
        <v>252.3</v>
      </c>
      <c r="T34" s="12">
        <v>397.7</v>
      </c>
      <c r="U34" s="12">
        <v>437</v>
      </c>
      <c r="V34" s="12">
        <v>256.39999999999998</v>
      </c>
      <c r="W34" s="12">
        <v>238.8</v>
      </c>
      <c r="X34" s="12">
        <v>389.6</v>
      </c>
      <c r="Y34" s="12">
        <v>387.5</v>
      </c>
      <c r="Z34" s="12">
        <v>273.8</v>
      </c>
    </row>
    <row r="35" spans="2:26" x14ac:dyDescent="0.25">
      <c r="B35" s="12"/>
      <c r="C35" s="17"/>
    </row>
    <row r="36" spans="2:26" x14ac:dyDescent="0.25">
      <c r="B36" s="12"/>
      <c r="C36" s="17"/>
    </row>
    <row r="37" spans="2:26" x14ac:dyDescent="0.25">
      <c r="B37" s="12"/>
      <c r="C37" s="17"/>
    </row>
    <row r="38" spans="2:26" x14ac:dyDescent="0.25">
      <c r="B38" s="12"/>
      <c r="C38" s="17"/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313"/>
  <sheetViews>
    <sheetView zoomScale="70" zoomScaleNormal="70" workbookViewId="0">
      <selection activeCell="O41" sqref="O41"/>
    </sheetView>
  </sheetViews>
  <sheetFormatPr defaultRowHeight="15" x14ac:dyDescent="0.25"/>
  <cols>
    <col min="1" max="1" width="14.140625" customWidth="1"/>
    <col min="3" max="3" width="13.85546875" customWidth="1"/>
    <col min="4" max="4" width="9.140625" customWidth="1"/>
    <col min="10" max="10" width="19.5703125" customWidth="1"/>
  </cols>
  <sheetData>
    <row r="1" spans="1:26" x14ac:dyDescent="0.25">
      <c r="C1" s="14">
        <v>1</v>
      </c>
      <c r="D1" s="21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</row>
    <row r="2" spans="1:26" x14ac:dyDescent="0.25">
      <c r="A2" s="25" t="s">
        <v>3</v>
      </c>
      <c r="B2" s="25"/>
      <c r="C2" s="12">
        <v>8593.0464285714279</v>
      </c>
      <c r="D2" s="22">
        <v>8701.9392857142866</v>
      </c>
      <c r="E2" s="12">
        <v>6119.6879999999992</v>
      </c>
      <c r="F2" s="12">
        <v>6144.3570000000009</v>
      </c>
      <c r="G2" s="12">
        <v>8593.0464285714279</v>
      </c>
      <c r="H2" s="12">
        <v>8701.9392857142866</v>
      </c>
      <c r="I2" s="12">
        <v>6119.6879999999992</v>
      </c>
      <c r="J2" s="12">
        <v>6144.3570000000009</v>
      </c>
      <c r="K2" s="12">
        <v>8593.0464285714279</v>
      </c>
      <c r="L2" s="12">
        <v>8701.9392857142866</v>
      </c>
      <c r="M2" s="12">
        <v>6119.6879999999992</v>
      </c>
      <c r="N2" s="12">
        <v>6144.3570000000009</v>
      </c>
      <c r="O2" s="12">
        <v>8362.5721428571433</v>
      </c>
      <c r="P2" s="12">
        <v>8457.2678571428569</v>
      </c>
      <c r="Q2" s="12">
        <v>5955.3280000000004</v>
      </c>
      <c r="R2" s="12">
        <v>6078.6035000000002</v>
      </c>
      <c r="S2" s="12">
        <v>8362.5721428571433</v>
      </c>
      <c r="T2" s="12">
        <v>8457.2678571428569</v>
      </c>
      <c r="U2" s="12">
        <v>5955.3280000000004</v>
      </c>
      <c r="V2" s="12">
        <v>6078.6035000000002</v>
      </c>
      <c r="W2" s="12">
        <v>8362.5721428571433</v>
      </c>
      <c r="X2" s="12">
        <v>8457.2678571428569</v>
      </c>
      <c r="Y2" s="12">
        <v>5955.3280000000004</v>
      </c>
      <c r="Z2" s="12">
        <v>6078.6035000000002</v>
      </c>
    </row>
    <row r="3" spans="1:26" x14ac:dyDescent="0.25">
      <c r="A3" s="25" t="s">
        <v>4</v>
      </c>
      <c r="B3" s="25"/>
      <c r="C3" s="18">
        <v>4469.1000000000004</v>
      </c>
      <c r="D3" s="23">
        <v>5264.8</v>
      </c>
      <c r="E3" s="12">
        <v>26748.7</v>
      </c>
      <c r="F3" s="12">
        <v>22030.400000000001</v>
      </c>
      <c r="G3" s="12">
        <v>6802.3</v>
      </c>
      <c r="H3" s="12">
        <v>8099.9</v>
      </c>
      <c r="I3" s="12">
        <v>28863.8</v>
      </c>
      <c r="J3" s="12">
        <v>24892.3</v>
      </c>
      <c r="K3" s="12">
        <v>4050.1</v>
      </c>
      <c r="L3" s="12">
        <v>9093.7000000000007</v>
      </c>
      <c r="M3" s="12">
        <v>23149.3</v>
      </c>
      <c r="N3" s="12">
        <v>24695.7</v>
      </c>
      <c r="O3" s="12">
        <v>5105.6000000000004</v>
      </c>
      <c r="P3" s="12">
        <v>6609.3</v>
      </c>
      <c r="Q3" s="12">
        <v>29201.599999999999</v>
      </c>
      <c r="R3" s="12">
        <v>28117.8</v>
      </c>
      <c r="S3" s="12">
        <v>6345.6</v>
      </c>
      <c r="T3" s="12">
        <v>7814.2</v>
      </c>
      <c r="U3" s="12">
        <v>22682.7</v>
      </c>
      <c r="V3" s="12">
        <v>16627.2</v>
      </c>
      <c r="W3" s="12">
        <v>2787.3</v>
      </c>
      <c r="X3" s="12">
        <v>7376.2</v>
      </c>
      <c r="Y3" s="12">
        <v>21234.799999999999</v>
      </c>
      <c r="Z3" s="12">
        <v>15752.6</v>
      </c>
    </row>
    <row r="4" spans="1:26" x14ac:dyDescent="0.25">
      <c r="A4" s="25" t="s">
        <v>5</v>
      </c>
      <c r="B4" s="25"/>
      <c r="C4" s="12">
        <v>4133.7</v>
      </c>
      <c r="D4" s="22">
        <v>3296</v>
      </c>
      <c r="E4" s="12">
        <v>16179.2</v>
      </c>
      <c r="F4" s="12">
        <v>21912.9</v>
      </c>
      <c r="G4" s="12">
        <v>3475.9</v>
      </c>
      <c r="H4" s="12">
        <v>5042.8</v>
      </c>
      <c r="I4" s="12">
        <v>19488.900000000001</v>
      </c>
      <c r="J4" s="12">
        <v>17349.900000000001</v>
      </c>
      <c r="K4" s="12">
        <v>4062</v>
      </c>
      <c r="L4" s="12">
        <v>6043.4</v>
      </c>
      <c r="M4" s="12">
        <v>11798.5</v>
      </c>
      <c r="N4" s="12">
        <v>15946.3</v>
      </c>
      <c r="O4" s="12">
        <v>2247.1999999999998</v>
      </c>
      <c r="P4" s="12">
        <v>3710.3</v>
      </c>
      <c r="Q4" s="12">
        <v>9292.2000000000007</v>
      </c>
      <c r="R4" s="12">
        <v>8675.6</v>
      </c>
      <c r="S4" s="12">
        <v>3015.8999999999996</v>
      </c>
      <c r="T4" s="12">
        <v>5725.8</v>
      </c>
      <c r="U4" s="12">
        <v>29736.5</v>
      </c>
      <c r="V4" s="12">
        <v>8768.2000000000007</v>
      </c>
      <c r="W4" s="12">
        <v>3573.3</v>
      </c>
      <c r="X4" s="12">
        <v>3380.1</v>
      </c>
      <c r="Y4" s="12">
        <v>7802.3</v>
      </c>
      <c r="Z4" s="12">
        <v>8318.2000000000007</v>
      </c>
    </row>
    <row r="5" spans="1:26" x14ac:dyDescent="0.25">
      <c r="A5" s="25" t="s">
        <v>6</v>
      </c>
      <c r="B5" s="25"/>
      <c r="C5" s="12">
        <v>0.22459999999999969</v>
      </c>
      <c r="D5" s="22">
        <v>0.28080000000000016</v>
      </c>
      <c r="E5" s="12">
        <v>1.0033000000000003</v>
      </c>
      <c r="F5" s="12">
        <v>0.90039999999999942</v>
      </c>
      <c r="G5" s="12">
        <v>0.25649999999999995</v>
      </c>
      <c r="H5" s="12">
        <v>0.29279999999999973</v>
      </c>
      <c r="I5" s="12">
        <v>0.92620000000000058</v>
      </c>
      <c r="J5" s="12">
        <v>0.81820000000000004</v>
      </c>
      <c r="K5" s="12">
        <v>0.17040000000000077</v>
      </c>
      <c r="L5" s="12">
        <v>0.30649999999999977</v>
      </c>
      <c r="M5" s="12">
        <v>0.80969999999999942</v>
      </c>
      <c r="N5" s="12">
        <v>0.71670000000000122</v>
      </c>
      <c r="O5" s="12">
        <v>0.22499999999999964</v>
      </c>
      <c r="P5" s="12">
        <v>0.24239999999999995</v>
      </c>
      <c r="Q5" s="12">
        <v>1.0982000000000012</v>
      </c>
      <c r="R5" s="12">
        <v>0.92960000000000065</v>
      </c>
      <c r="S5" s="12">
        <v>0.27170000000000005</v>
      </c>
      <c r="T5" s="12">
        <v>0.25999999999999979</v>
      </c>
      <c r="U5" s="12">
        <v>0.82249999999999979</v>
      </c>
      <c r="V5" s="12">
        <v>0.70300000000000029</v>
      </c>
      <c r="W5" s="12">
        <v>0.14060000000000006</v>
      </c>
      <c r="X5" s="12">
        <v>0.30839999999999979</v>
      </c>
      <c r="Y5" s="12">
        <v>0.92059999999999942</v>
      </c>
      <c r="Z5" s="12">
        <v>0.83569999999999922</v>
      </c>
    </row>
    <row r="6" spans="1:26" x14ac:dyDescent="0.25">
      <c r="A6" s="25" t="s">
        <v>7</v>
      </c>
      <c r="B6" s="25"/>
      <c r="C6" s="12">
        <v>1.030861320073247</v>
      </c>
      <c r="D6" s="22">
        <v>1.0232553080458575</v>
      </c>
      <c r="E6" s="12">
        <v>1.0416118778402708</v>
      </c>
      <c r="F6" s="12">
        <v>1.0194958965351433</v>
      </c>
      <c r="G6" s="12">
        <v>1.030861320073247</v>
      </c>
      <c r="H6" s="12">
        <v>1.0232553080458575</v>
      </c>
      <c r="I6" s="12">
        <v>1.0416118778402708</v>
      </c>
      <c r="J6" s="12">
        <v>1.0194958965351433</v>
      </c>
      <c r="K6" s="12">
        <v>1.030861320073247</v>
      </c>
      <c r="L6" s="12">
        <v>1.0232553080458575</v>
      </c>
      <c r="M6" s="12">
        <v>1.0416118778402708</v>
      </c>
      <c r="N6" s="12">
        <v>1.0194958965351433</v>
      </c>
      <c r="O6" s="12">
        <v>1.0127332099235322</v>
      </c>
      <c r="P6" s="12">
        <v>1.0424151027516446</v>
      </c>
      <c r="Q6" s="12">
        <v>1.0417264103070485</v>
      </c>
      <c r="R6" s="12">
        <v>1.0322854361159761</v>
      </c>
      <c r="S6" s="12">
        <v>1.0127332099235322</v>
      </c>
      <c r="T6" s="12">
        <v>1.0424151027516446</v>
      </c>
      <c r="U6" s="12">
        <v>1.0417264103070485</v>
      </c>
      <c r="V6" s="12">
        <v>1.0322854361159761</v>
      </c>
      <c r="W6" s="12">
        <v>1.0127332099235322</v>
      </c>
      <c r="X6" s="12">
        <v>1.0424151027516446</v>
      </c>
      <c r="Y6" s="12">
        <v>1.0417264103070485</v>
      </c>
      <c r="Z6" s="12">
        <v>1.0322854361159761</v>
      </c>
    </row>
    <row r="7" spans="1:26" x14ac:dyDescent="0.25">
      <c r="A7" s="25" t="s">
        <v>8</v>
      </c>
      <c r="B7" s="25"/>
      <c r="C7" s="19">
        <v>60</v>
      </c>
      <c r="D7" s="24">
        <v>60</v>
      </c>
      <c r="E7" s="12">
        <v>60</v>
      </c>
      <c r="F7" s="12">
        <v>60</v>
      </c>
      <c r="G7" s="12">
        <v>60</v>
      </c>
      <c r="H7" s="12">
        <v>60</v>
      </c>
      <c r="I7" s="12">
        <v>60</v>
      </c>
      <c r="J7" s="12">
        <v>60</v>
      </c>
      <c r="K7" s="12">
        <v>60</v>
      </c>
      <c r="L7" s="12">
        <v>60</v>
      </c>
      <c r="M7" s="12">
        <v>60</v>
      </c>
      <c r="N7" s="12">
        <v>60</v>
      </c>
      <c r="O7" s="12">
        <v>60</v>
      </c>
      <c r="P7" s="12">
        <v>60</v>
      </c>
      <c r="Q7" s="12">
        <v>60</v>
      </c>
      <c r="R7" s="12">
        <v>60</v>
      </c>
      <c r="S7" s="12">
        <v>60</v>
      </c>
      <c r="T7" s="12">
        <v>60</v>
      </c>
      <c r="U7" s="12">
        <v>60</v>
      </c>
      <c r="V7" s="12">
        <v>60</v>
      </c>
      <c r="W7" s="12">
        <v>60</v>
      </c>
      <c r="X7" s="12">
        <v>60</v>
      </c>
      <c r="Y7" s="12">
        <v>60</v>
      </c>
      <c r="Z7" s="12">
        <v>60</v>
      </c>
    </row>
    <row r="8" spans="1:26" x14ac:dyDescent="0.25">
      <c r="A8" s="28" t="s">
        <v>30</v>
      </c>
      <c r="B8" s="28"/>
      <c r="C8" s="11">
        <v>39</v>
      </c>
      <c r="D8" s="11">
        <v>39</v>
      </c>
      <c r="E8" s="12">
        <v>39</v>
      </c>
      <c r="F8" s="12">
        <v>39</v>
      </c>
      <c r="G8" s="12">
        <v>39</v>
      </c>
      <c r="H8" s="12">
        <v>39</v>
      </c>
      <c r="I8" s="12">
        <v>39</v>
      </c>
      <c r="J8" s="12">
        <v>39</v>
      </c>
      <c r="K8" s="12">
        <v>39</v>
      </c>
      <c r="L8" s="12">
        <v>39</v>
      </c>
      <c r="M8" s="12">
        <v>39</v>
      </c>
      <c r="N8" s="12">
        <v>39</v>
      </c>
      <c r="O8" s="12">
        <v>39</v>
      </c>
      <c r="P8" s="12">
        <v>39</v>
      </c>
      <c r="Q8" s="12">
        <v>39</v>
      </c>
      <c r="R8" s="12">
        <v>39</v>
      </c>
      <c r="S8" s="12">
        <v>39</v>
      </c>
      <c r="T8" s="12">
        <v>39</v>
      </c>
      <c r="U8" s="12">
        <v>39</v>
      </c>
      <c r="V8" s="12">
        <v>39</v>
      </c>
      <c r="W8" s="12">
        <v>39</v>
      </c>
      <c r="X8" s="12">
        <v>39</v>
      </c>
      <c r="Y8" s="12">
        <v>39</v>
      </c>
      <c r="Z8" s="12">
        <v>39</v>
      </c>
    </row>
    <row r="9" spans="1:26" x14ac:dyDescent="0.25">
      <c r="A9" s="29" t="s">
        <v>18</v>
      </c>
      <c r="B9" s="29"/>
      <c r="C9">
        <f>C16+C10</f>
        <v>51.078869782301098</v>
      </c>
      <c r="D9" s="12">
        <f t="shared" ref="D9:E9" si="0">D16+D10</f>
        <v>49.19265562563961</v>
      </c>
      <c r="E9" s="12">
        <f t="shared" si="0"/>
        <v>91.878451238921429</v>
      </c>
      <c r="F9" s="12">
        <f t="shared" ref="F9" si="1">F16+F10</f>
        <v>113.35038507281085</v>
      </c>
      <c r="G9" s="12">
        <f t="shared" ref="G9" si="2">G16+G10</f>
        <v>35.385806487661057</v>
      </c>
      <c r="H9" s="12">
        <f t="shared" ref="H9" si="3">H16+H10</f>
        <v>48.821404821388086</v>
      </c>
      <c r="I9" s="12">
        <f t="shared" ref="I9" si="4">I16+I10</f>
        <v>111.67556922113354</v>
      </c>
      <c r="J9" s="12">
        <f t="shared" ref="J9" si="5">J16+J10</f>
        <v>196.79427156471309</v>
      </c>
      <c r="K9" s="12">
        <f t="shared" ref="K9" si="6">K16+K10</f>
        <v>61.80977709554773</v>
      </c>
      <c r="L9" s="12">
        <f t="shared" ref="L9" si="7">L16+L10</f>
        <v>46.246627679969237</v>
      </c>
      <c r="M9" s="12">
        <f t="shared" ref="M9" si="8">M16+M10</f>
        <v>52.325223803686441</v>
      </c>
      <c r="N9" s="12">
        <f t="shared" ref="N9" si="9">N16+N10</f>
        <v>69.064863806913891</v>
      </c>
      <c r="O9" s="12">
        <f t="shared" ref="O9" si="10">O16+O10</f>
        <v>42.13436331297148</v>
      </c>
      <c r="P9" s="12">
        <f t="shared" ref="P9" si="11">P16+P10</f>
        <v>45.620599173574313</v>
      </c>
      <c r="Q9" s="12">
        <f t="shared" ref="Q9" si="12">Q16+Q10</f>
        <v>46.090279020999425</v>
      </c>
      <c r="R9" s="12">
        <f t="shared" ref="R9" si="13">R16+R10</f>
        <v>120.05929664618263</v>
      </c>
      <c r="S9" s="12">
        <f t="shared" ref="S9" si="14">S16+S10</f>
        <v>39.598626231632764</v>
      </c>
      <c r="T9" s="12">
        <f t="shared" ref="T9" si="15">T16+T10</f>
        <v>42.348938926992616</v>
      </c>
      <c r="U9" s="12">
        <f t="shared" ref="U9" si="16">U16+U10</f>
        <v>57.095441106885573</v>
      </c>
      <c r="V9" s="12">
        <f t="shared" ref="V9" si="17">V16+V10</f>
        <v>87.588118433251694</v>
      </c>
      <c r="W9" s="12">
        <f t="shared" ref="W9" si="18">W16+W10</f>
        <v>72.004871076104209</v>
      </c>
      <c r="X9" s="12">
        <f t="shared" ref="X9" si="19">X16+X10</f>
        <v>42.615124305129733</v>
      </c>
      <c r="Y9" s="12">
        <f t="shared" ref="Y9" si="20">Y16+Y10</f>
        <v>63.885800498950395</v>
      </c>
      <c r="Z9" s="12">
        <f t="shared" ref="Z9" si="21">Z16+Z10</f>
        <v>45.227504216346546</v>
      </c>
    </row>
    <row r="10" spans="1:26" x14ac:dyDescent="0.25">
      <c r="A10" s="27" t="s">
        <v>20</v>
      </c>
      <c r="B10" s="27"/>
      <c r="C10">
        <f>60*(C13-(C22/C21)*EXP(-1*C21*C8))/C2/C7</f>
        <v>2.8172435622338408</v>
      </c>
      <c r="D10" s="12">
        <f t="shared" ref="D10:E10" si="22">60*(D13-(D22/D21)*EXP(-1*D21*D8))/D2/D7</f>
        <v>2.8566221014061952</v>
      </c>
      <c r="E10" s="12">
        <f t="shared" si="22"/>
        <v>6.7222669004132367</v>
      </c>
      <c r="F10" s="12">
        <f t="shared" ref="F10:H10" si="23">60*(F13-(F22/F21)*EXP(-1*F21*F8))/F2/F7</f>
        <v>7.729371354940894</v>
      </c>
      <c r="G10" s="12">
        <f t="shared" si="23"/>
        <v>3.451904290480611</v>
      </c>
      <c r="H10" s="12">
        <f t="shared" si="23"/>
        <v>3.8371411663312984</v>
      </c>
      <c r="I10" s="12">
        <f t="shared" ref="I10:N10" si="24">60*(I13-(I22/I21)*EXP(-1*I21*I8))/I2/I7</f>
        <v>8.2915334950588662</v>
      </c>
      <c r="J10" s="12">
        <f t="shared" si="24"/>
        <v>7.5527139907974492</v>
      </c>
      <c r="K10" s="12">
        <f t="shared" si="24"/>
        <v>4.1736231334320317</v>
      </c>
      <c r="L10" s="12">
        <f t="shared" si="24"/>
        <v>3.4622029118211048</v>
      </c>
      <c r="M10" s="12">
        <f t="shared" si="24"/>
        <v>6.3703983387510155</v>
      </c>
      <c r="N10" s="12">
        <f t="shared" si="24"/>
        <v>8.614457791113816</v>
      </c>
      <c r="O10" s="12">
        <f t="shared" ref="O10:Z10" si="25">60*(O13-(O22/O21)*EXP(-1*O21*O8))/O2/O7</f>
        <v>2.368006376614793</v>
      </c>
      <c r="P10" s="12">
        <f t="shared" si="25"/>
        <v>2.8171617950329644</v>
      </c>
      <c r="Q10" s="12">
        <f t="shared" si="25"/>
        <v>5.3884478579669377</v>
      </c>
      <c r="R10" s="12">
        <f t="shared" si="25"/>
        <v>6.1599639773329207</v>
      </c>
      <c r="S10" s="12">
        <f t="shared" si="25"/>
        <v>2.7045990467931871</v>
      </c>
      <c r="T10" s="12">
        <f t="shared" si="25"/>
        <v>3.7081563219174187</v>
      </c>
      <c r="U10" s="12">
        <f t="shared" si="25"/>
        <v>10.06314308934855</v>
      </c>
      <c r="V10" s="12">
        <f t="shared" si="25"/>
        <v>5.724117114475086</v>
      </c>
      <c r="W10" s="12">
        <f t="shared" si="25"/>
        <v>2.757320436275664</v>
      </c>
      <c r="X10" s="12">
        <f t="shared" si="25"/>
        <v>2.3267952391314686</v>
      </c>
      <c r="Y10" s="12">
        <f t="shared" si="25"/>
        <v>4.9079477007748453</v>
      </c>
      <c r="Z10" s="12">
        <f t="shared" si="25"/>
        <v>4.3818956094195123</v>
      </c>
    </row>
    <row r="11" spans="1:26" x14ac:dyDescent="0.25">
      <c r="A11" s="27" t="s">
        <v>21</v>
      </c>
      <c r="B11" s="27"/>
      <c r="C11">
        <f>C16/C9</f>
        <v>0.94484522515394376</v>
      </c>
      <c r="D11" s="12">
        <f t="shared" ref="D11:E11" si="26">D16/D9</f>
        <v>0.9419299067091369</v>
      </c>
      <c r="E11" s="12">
        <f t="shared" si="26"/>
        <v>0.92683521751000575</v>
      </c>
      <c r="F11" s="12">
        <f t="shared" ref="F11:H11" si="27">F16/F9</f>
        <v>0.93180992415706465</v>
      </c>
      <c r="G11" s="12">
        <f t="shared" si="27"/>
        <v>0.9024494668029035</v>
      </c>
      <c r="H11" s="12">
        <f t="shared" si="27"/>
        <v>0.92140453187757732</v>
      </c>
      <c r="I11" s="12">
        <f t="shared" ref="I11:N11" si="28">I16/I9</f>
        <v>0.92575338050312106</v>
      </c>
      <c r="J11" s="12">
        <f t="shared" si="28"/>
        <v>0.96162127113383045</v>
      </c>
      <c r="K11" s="12">
        <f t="shared" si="28"/>
        <v>0.93247632770167899</v>
      </c>
      <c r="L11" s="12">
        <f t="shared" si="28"/>
        <v>0.92513609995998292</v>
      </c>
      <c r="M11" s="12">
        <f t="shared" si="28"/>
        <v>0.87825377751557354</v>
      </c>
      <c r="N11" s="12">
        <f t="shared" si="28"/>
        <v>0.87527003868135556</v>
      </c>
      <c r="O11" s="12">
        <f t="shared" ref="O11:Z11" si="29">O16/O9</f>
        <v>0.94379869089214929</v>
      </c>
      <c r="P11" s="12">
        <f t="shared" si="29"/>
        <v>0.93824803167721649</v>
      </c>
      <c r="Q11" s="12">
        <f t="shared" si="29"/>
        <v>0.883089276688651</v>
      </c>
      <c r="R11" s="12">
        <f t="shared" si="29"/>
        <v>0.94869231996680381</v>
      </c>
      <c r="S11" s="12">
        <f t="shared" si="29"/>
        <v>0.93169967485809757</v>
      </c>
      <c r="T11" s="12">
        <f t="shared" si="29"/>
        <v>0.91243803467401885</v>
      </c>
      <c r="U11" s="12">
        <f t="shared" si="29"/>
        <v>0.82374874605995541</v>
      </c>
      <c r="V11" s="12">
        <f t="shared" si="29"/>
        <v>0.93464733325859406</v>
      </c>
      <c r="W11" s="12">
        <f t="shared" si="29"/>
        <v>0.96170647353341743</v>
      </c>
      <c r="X11" s="12">
        <f t="shared" si="29"/>
        <v>0.94539977819913612</v>
      </c>
      <c r="Y11" s="12">
        <f t="shared" si="29"/>
        <v>0.92317623536930582</v>
      </c>
      <c r="Z11" s="12">
        <f t="shared" si="29"/>
        <v>0.90311436181712257</v>
      </c>
    </row>
    <row r="12" spans="1:26" x14ac:dyDescent="0.25">
      <c r="A12" s="27" t="s">
        <v>22</v>
      </c>
      <c r="B12" s="27"/>
      <c r="C12">
        <f>C9*C17/(3*0.693)</f>
        <v>309.02277208907867</v>
      </c>
      <c r="D12" s="12">
        <f t="shared" ref="D12:E12" si="30">D9*D17/(3*0.693)</f>
        <v>228.54286008706805</v>
      </c>
      <c r="E12" s="12">
        <f t="shared" si="30"/>
        <v>302.42649130310855</v>
      </c>
      <c r="F12" s="12">
        <f t="shared" ref="F12:H12" si="31">F9*F17/(3*0.693)</f>
        <v>341.84956147895656</v>
      </c>
      <c r="G12" s="12">
        <f t="shared" si="31"/>
        <v>222.12485668546972</v>
      </c>
      <c r="H12" s="12">
        <f t="shared" si="31"/>
        <v>281.69423385926819</v>
      </c>
      <c r="I12" s="12">
        <f t="shared" ref="I12:N12" si="32">I9*I17/(3*0.693)</f>
        <v>345.56590519822413</v>
      </c>
      <c r="J12" s="12">
        <f t="shared" si="32"/>
        <v>696.90625401181308</v>
      </c>
      <c r="K12" s="12">
        <f t="shared" si="32"/>
        <v>333.74834189498802</v>
      </c>
      <c r="L12" s="12">
        <f t="shared" si="32"/>
        <v>324.25504163278885</v>
      </c>
      <c r="M12" s="12">
        <f t="shared" si="32"/>
        <v>247.17806581082553</v>
      </c>
      <c r="N12" s="12">
        <f t="shared" si="32"/>
        <v>295.60339723020331</v>
      </c>
      <c r="O12" s="12">
        <f t="shared" ref="O12:Z12" si="33">O9*O17/(3*0.693)</f>
        <v>266.35685479763737</v>
      </c>
      <c r="P12" s="12">
        <f t="shared" si="33"/>
        <v>320.00102050035474</v>
      </c>
      <c r="Q12" s="12">
        <f t="shared" si="33"/>
        <v>206.73651426544461</v>
      </c>
      <c r="R12" s="12">
        <f t="shared" si="33"/>
        <v>393.18470676743732</v>
      </c>
      <c r="S12" s="12">
        <f t="shared" si="33"/>
        <v>249.54584009181292</v>
      </c>
      <c r="T12" s="12">
        <f t="shared" si="33"/>
        <v>321.13051742998465</v>
      </c>
      <c r="U12" s="12">
        <f t="shared" si="33"/>
        <v>263.28499573383118</v>
      </c>
      <c r="V12" s="12">
        <f t="shared" si="33"/>
        <v>278.74257443155648</v>
      </c>
      <c r="W12" s="12">
        <f t="shared" si="33"/>
        <v>453.49930660000786</v>
      </c>
      <c r="X12" s="12">
        <f t="shared" si="33"/>
        <v>283.07182778122967</v>
      </c>
      <c r="Y12" s="12">
        <f t="shared" si="33"/>
        <v>246.35491583192353</v>
      </c>
      <c r="Z12" s="12">
        <f t="shared" si="33"/>
        <v>186.42678757670356</v>
      </c>
    </row>
    <row r="13" spans="1:26" x14ac:dyDescent="0.25">
      <c r="A13" s="27" t="s">
        <v>29</v>
      </c>
      <c r="B13" s="27"/>
      <c r="C13" s="8">
        <f>(C3+C4)/C5</f>
        <v>38302.760463045466</v>
      </c>
      <c r="D13" s="8">
        <f t="shared" ref="D13:E13" si="34">(D3+D4)/D5</f>
        <v>30487.179487179466</v>
      </c>
      <c r="E13" s="8">
        <f t="shared" si="34"/>
        <v>42786.703877205211</v>
      </c>
      <c r="F13" s="8">
        <f t="shared" ref="F13:H13" si="35">(F3+F4)/F5</f>
        <v>48804.198134162631</v>
      </c>
      <c r="G13" s="8">
        <f t="shared" si="35"/>
        <v>40070.955165692016</v>
      </c>
      <c r="H13" s="8">
        <f t="shared" si="35"/>
        <v>44886.27049180332</v>
      </c>
      <c r="I13" s="8">
        <f t="shared" ref="I13:N13" si="36">(I3+I4)/I5</f>
        <v>52205.463182897824</v>
      </c>
      <c r="J13" s="8">
        <f t="shared" si="36"/>
        <v>51628.208262038614</v>
      </c>
      <c r="K13" s="8">
        <f t="shared" si="36"/>
        <v>47606.220657276783</v>
      </c>
      <c r="L13" s="8">
        <f t="shared" si="36"/>
        <v>49386.949429037559</v>
      </c>
      <c r="M13" s="8">
        <f t="shared" si="36"/>
        <v>43161.417809065118</v>
      </c>
      <c r="N13" s="8">
        <f t="shared" si="36"/>
        <v>56707.129900934742</v>
      </c>
      <c r="O13" s="8">
        <f t="shared" ref="O13:Z13" si="37">(O3+O4)/O5</f>
        <v>32679.111111111164</v>
      </c>
      <c r="P13" s="8">
        <f t="shared" si="37"/>
        <v>42572.607260726087</v>
      </c>
      <c r="Q13" s="8">
        <f t="shared" si="37"/>
        <v>35051.720997996686</v>
      </c>
      <c r="R13" s="8">
        <f t="shared" si="37"/>
        <v>39579.819277108407</v>
      </c>
      <c r="S13" s="8">
        <f t="shared" si="37"/>
        <v>34455.28156054471</v>
      </c>
      <c r="T13" s="8">
        <f t="shared" si="37"/>
        <v>52076.923076923122</v>
      </c>
      <c r="U13" s="8">
        <f t="shared" si="37"/>
        <v>63731.550151975694</v>
      </c>
      <c r="V13" s="8">
        <f t="shared" si="37"/>
        <v>36124.324324324312</v>
      </c>
      <c r="W13" s="8">
        <f t="shared" si="37"/>
        <v>45238.975817923172</v>
      </c>
      <c r="X13" s="8">
        <f t="shared" si="37"/>
        <v>34877.756160830111</v>
      </c>
      <c r="Y13" s="8">
        <f t="shared" si="37"/>
        <v>31541.494677384333</v>
      </c>
      <c r="Z13" s="8">
        <f t="shared" si="37"/>
        <v>28803.159028359489</v>
      </c>
    </row>
    <row r="14" spans="1:26" x14ac:dyDescent="0.25">
      <c r="A14" s="26" t="s">
        <v>33</v>
      </c>
      <c r="B14" s="9" t="s">
        <v>35</v>
      </c>
      <c r="C14" s="8">
        <v>10.5</v>
      </c>
      <c r="D14" s="8">
        <v>10.5</v>
      </c>
      <c r="E14" s="8">
        <v>10.5</v>
      </c>
      <c r="F14" s="8">
        <v>10.5</v>
      </c>
      <c r="G14" s="8">
        <v>10.5</v>
      </c>
      <c r="H14" s="8">
        <v>10.5</v>
      </c>
      <c r="I14" s="8">
        <v>10.5</v>
      </c>
      <c r="J14" s="8">
        <v>10.5</v>
      </c>
      <c r="K14" s="8">
        <v>10.5</v>
      </c>
      <c r="L14" s="8">
        <v>10.5</v>
      </c>
      <c r="M14" s="8">
        <v>10.5</v>
      </c>
      <c r="N14" s="8">
        <v>10.5</v>
      </c>
      <c r="O14" s="8">
        <v>10.5</v>
      </c>
      <c r="P14" s="8">
        <v>10.5</v>
      </c>
      <c r="Q14" s="8">
        <v>10.5</v>
      </c>
      <c r="R14" s="8">
        <v>10.5</v>
      </c>
      <c r="S14" s="8">
        <v>10.5</v>
      </c>
      <c r="T14" s="8">
        <v>10.5</v>
      </c>
      <c r="U14" s="8">
        <v>10.5</v>
      </c>
      <c r="V14" s="8">
        <v>10.5</v>
      </c>
      <c r="W14" s="8">
        <v>10.5</v>
      </c>
      <c r="X14" s="8">
        <v>10.5</v>
      </c>
      <c r="Y14" s="8">
        <v>10.5</v>
      </c>
      <c r="Z14" s="8">
        <v>10.5</v>
      </c>
    </row>
    <row r="15" spans="1:26" x14ac:dyDescent="0.25">
      <c r="A15" s="26"/>
      <c r="B15" s="9" t="s">
        <v>36</v>
      </c>
      <c r="C15" s="8">
        <v>39</v>
      </c>
      <c r="D15" s="8">
        <v>39</v>
      </c>
      <c r="E15" s="8">
        <v>39</v>
      </c>
      <c r="F15" s="8">
        <v>39</v>
      </c>
      <c r="G15" s="8">
        <v>39</v>
      </c>
      <c r="H15" s="8">
        <v>39</v>
      </c>
      <c r="I15" s="8">
        <v>39</v>
      </c>
      <c r="J15" s="8">
        <v>39</v>
      </c>
      <c r="K15" s="8">
        <v>39</v>
      </c>
      <c r="L15" s="8">
        <v>39</v>
      </c>
      <c r="M15" s="8">
        <v>39</v>
      </c>
      <c r="N15" s="8">
        <v>39</v>
      </c>
      <c r="O15" s="8">
        <v>39</v>
      </c>
      <c r="P15" s="8">
        <v>39</v>
      </c>
      <c r="Q15" s="8">
        <v>39</v>
      </c>
      <c r="R15" s="8">
        <v>39</v>
      </c>
      <c r="S15" s="8">
        <v>39</v>
      </c>
      <c r="T15" s="8">
        <v>39</v>
      </c>
      <c r="U15" s="8">
        <v>39</v>
      </c>
      <c r="V15" s="8">
        <v>39</v>
      </c>
      <c r="W15" s="8">
        <v>39</v>
      </c>
      <c r="X15" s="8">
        <v>39</v>
      </c>
      <c r="Y15" s="8">
        <v>39</v>
      </c>
      <c r="Z15" s="8">
        <v>39</v>
      </c>
    </row>
    <row r="16" spans="1:26" x14ac:dyDescent="0.25">
      <c r="A16" s="26"/>
      <c r="B16" s="9" t="s">
        <v>19</v>
      </c>
      <c r="C16">
        <f>60*C22/(C$2*(1-EXP(-1*C21*60)))</f>
        <v>48.261626220067257</v>
      </c>
      <c r="D16" s="12">
        <f t="shared" ref="D16:E16" si="38">60*D22/(D$2*(1-EXP(-1*D21*60)))</f>
        <v>46.336033524233414</v>
      </c>
      <c r="E16" s="12">
        <f t="shared" si="38"/>
        <v>85.156184338508197</v>
      </c>
      <c r="F16" s="12">
        <f t="shared" ref="F16:H16" si="39">60*F22/(F$2*(1-EXP(-1*F21*60)))</f>
        <v>105.62101371786996</v>
      </c>
      <c r="G16" s="12">
        <f t="shared" si="39"/>
        <v>31.933902197180444</v>
      </c>
      <c r="H16" s="12">
        <f t="shared" si="39"/>
        <v>44.984263655056786</v>
      </c>
      <c r="I16" s="12">
        <f t="shared" ref="I16:N16" si="40">60*I22/(I$2*(1-EXP(-1*I21*60)))</f>
        <v>103.38403572607467</v>
      </c>
      <c r="J16" s="12">
        <f t="shared" si="40"/>
        <v>189.24155757391563</v>
      </c>
      <c r="K16" s="12">
        <f t="shared" si="40"/>
        <v>57.636153962115699</v>
      </c>
      <c r="L16" s="12">
        <f t="shared" si="40"/>
        <v>42.784424768148135</v>
      </c>
      <c r="M16" s="12">
        <f t="shared" si="40"/>
        <v>45.954825464935425</v>
      </c>
      <c r="N16" s="12">
        <f t="shared" si="40"/>
        <v>60.450406015800077</v>
      </c>
      <c r="O16" s="12">
        <f t="shared" ref="O16:Z16" si="41">60*O22/(O$2*(1-EXP(-1*O21*60)))</f>
        <v>39.766356936356686</v>
      </c>
      <c r="P16" s="12">
        <f t="shared" si="41"/>
        <v>42.803437378541346</v>
      </c>
      <c r="Q16" s="12">
        <f t="shared" si="41"/>
        <v>40.701831163032487</v>
      </c>
      <c r="R16" s="12">
        <f t="shared" si="41"/>
        <v>113.89933266884971</v>
      </c>
      <c r="S16" s="12">
        <f t="shared" si="41"/>
        <v>36.89402718483958</v>
      </c>
      <c r="T16" s="12">
        <f t="shared" si="41"/>
        <v>38.640782605075195</v>
      </c>
      <c r="U16" s="12">
        <f t="shared" si="41"/>
        <v>47.032298017537023</v>
      </c>
      <c r="V16" s="12">
        <f t="shared" si="41"/>
        <v>81.864001318776602</v>
      </c>
      <c r="W16" s="12">
        <f t="shared" si="41"/>
        <v>69.247550639828546</v>
      </c>
      <c r="X16" s="12">
        <f t="shared" si="41"/>
        <v>40.288329065998262</v>
      </c>
      <c r="Y16" s="12">
        <f t="shared" si="41"/>
        <v>58.977852798175547</v>
      </c>
      <c r="Z16" s="12">
        <f t="shared" si="41"/>
        <v>40.84560860692703</v>
      </c>
    </row>
    <row r="17" spans="1:26" x14ac:dyDescent="0.25">
      <c r="A17" s="26"/>
      <c r="B17" s="10" t="s">
        <v>23</v>
      </c>
      <c r="C17" s="8">
        <f>0.693/C21</f>
        <v>12.577771315445341</v>
      </c>
      <c r="D17" s="8">
        <f t="shared" ref="D17:E17" si="42">0.693/D21</f>
        <v>9.6587712144852631</v>
      </c>
      <c r="E17" s="8">
        <f t="shared" si="42"/>
        <v>6.8432223980808091</v>
      </c>
      <c r="F17" s="8">
        <f t="shared" ref="F17:H17" si="43">0.693/F21</f>
        <v>6.2699852131797131</v>
      </c>
      <c r="G17" s="8">
        <f t="shared" si="43"/>
        <v>13.05036179435727</v>
      </c>
      <c r="H17" s="8">
        <f t="shared" si="43"/>
        <v>11.995605500005103</v>
      </c>
      <c r="I17" s="8">
        <f t="shared" ref="I17:N17" si="44">0.693/I21</f>
        <v>6.4332021937986363</v>
      </c>
      <c r="J17" s="8">
        <f t="shared" si="44"/>
        <v>7.3623489676330287</v>
      </c>
      <c r="K17" s="8">
        <f t="shared" si="44"/>
        <v>11.225777464414447</v>
      </c>
      <c r="L17" s="8">
        <f t="shared" si="44"/>
        <v>14.576765169118518</v>
      </c>
      <c r="M17" s="8">
        <f t="shared" si="44"/>
        <v>9.8209460268854478</v>
      </c>
      <c r="N17" s="8">
        <f t="shared" si="44"/>
        <v>8.8982939944648205</v>
      </c>
      <c r="O17" s="8">
        <f t="shared" ref="O17:Z17" si="45">0.693/O21</f>
        <v>13.142619410456566</v>
      </c>
      <c r="P17" s="8">
        <f t="shared" si="45"/>
        <v>14.582932571512593</v>
      </c>
      <c r="Q17" s="8">
        <f t="shared" si="45"/>
        <v>9.3252898938197699</v>
      </c>
      <c r="R17" s="8">
        <f t="shared" si="45"/>
        <v>6.8085606713030238</v>
      </c>
      <c r="S17" s="8">
        <f t="shared" si="45"/>
        <v>13.101611114388579</v>
      </c>
      <c r="T17" s="8">
        <f t="shared" si="45"/>
        <v>15.764984026822921</v>
      </c>
      <c r="U17" s="8">
        <f t="shared" si="45"/>
        <v>9.5869213989595305</v>
      </c>
      <c r="V17" s="8">
        <f t="shared" si="45"/>
        <v>6.6162605454851731</v>
      </c>
      <c r="W17" s="8">
        <f t="shared" si="45"/>
        <v>13.093906625079779</v>
      </c>
      <c r="X17" s="8">
        <f t="shared" si="45"/>
        <v>13.80979967917953</v>
      </c>
      <c r="Y17" s="8">
        <f t="shared" si="45"/>
        <v>8.0169907243000527</v>
      </c>
      <c r="Z17" s="8">
        <f t="shared" si="45"/>
        <v>8.5695927309622224</v>
      </c>
    </row>
    <row r="18" spans="1:26" x14ac:dyDescent="0.25">
      <c r="A18" s="26"/>
      <c r="B18" s="10" t="s">
        <v>24</v>
      </c>
      <c r="C18">
        <f>RSQ(C129:C148,$B129:$B148)</f>
        <v>0.94330883026917289</v>
      </c>
      <c r="D18" s="12">
        <f t="shared" ref="D18:E18" si="46">RSQ(D129:D148,$B129:$B148)</f>
        <v>0.92739667332319631</v>
      </c>
      <c r="E18" s="12">
        <f t="shared" si="46"/>
        <v>0.87878866382942455</v>
      </c>
      <c r="F18" s="12">
        <f t="shared" ref="F18:H18" si="47">RSQ(F129:F148,$B129:$B148)</f>
        <v>0.94785980626319144</v>
      </c>
      <c r="G18" s="12">
        <f t="shared" si="47"/>
        <v>0.85335891857181334</v>
      </c>
      <c r="H18" s="12">
        <f t="shared" si="47"/>
        <v>0.92694274142782085</v>
      </c>
      <c r="I18" s="12">
        <f t="shared" ref="I18:N18" si="48">RSQ(I129:I148,$B129:$B148)</f>
        <v>0.86390796097682954</v>
      </c>
      <c r="J18" s="12">
        <f t="shared" si="48"/>
        <v>0.98119054199179245</v>
      </c>
      <c r="K18" s="12">
        <f t="shared" si="48"/>
        <v>0.78685927262080546</v>
      </c>
      <c r="L18" s="12">
        <f t="shared" si="48"/>
        <v>0.9459245877013025</v>
      </c>
      <c r="M18" s="12">
        <f t="shared" si="48"/>
        <v>0.90521835458882238</v>
      </c>
      <c r="N18" s="12">
        <f t="shared" si="48"/>
        <v>0.89177615004108624</v>
      </c>
      <c r="O18" s="12">
        <f t="shared" ref="O18:Z18" si="49">RSQ(O129:O148,$B129:$B148)</f>
        <v>0.82793857455133457</v>
      </c>
      <c r="P18" s="12">
        <f t="shared" si="49"/>
        <v>0.76361205334332549</v>
      </c>
      <c r="Q18" s="12">
        <f t="shared" si="49"/>
        <v>0.89184172043487919</v>
      </c>
      <c r="R18" s="12">
        <f t="shared" si="49"/>
        <v>0.9521533402169654</v>
      </c>
      <c r="S18" s="12">
        <f t="shared" si="49"/>
        <v>0.9064056138522969</v>
      </c>
      <c r="T18" s="12">
        <f t="shared" si="49"/>
        <v>0.80430928683228653</v>
      </c>
      <c r="U18" s="12">
        <f t="shared" si="49"/>
        <v>0.8826221892265963</v>
      </c>
      <c r="V18" s="12">
        <f t="shared" si="49"/>
        <v>0.92019490057334197</v>
      </c>
      <c r="W18" s="12">
        <f t="shared" si="49"/>
        <v>0.91422639105745684</v>
      </c>
      <c r="X18" s="12">
        <f t="shared" si="49"/>
        <v>0.82012726004022807</v>
      </c>
      <c r="Y18" s="12">
        <f t="shared" si="49"/>
        <v>0.90598133512692536</v>
      </c>
      <c r="Z18" s="12">
        <f t="shared" si="49"/>
        <v>0.9602533252714579</v>
      </c>
    </row>
    <row r="19" spans="1:26" x14ac:dyDescent="0.25">
      <c r="A19" s="26"/>
      <c r="B19" s="10" t="s">
        <v>25</v>
      </c>
      <c r="C19" s="8">
        <f>SLOPE(C129:C148,$B129:$B148)</f>
        <v>-2.3924099632327358E-2</v>
      </c>
      <c r="D19" s="8">
        <f t="shared" ref="D19:E19" si="50">SLOPE(D129:D148,$B129:$B148)</f>
        <v>-3.1154258385586959E-2</v>
      </c>
      <c r="E19" s="8">
        <f t="shared" si="50"/>
        <v>-4.3972245325204481E-2</v>
      </c>
      <c r="F19" s="8">
        <f t="shared" ref="F19:H19" si="51">SLOPE(F129:F148,$B129:$B148)</f>
        <v>-4.7992434411299238E-2</v>
      </c>
      <c r="G19" s="8">
        <f t="shared" si="51"/>
        <v>-2.3057740378772642E-2</v>
      </c>
      <c r="H19" s="8">
        <f t="shared" si="51"/>
        <v>-2.508517424178508E-2</v>
      </c>
      <c r="I19" s="8">
        <f t="shared" ref="I19:N19" si="52">SLOPE(I129:I148,$B129:$B148)</f>
        <v>-4.6774816807936041E-2</v>
      </c>
      <c r="J19" s="8">
        <f t="shared" si="52"/>
        <v>-4.0871718445598976E-2</v>
      </c>
      <c r="K19" s="8">
        <f t="shared" si="52"/>
        <v>-2.6805435530610655E-2</v>
      </c>
      <c r="L19" s="8">
        <f t="shared" si="52"/>
        <v>-2.0643253191787551E-2</v>
      </c>
      <c r="M19" s="8">
        <f t="shared" si="52"/>
        <v>-3.0639803261272251E-2</v>
      </c>
      <c r="N19" s="8">
        <f t="shared" si="52"/>
        <v>-3.3816802893962092E-2</v>
      </c>
      <c r="O19" s="8">
        <f t="shared" ref="O19:Z19" si="53">SLOPE(O129:O148,$B129:$B148)</f>
        <v>-2.2895881308404257E-2</v>
      </c>
      <c r="P19" s="8">
        <f t="shared" si="53"/>
        <v>-2.0634522763354712E-2</v>
      </c>
      <c r="Q19" s="8">
        <f t="shared" si="53"/>
        <v>-3.226836457950432E-2</v>
      </c>
      <c r="R19" s="8">
        <f t="shared" si="53"/>
        <v>-4.4196103792044916E-2</v>
      </c>
      <c r="S19" s="8">
        <f t="shared" si="53"/>
        <v>-2.2967545859522046E-2</v>
      </c>
      <c r="T19" s="8">
        <f t="shared" si="53"/>
        <v>-1.9087355470285592E-2</v>
      </c>
      <c r="U19" s="8">
        <f t="shared" si="53"/>
        <v>-3.1387746032423031E-2</v>
      </c>
      <c r="V19" s="8">
        <f t="shared" si="53"/>
        <v>-4.5480653616139816E-2</v>
      </c>
      <c r="W19" s="8">
        <f t="shared" si="53"/>
        <v>-2.2981060024285155E-2</v>
      </c>
      <c r="X19" s="8">
        <f t="shared" si="53"/>
        <v>-2.1789733456960707E-2</v>
      </c>
      <c r="Y19" s="8">
        <f t="shared" si="53"/>
        <v>-3.7534264969430339E-2</v>
      </c>
      <c r="Z19" s="8">
        <f t="shared" si="53"/>
        <v>-3.5113903723351859E-2</v>
      </c>
    </row>
    <row r="20" spans="1:26" x14ac:dyDescent="0.25">
      <c r="A20" s="26"/>
      <c r="B20" s="10" t="s">
        <v>26</v>
      </c>
      <c r="C20" s="8">
        <f>INTERCEPT(C129:C148,$B129:$B148)</f>
        <v>3.8233735366507338</v>
      </c>
      <c r="D20" s="8">
        <f t="shared" ref="D20:E20" si="54">INTERCEPT(D129:D148,$B129:$B148)</f>
        <v>3.8214797310088198</v>
      </c>
      <c r="E20" s="8">
        <f t="shared" si="54"/>
        <v>3.9377954357288543</v>
      </c>
      <c r="F20" s="8">
        <f t="shared" ref="F20:H20" si="55">INTERCEPT(F129:F148,$B129:$B148)</f>
        <v>4.0335027185780445</v>
      </c>
      <c r="G20" s="8">
        <f t="shared" si="55"/>
        <v>3.6419161355099048</v>
      </c>
      <c r="H20" s="8">
        <f t="shared" si="55"/>
        <v>3.800744601558836</v>
      </c>
      <c r="I20" s="8">
        <f t="shared" ref="I20:N20" si="56">INTERCEPT(I129:I148,$B129:$B148)</f>
        <v>4.0223536700915599</v>
      </c>
      <c r="J20" s="8">
        <f t="shared" si="56"/>
        <v>4.2858077728606734</v>
      </c>
      <c r="K20" s="8">
        <f t="shared" si="56"/>
        <v>3.9058623231821352</v>
      </c>
      <c r="L20" s="8">
        <f t="shared" si="56"/>
        <v>3.7669393311052914</v>
      </c>
      <c r="M20" s="8">
        <f t="shared" si="56"/>
        <v>3.6645670670192221</v>
      </c>
      <c r="N20" s="8">
        <f t="shared" si="56"/>
        <v>3.787646406242708</v>
      </c>
      <c r="O20" s="8">
        <f t="shared" ref="O20:Z20" si="57">INTERCEPT(O129:O148,$B129:$B148)</f>
        <v>3.7249489665164317</v>
      </c>
      <c r="P20" s="8">
        <f t="shared" si="57"/>
        <v>3.7547142152835429</v>
      </c>
      <c r="Q20" s="8">
        <f t="shared" si="57"/>
        <v>3.6013117745307563</v>
      </c>
      <c r="R20" s="8">
        <f t="shared" si="57"/>
        <v>4.061205412882174</v>
      </c>
      <c r="S20" s="8">
        <f t="shared" si="57"/>
        <v>3.6925780427178783</v>
      </c>
      <c r="T20" s="8">
        <f t="shared" si="57"/>
        <v>3.7038876873511177</v>
      </c>
      <c r="U20" s="8">
        <f t="shared" si="57"/>
        <v>3.6634353918494833</v>
      </c>
      <c r="V20" s="8">
        <f t="shared" si="57"/>
        <v>3.9179348363471931</v>
      </c>
      <c r="W20" s="8">
        <f t="shared" si="57"/>
        <v>3.9660617842511927</v>
      </c>
      <c r="X20" s="8">
        <f t="shared" si="57"/>
        <v>3.7323257626487374</v>
      </c>
      <c r="Y20" s="8">
        <f t="shared" si="57"/>
        <v>3.7650081646397999</v>
      </c>
      <c r="Z20" s="8">
        <f t="shared" si="57"/>
        <v>3.6133917188500502</v>
      </c>
    </row>
    <row r="21" spans="1:26" x14ac:dyDescent="0.25">
      <c r="A21" s="26"/>
      <c r="B21" s="10" t="s">
        <v>27</v>
      </c>
      <c r="C21" s="8">
        <f>ABS(C19)*2.303</f>
        <v>5.5097201453249901E-2</v>
      </c>
      <c r="D21" s="8">
        <f t="shared" ref="D21:E21" si="58">ABS(D19)*2.303</f>
        <v>7.1748257062006771E-2</v>
      </c>
      <c r="E21" s="8">
        <f t="shared" si="58"/>
        <v>0.10126808098394592</v>
      </c>
      <c r="F21" s="8">
        <f t="shared" ref="F21:H21" si="59">ABS(F19)*2.303</f>
        <v>0.11052657644922215</v>
      </c>
      <c r="G21" s="8">
        <f t="shared" si="59"/>
        <v>5.3101976092313395E-2</v>
      </c>
      <c r="H21" s="8">
        <f t="shared" si="59"/>
        <v>5.7771156278831039E-2</v>
      </c>
      <c r="I21" s="8">
        <f t="shared" ref="I21:N21" si="60">ABS(I19)*2.303</f>
        <v>0.1077224031086767</v>
      </c>
      <c r="J21" s="8">
        <f t="shared" si="60"/>
        <v>9.4127567580214441E-2</v>
      </c>
      <c r="K21" s="8">
        <f t="shared" si="60"/>
        <v>6.173291802699634E-2</v>
      </c>
      <c r="L21" s="8">
        <f t="shared" si="60"/>
        <v>4.7541412100686728E-2</v>
      </c>
      <c r="M21" s="8">
        <f t="shared" si="60"/>
        <v>7.0563466910709985E-2</v>
      </c>
      <c r="N21" s="8">
        <f t="shared" si="60"/>
        <v>7.7880097064794693E-2</v>
      </c>
      <c r="O21" s="8">
        <f t="shared" ref="O21:Z21" si="61">ABS(O19)*2.303</f>
        <v>5.2729214653255002E-2</v>
      </c>
      <c r="P21" s="8">
        <f t="shared" si="61"/>
        <v>4.7521305924005899E-2</v>
      </c>
      <c r="Q21" s="8">
        <f t="shared" si="61"/>
        <v>7.431404362659845E-2</v>
      </c>
      <c r="R21" s="8">
        <f t="shared" si="61"/>
        <v>0.10178362703307944</v>
      </c>
      <c r="S21" s="8">
        <f t="shared" si="61"/>
        <v>5.2894258114479273E-2</v>
      </c>
      <c r="T21" s="8">
        <f t="shared" si="61"/>
        <v>4.3958179648067718E-2</v>
      </c>
      <c r="U21" s="8">
        <f t="shared" si="61"/>
        <v>7.2285979112670234E-2</v>
      </c>
      <c r="V21" s="8">
        <f t="shared" si="61"/>
        <v>0.10474194527797</v>
      </c>
      <c r="W21" s="8">
        <f t="shared" si="61"/>
        <v>5.2925381235928708E-2</v>
      </c>
      <c r="X21" s="8">
        <f t="shared" si="61"/>
        <v>5.0181756151380506E-2</v>
      </c>
      <c r="Y21" s="8">
        <f t="shared" si="61"/>
        <v>8.6441412224598072E-2</v>
      </c>
      <c r="Z21" s="8">
        <f t="shared" si="61"/>
        <v>8.0867320274879334E-2</v>
      </c>
    </row>
    <row r="22" spans="1:26" x14ac:dyDescent="0.25">
      <c r="A22" s="26"/>
      <c r="B22" s="10" t="s">
        <v>28</v>
      </c>
      <c r="C22" s="8">
        <f>10^C20</f>
        <v>6658.4560373836011</v>
      </c>
      <c r="D22" s="8">
        <f t="shared" ref="D22:E22" si="62">10^D20</f>
        <v>6629.4840643255875</v>
      </c>
      <c r="E22" s="8">
        <f t="shared" si="62"/>
        <v>8665.5360977737</v>
      </c>
      <c r="F22" s="8">
        <f t="shared" ref="F22:H22" si="63">10^F20</f>
        <v>10801.963826278981</v>
      </c>
      <c r="G22" s="8">
        <f t="shared" si="63"/>
        <v>4384.4602342568505</v>
      </c>
      <c r="H22" s="8">
        <f t="shared" si="63"/>
        <v>6320.4005407078776</v>
      </c>
      <c r="I22" s="8">
        <f t="shared" ref="I22:N22" si="64">10^I20</f>
        <v>10528.188936526551</v>
      </c>
      <c r="J22" s="8">
        <f t="shared" si="64"/>
        <v>19311.133796848157</v>
      </c>
      <c r="K22" s="8">
        <f t="shared" si="64"/>
        <v>8051.2316655950281</v>
      </c>
      <c r="L22" s="8">
        <f t="shared" si="64"/>
        <v>5847.0839742834596</v>
      </c>
      <c r="M22" s="8">
        <f t="shared" si="64"/>
        <v>4619.2031959641618</v>
      </c>
      <c r="N22" s="8">
        <f t="shared" si="64"/>
        <v>6132.6249596337129</v>
      </c>
      <c r="O22" s="8">
        <f t="shared" ref="O22:Z22" si="65">10^O20</f>
        <v>5308.2206422865265</v>
      </c>
      <c r="P22" s="8">
        <f t="shared" si="65"/>
        <v>5684.7872393321641</v>
      </c>
      <c r="Q22" s="8">
        <f t="shared" si="65"/>
        <v>3993.1146015241025</v>
      </c>
      <c r="R22" s="8">
        <f t="shared" si="65"/>
        <v>11513.44823992845</v>
      </c>
      <c r="S22" s="8">
        <f t="shared" si="65"/>
        <v>4926.9487266300821</v>
      </c>
      <c r="T22" s="8">
        <f t="shared" si="65"/>
        <v>5056.9386788807687</v>
      </c>
      <c r="U22" s="8">
        <f t="shared" si="65"/>
        <v>4607.1822449310594</v>
      </c>
      <c r="V22" s="8">
        <f t="shared" si="65"/>
        <v>8278.1794456942516</v>
      </c>
      <c r="W22" s="8">
        <f t="shared" si="65"/>
        <v>9248.2973409086881</v>
      </c>
      <c r="X22" s="8">
        <f t="shared" si="65"/>
        <v>5399.1545920735298</v>
      </c>
      <c r="Y22" s="8">
        <f t="shared" si="65"/>
        <v>5821.1416128494438</v>
      </c>
      <c r="Z22" s="8">
        <f t="shared" si="65"/>
        <v>4105.7426004375693</v>
      </c>
    </row>
    <row r="23" spans="1:26" x14ac:dyDescent="0.25">
      <c r="A23" s="26" t="s">
        <v>34</v>
      </c>
      <c r="B23" s="9" t="s">
        <v>35</v>
      </c>
      <c r="C23" s="8">
        <v>6</v>
      </c>
      <c r="D23" s="8">
        <v>6</v>
      </c>
      <c r="E23" s="8">
        <v>6</v>
      </c>
      <c r="F23" s="8">
        <v>6</v>
      </c>
      <c r="G23" s="8">
        <v>6</v>
      </c>
      <c r="H23" s="8">
        <v>6</v>
      </c>
      <c r="I23" s="8">
        <v>6</v>
      </c>
      <c r="J23" s="8">
        <v>6</v>
      </c>
      <c r="K23" s="8">
        <v>6</v>
      </c>
      <c r="L23" s="8">
        <v>6</v>
      </c>
      <c r="M23" s="8">
        <v>6</v>
      </c>
      <c r="N23" s="8">
        <v>6</v>
      </c>
      <c r="O23" s="8">
        <v>6</v>
      </c>
      <c r="P23" s="8">
        <v>6</v>
      </c>
      <c r="Q23" s="8">
        <v>6</v>
      </c>
      <c r="R23" s="8">
        <v>6</v>
      </c>
      <c r="S23" s="8">
        <v>6</v>
      </c>
      <c r="T23" s="8">
        <v>6</v>
      </c>
      <c r="U23" s="8">
        <v>6</v>
      </c>
      <c r="V23" s="8">
        <v>6</v>
      </c>
      <c r="W23" s="8">
        <v>6</v>
      </c>
      <c r="X23" s="8">
        <v>6</v>
      </c>
      <c r="Y23" s="8">
        <v>6</v>
      </c>
      <c r="Z23" s="8">
        <v>6</v>
      </c>
    </row>
    <row r="24" spans="1:26" x14ac:dyDescent="0.25">
      <c r="A24" s="26"/>
      <c r="B24" s="9" t="s">
        <v>36</v>
      </c>
      <c r="C24" s="8">
        <v>9</v>
      </c>
      <c r="D24" s="8">
        <v>9</v>
      </c>
      <c r="E24" s="8">
        <v>9</v>
      </c>
      <c r="F24" s="8">
        <v>9</v>
      </c>
      <c r="G24" s="8">
        <v>9</v>
      </c>
      <c r="H24" s="8">
        <v>9</v>
      </c>
      <c r="I24" s="8">
        <v>9</v>
      </c>
      <c r="J24" s="8">
        <v>9</v>
      </c>
      <c r="K24" s="8">
        <v>9</v>
      </c>
      <c r="L24" s="8">
        <v>9</v>
      </c>
      <c r="M24" s="8">
        <v>9</v>
      </c>
      <c r="N24" s="8">
        <v>9</v>
      </c>
      <c r="O24" s="8">
        <v>9</v>
      </c>
      <c r="P24" s="8">
        <v>9</v>
      </c>
      <c r="Q24" s="8">
        <v>9</v>
      </c>
      <c r="R24" s="8">
        <v>9</v>
      </c>
      <c r="S24" s="8">
        <v>9</v>
      </c>
      <c r="T24" s="8">
        <v>9</v>
      </c>
      <c r="U24" s="8">
        <v>9</v>
      </c>
      <c r="V24" s="8">
        <v>9</v>
      </c>
      <c r="W24" s="8">
        <v>9</v>
      </c>
      <c r="X24" s="8">
        <v>9</v>
      </c>
      <c r="Y24" s="8">
        <v>9</v>
      </c>
      <c r="Z24" s="8">
        <v>9</v>
      </c>
    </row>
    <row r="25" spans="1:26" x14ac:dyDescent="0.25">
      <c r="A25" s="26"/>
      <c r="B25" s="9" t="s">
        <v>19</v>
      </c>
      <c r="C25">
        <f>60*C31/(C$2*(1-EXP(-1*C30*60)))</f>
        <v>1539.1935940289654</v>
      </c>
      <c r="D25" s="12">
        <f t="shared" ref="D25:E25" si="66">60*D31/(D$2*(1-EXP(-1*D30*60)))</f>
        <v>667.47853566251592</v>
      </c>
      <c r="E25" s="12">
        <f t="shared" si="66"/>
        <v>3286.8269071533337</v>
      </c>
      <c r="F25" s="12">
        <f t="shared" ref="F25:H25" si="67">60*F31/(F$2*(1-EXP(-1*F30*60)))</f>
        <v>1904.4296702167819</v>
      </c>
      <c r="G25" s="12">
        <f t="shared" si="67"/>
        <v>354.11059533185482</v>
      </c>
      <c r="H25" s="12">
        <f t="shared" si="67"/>
        <v>747.62223686880975</v>
      </c>
      <c r="I25" s="12">
        <f t="shared" ref="I25:N25" si="68">60*I31/(I$2*(1-EXP(-1*I30*60)))</f>
        <v>2448.4726680679669</v>
      </c>
      <c r="J25" s="12">
        <f t="shared" si="68"/>
        <v>1458.9971320878467</v>
      </c>
      <c r="K25" s="12">
        <f t="shared" si="68"/>
        <v>1159.8060922220618</v>
      </c>
      <c r="L25" s="12">
        <f t="shared" si="68"/>
        <v>4126.862763026571</v>
      </c>
      <c r="M25" s="12">
        <f t="shared" si="68"/>
        <v>1865.3886428054902</v>
      </c>
      <c r="N25" s="12">
        <f t="shared" si="68"/>
        <v>2058.9902215312104</v>
      </c>
      <c r="O25" s="12">
        <f t="shared" ref="O25:Z25" si="69">60*O31/(O$2*(1-EXP(-1*O30*60)))</f>
        <v>275.76751752896422</v>
      </c>
      <c r="P25" s="12">
        <f t="shared" si="69"/>
        <v>428.41807426640833</v>
      </c>
      <c r="Q25" s="12">
        <f t="shared" si="69"/>
        <v>1048.6756767853685</v>
      </c>
      <c r="R25" s="12">
        <f t="shared" si="69"/>
        <v>778.39250098823493</v>
      </c>
      <c r="S25" s="12">
        <f t="shared" si="69"/>
        <v>417.86131875183065</v>
      </c>
      <c r="T25" s="12">
        <f t="shared" si="69"/>
        <v>1351.7428066729251</v>
      </c>
      <c r="U25" s="12">
        <f t="shared" si="69"/>
        <v>1391.2316296539891</v>
      </c>
      <c r="V25" s="12">
        <f t="shared" si="69"/>
        <v>1260.3515268815618</v>
      </c>
      <c r="W25" s="12">
        <f t="shared" si="69"/>
        <v>579.95121813761011</v>
      </c>
      <c r="X25" s="12">
        <f t="shared" si="69"/>
        <v>544.85458988175219</v>
      </c>
      <c r="Y25" s="12">
        <f t="shared" si="69"/>
        <v>1793.2830399307009</v>
      </c>
      <c r="Z25" s="12">
        <f t="shared" si="69"/>
        <v>1052.7681883303514</v>
      </c>
    </row>
    <row r="26" spans="1:26" x14ac:dyDescent="0.25">
      <c r="A26" s="26"/>
      <c r="B26" s="10" t="s">
        <v>23</v>
      </c>
      <c r="C26" s="8">
        <f>0.693/C30</f>
        <v>1.2463630164430288</v>
      </c>
      <c r="D26" s="8">
        <f t="shared" ref="D26:E26" si="70">0.693/D30</f>
        <v>1.6902630190431722</v>
      </c>
      <c r="E26" s="8">
        <f t="shared" si="70"/>
        <v>1.2928407910196587</v>
      </c>
      <c r="F26" s="8">
        <f t="shared" ref="F26:H26" si="71">0.693/F30</f>
        <v>1.4515337589255759</v>
      </c>
      <c r="G26" s="8">
        <f t="shared" si="71"/>
        <v>1.8825631303445833</v>
      </c>
      <c r="H26" s="8">
        <f t="shared" si="71"/>
        <v>1.6375565063097151</v>
      </c>
      <c r="I26" s="8">
        <f t="shared" ref="I26:N26" si="72">0.693/I30</f>
        <v>1.4563407111073046</v>
      </c>
      <c r="J26" s="8">
        <f t="shared" si="72"/>
        <v>1.7217955828601104</v>
      </c>
      <c r="K26" s="8">
        <f t="shared" si="72"/>
        <v>1.5211306833538667</v>
      </c>
      <c r="L26" s="8">
        <f t="shared" si="72"/>
        <v>0.87962113151241061</v>
      </c>
      <c r="M26" s="8">
        <f t="shared" si="72"/>
        <v>1.4151247711843331</v>
      </c>
      <c r="N26" s="8">
        <f t="shared" si="72"/>
        <v>1.5311646845476337</v>
      </c>
      <c r="O26" s="8">
        <f t="shared" ref="O26:Z26" si="73">0.693/O30</f>
        <v>1.9111737474322037</v>
      </c>
      <c r="P26" s="8">
        <f t="shared" si="73"/>
        <v>1.8818502107163673</v>
      </c>
      <c r="Q26" s="8">
        <f t="shared" si="73"/>
        <v>1.6787247958123523</v>
      </c>
      <c r="R26" s="8">
        <f t="shared" si="73"/>
        <v>2.0689852405643103</v>
      </c>
      <c r="S26" s="8">
        <f t="shared" si="73"/>
        <v>1.6973989043598241</v>
      </c>
      <c r="T26" s="8">
        <f t="shared" si="73"/>
        <v>1.5639688320774363</v>
      </c>
      <c r="U26" s="8">
        <f t="shared" si="73"/>
        <v>1.6039580026697602</v>
      </c>
      <c r="V26" s="8">
        <f t="shared" si="73"/>
        <v>1.6971255645654597</v>
      </c>
      <c r="W26" s="8">
        <f t="shared" si="73"/>
        <v>1.7990031615323696</v>
      </c>
      <c r="X26" s="8">
        <f t="shared" si="73"/>
        <v>1.7302106195377391</v>
      </c>
      <c r="Y26" s="8">
        <f t="shared" si="73"/>
        <v>1.5524885679153908</v>
      </c>
      <c r="Z26" s="8">
        <f t="shared" si="73"/>
        <v>1.4783847932406948</v>
      </c>
    </row>
    <row r="27" spans="1:26" x14ac:dyDescent="0.25">
      <c r="A27" s="26"/>
      <c r="B27" s="10" t="s">
        <v>24</v>
      </c>
      <c r="C27">
        <f>RSQ(C264:C266,$B264:$B266)</f>
        <v>0.99569750057562734</v>
      </c>
      <c r="D27" s="12">
        <f t="shared" ref="D27:E27" si="74">RSQ(D264:D266,$B264:$B266)</f>
        <v>0.97838316108602552</v>
      </c>
      <c r="E27" s="12">
        <f t="shared" si="74"/>
        <v>0.99760107681534704</v>
      </c>
      <c r="F27" s="12">
        <f t="shared" ref="F27:H27" si="75">RSQ(F264:F266,$B264:$B266)</f>
        <v>0.99999458110670159</v>
      </c>
      <c r="G27" s="12">
        <f t="shared" si="75"/>
        <v>0.99954489700595339</v>
      </c>
      <c r="H27" s="12">
        <f t="shared" si="75"/>
        <v>0.97437857557481489</v>
      </c>
      <c r="I27" s="12">
        <f t="shared" ref="I27:N27" si="76">RSQ(I264:I266,$B264:$B266)</f>
        <v>0.99999994621043198</v>
      </c>
      <c r="J27" s="12">
        <f t="shared" si="76"/>
        <v>0.96386719918489605</v>
      </c>
      <c r="K27" s="12">
        <f t="shared" si="76"/>
        <v>0.99786921862044342</v>
      </c>
      <c r="L27" s="12">
        <f t="shared" si="76"/>
        <v>0.9839645216005255</v>
      </c>
      <c r="M27" s="12">
        <f t="shared" si="76"/>
        <v>0.99796116966173898</v>
      </c>
      <c r="N27" s="12">
        <f t="shared" si="76"/>
        <v>0.99999271547847679</v>
      </c>
      <c r="O27" s="12">
        <f t="shared" ref="O27:Z27" si="77">RSQ(O264:O266,$B264:$B266)</f>
        <v>0.99257248033467815</v>
      </c>
      <c r="P27" s="12">
        <f t="shared" si="77"/>
        <v>0.97455901674165413</v>
      </c>
      <c r="Q27" s="12">
        <f t="shared" si="77"/>
        <v>0.994020737583444</v>
      </c>
      <c r="R27" s="12">
        <f t="shared" si="77"/>
        <v>0.99815042915458962</v>
      </c>
      <c r="S27" s="12">
        <f t="shared" si="77"/>
        <v>0.99827066210692217</v>
      </c>
      <c r="T27" s="12">
        <f t="shared" si="77"/>
        <v>0.99664797000458416</v>
      </c>
      <c r="U27" s="12">
        <f t="shared" si="77"/>
        <v>0.99918083348386</v>
      </c>
      <c r="V27" s="12">
        <f t="shared" si="77"/>
        <v>0.9996917303754066</v>
      </c>
      <c r="W27" s="12">
        <f t="shared" si="77"/>
        <v>0.98299622881685611</v>
      </c>
      <c r="X27" s="12">
        <f t="shared" si="77"/>
        <v>0.95156381642953891</v>
      </c>
      <c r="Y27" s="12">
        <f t="shared" si="77"/>
        <v>0.99598166112233255</v>
      </c>
      <c r="Z27" s="12">
        <f t="shared" si="77"/>
        <v>0.99901721309700886</v>
      </c>
    </row>
    <row r="28" spans="1:26" x14ac:dyDescent="0.25">
      <c r="A28" s="26"/>
      <c r="B28" s="10" t="s">
        <v>25</v>
      </c>
      <c r="C28" s="8">
        <f>SLOPE(C264:C266,$B264:$B266)</f>
        <v>-0.24143195050998059</v>
      </c>
      <c r="D28" s="8">
        <f t="shared" ref="D28:E28" si="78">SLOPE(D264:D266,$B264:$B266)</f>
        <v>-0.17802664479619526</v>
      </c>
      <c r="E28" s="8">
        <f t="shared" si="78"/>
        <v>-0.23275244422479538</v>
      </c>
      <c r="F28" s="8">
        <f t="shared" ref="F28:H28" si="79">SLOPE(F264:F266,$B264:$B266)</f>
        <v>-0.20730613549496649</v>
      </c>
      <c r="G28" s="8">
        <f t="shared" si="79"/>
        <v>-0.15984157410342181</v>
      </c>
      <c r="H28" s="8">
        <f t="shared" si="79"/>
        <v>-0.18375662332499157</v>
      </c>
      <c r="I28" s="8">
        <f t="shared" ref="I28:N28" si="80">SLOPE(I264:I266,$B264:$B266)</f>
        <v>-0.20662187893830838</v>
      </c>
      <c r="J28" s="8">
        <f t="shared" si="80"/>
        <v>-0.17476630623217915</v>
      </c>
      <c r="K28" s="8">
        <f t="shared" si="80"/>
        <v>-0.19782117170884858</v>
      </c>
      <c r="L28" s="8">
        <f t="shared" si="80"/>
        <v>-0.34209257067978688</v>
      </c>
      <c r="M28" s="8">
        <f t="shared" si="80"/>
        <v>-0.21263980408703262</v>
      </c>
      <c r="N28" s="8">
        <f t="shared" si="80"/>
        <v>-0.19652481352274961</v>
      </c>
      <c r="O28" s="8">
        <f t="shared" ref="O28:Z28" si="81">SLOPE(O264:O266,$B264:$B266)</f>
        <v>-0.15744871679387584</v>
      </c>
      <c r="P28" s="8">
        <f t="shared" si="81"/>
        <v>-0.15990212844240922</v>
      </c>
      <c r="Q28" s="8">
        <f t="shared" si="81"/>
        <v>-0.17925025880000126</v>
      </c>
      <c r="R28" s="8">
        <f t="shared" si="81"/>
        <v>-0.14543934301883685</v>
      </c>
      <c r="S28" s="8">
        <f t="shared" si="81"/>
        <v>-0.17727821864998358</v>
      </c>
      <c r="T28" s="8">
        <f t="shared" si="81"/>
        <v>-0.19240271796442329</v>
      </c>
      <c r="U28" s="8">
        <f t="shared" si="81"/>
        <v>-0.18760581860776959</v>
      </c>
      <c r="V28" s="8">
        <f t="shared" si="81"/>
        <v>-0.1773067711583205</v>
      </c>
      <c r="W28" s="8">
        <f t="shared" si="81"/>
        <v>-0.16726588398378928</v>
      </c>
      <c r="X28" s="8">
        <f t="shared" si="81"/>
        <v>-0.17391631441017172</v>
      </c>
      <c r="Y28" s="8">
        <f t="shared" si="81"/>
        <v>-0.19382548787936896</v>
      </c>
      <c r="Z28" s="8">
        <f t="shared" si="81"/>
        <v>-0.20354095596703839</v>
      </c>
    </row>
    <row r="29" spans="1:26" x14ac:dyDescent="0.25">
      <c r="A29" s="26"/>
      <c r="B29" s="10" t="s">
        <v>26</v>
      </c>
      <c r="C29" s="8">
        <f>INTERCEPT(C264:C266,$B264:$B266)</f>
        <v>5.3432891551324717</v>
      </c>
      <c r="D29" s="8">
        <f t="shared" ref="D29:E29" si="82">INTERCEPT(D264:D266,$B264:$B266)</f>
        <v>4.9859021029630535</v>
      </c>
      <c r="E29" s="8">
        <f t="shared" si="82"/>
        <v>5.5253548643023045</v>
      </c>
      <c r="F29" s="8">
        <f t="shared" ref="F29:H29" si="83">INTERCEPT(F264:F266,$B264:$B266)</f>
        <v>5.2900901297723344</v>
      </c>
      <c r="G29" s="8">
        <f t="shared" si="83"/>
        <v>4.7051348292783528</v>
      </c>
      <c r="H29" s="8">
        <f t="shared" si="83"/>
        <v>5.0351470087818031</v>
      </c>
      <c r="I29" s="8">
        <f t="shared" ref="I29:N29" si="84">INTERCEPT(I264:I266,$B264:$B266)</f>
        <v>5.3974732911116909</v>
      </c>
      <c r="J29" s="8">
        <f t="shared" si="84"/>
        <v>5.1743796289901116</v>
      </c>
      <c r="K29" s="8">
        <f t="shared" si="84"/>
        <v>5.2203812936024168</v>
      </c>
      <c r="L29" s="8">
        <f t="shared" si="84"/>
        <v>5.7770848253173384</v>
      </c>
      <c r="M29" s="8">
        <f t="shared" si="84"/>
        <v>5.2793473589795967</v>
      </c>
      <c r="N29" s="8">
        <f t="shared" si="84"/>
        <v>5.3239794748804918</v>
      </c>
      <c r="O29" s="8">
        <f t="shared" ref="O29:Z29" si="85">INTERCEPT(O264:O266,$B264:$B266)</f>
        <v>4.5847317364540991</v>
      </c>
      <c r="P29" s="8">
        <f t="shared" si="85"/>
        <v>4.7809466199448263</v>
      </c>
      <c r="Q29" s="8">
        <f t="shared" si="85"/>
        <v>5.0173956306060479</v>
      </c>
      <c r="R29" s="8">
        <f t="shared" si="85"/>
        <v>4.8968512079045334</v>
      </c>
      <c r="S29" s="8">
        <f t="shared" si="85"/>
        <v>4.7652207975472773</v>
      </c>
      <c r="T29" s="8">
        <f t="shared" si="85"/>
        <v>5.2799729024716715</v>
      </c>
      <c r="U29" s="8">
        <f t="shared" si="85"/>
        <v>5.1401538784048109</v>
      </c>
      <c r="V29" s="8">
        <f t="shared" si="85"/>
        <v>5.106144257265508</v>
      </c>
      <c r="W29" s="8">
        <f t="shared" si="85"/>
        <v>4.9075800919411519</v>
      </c>
      <c r="X29" s="8">
        <f t="shared" si="85"/>
        <v>4.8853594490767138</v>
      </c>
      <c r="Y29" s="8">
        <f t="shared" si="85"/>
        <v>5.2504032767532767</v>
      </c>
      <c r="Z29" s="8">
        <f t="shared" si="85"/>
        <v>5.0279853187376613</v>
      </c>
    </row>
    <row r="30" spans="1:26" x14ac:dyDescent="0.25">
      <c r="A30" s="26"/>
      <c r="B30" s="10" t="s">
        <v>27</v>
      </c>
      <c r="C30" s="8">
        <f>ABS(C28)*2.303</f>
        <v>0.55601778202448526</v>
      </c>
      <c r="D30" s="8">
        <f t="shared" ref="D30:E30" si="86">ABS(D28)*2.303</f>
        <v>0.40999536296563766</v>
      </c>
      <c r="E30" s="8">
        <f t="shared" si="86"/>
        <v>0.53602887904970375</v>
      </c>
      <c r="F30" s="8">
        <f t="shared" ref="F30:H30" si="87">ABS(F28)*2.303</f>
        <v>0.4774260300449078</v>
      </c>
      <c r="G30" s="8">
        <f t="shared" si="87"/>
        <v>0.3681151451601804</v>
      </c>
      <c r="H30" s="8">
        <f t="shared" si="87"/>
        <v>0.42319150351745555</v>
      </c>
      <c r="I30" s="8">
        <f t="shared" ref="I30:N30" si="88">ABS(I28)*2.303</f>
        <v>0.47585018719492422</v>
      </c>
      <c r="J30" s="8">
        <f t="shared" si="88"/>
        <v>0.40248680325270858</v>
      </c>
      <c r="K30" s="8">
        <f t="shared" si="88"/>
        <v>0.45558215844547828</v>
      </c>
      <c r="L30" s="8">
        <f t="shared" si="88"/>
        <v>0.78783919027554916</v>
      </c>
      <c r="M30" s="8">
        <f t="shared" si="88"/>
        <v>0.4897094688124361</v>
      </c>
      <c r="N30" s="8">
        <f t="shared" si="88"/>
        <v>0.45259664554289236</v>
      </c>
      <c r="O30" s="8">
        <f t="shared" ref="O30:Z30" si="89">ABS(O28)*2.303</f>
        <v>0.36260439477629608</v>
      </c>
      <c r="P30" s="8">
        <f t="shared" si="89"/>
        <v>0.36825460180286845</v>
      </c>
      <c r="Q30" s="8">
        <f t="shared" si="89"/>
        <v>0.4128133460164029</v>
      </c>
      <c r="R30" s="8">
        <f t="shared" si="89"/>
        <v>0.33494680697238127</v>
      </c>
      <c r="S30" s="8">
        <f t="shared" si="89"/>
        <v>0.40827173755091217</v>
      </c>
      <c r="T30" s="8">
        <f t="shared" si="89"/>
        <v>0.44310345947206681</v>
      </c>
      <c r="U30" s="8">
        <f t="shared" si="89"/>
        <v>0.43205620025369335</v>
      </c>
      <c r="V30" s="8">
        <f t="shared" si="89"/>
        <v>0.4083374939776121</v>
      </c>
      <c r="W30" s="8">
        <f t="shared" si="89"/>
        <v>0.38521333081466669</v>
      </c>
      <c r="X30" s="8">
        <f t="shared" si="89"/>
        <v>0.40052927208662548</v>
      </c>
      <c r="Y30" s="8">
        <f t="shared" si="89"/>
        <v>0.44638009858618671</v>
      </c>
      <c r="Z30" s="8">
        <f t="shared" si="89"/>
        <v>0.46875482159208942</v>
      </c>
    </row>
    <row r="31" spans="1:26" x14ac:dyDescent="0.25">
      <c r="A31" s="26"/>
      <c r="B31" s="10" t="s">
        <v>28</v>
      </c>
      <c r="C31" s="8">
        <f>10^C29</f>
        <v>220439.36693417633</v>
      </c>
      <c r="D31" s="8">
        <f t="shared" ref="D31:E31" si="90">10^D29</f>
        <v>96805.96152887198</v>
      </c>
      <c r="E31" s="8">
        <f t="shared" si="90"/>
        <v>335239.25302971917</v>
      </c>
      <c r="F31" s="8">
        <f t="shared" ref="F31:H31" si="91">10^F29</f>
        <v>195024.92958666556</v>
      </c>
      <c r="G31" s="8">
        <f t="shared" si="91"/>
        <v>50714.813095959107</v>
      </c>
      <c r="H31" s="8">
        <f t="shared" si="91"/>
        <v>108429.38856368676</v>
      </c>
      <c r="I31" s="8">
        <f t="shared" ref="I31:N31" si="92">10^I29</f>
        <v>249731.4800849591</v>
      </c>
      <c r="J31" s="8">
        <f t="shared" si="92"/>
        <v>149409.98735387286</v>
      </c>
      <c r="K31" s="8">
        <f t="shared" si="92"/>
        <v>166104.45997651288</v>
      </c>
      <c r="L31" s="8">
        <f t="shared" si="92"/>
        <v>598528.48673887213</v>
      </c>
      <c r="M31" s="8">
        <f t="shared" si="92"/>
        <v>190259.94154518435</v>
      </c>
      <c r="N31" s="8">
        <f t="shared" si="92"/>
        <v>210852.84967627499</v>
      </c>
      <c r="O31" s="8">
        <f t="shared" ref="O31:Z31" si="93">10^O29</f>
        <v>38435.42931952911</v>
      </c>
      <c r="P31" s="8">
        <f t="shared" si="93"/>
        <v>60387.440133224874</v>
      </c>
      <c r="Q31" s="8">
        <f t="shared" si="93"/>
        <v>104086.79367949271</v>
      </c>
      <c r="R31" s="8">
        <f t="shared" si="93"/>
        <v>78858.989533804444</v>
      </c>
      <c r="S31" s="8">
        <f t="shared" si="93"/>
        <v>58239.923728188318</v>
      </c>
      <c r="T31" s="8">
        <f t="shared" si="93"/>
        <v>190534.18316610836</v>
      </c>
      <c r="U31" s="8">
        <f t="shared" si="93"/>
        <v>138087.34464197216</v>
      </c>
      <c r="V31" s="8">
        <f t="shared" si="93"/>
        <v>127686.28670595381</v>
      </c>
      <c r="W31" s="8">
        <f t="shared" si="93"/>
        <v>80831.398342817396</v>
      </c>
      <c r="X31" s="8">
        <f t="shared" si="93"/>
        <v>76799.68682758628</v>
      </c>
      <c r="Y31" s="8">
        <f t="shared" si="93"/>
        <v>177993.14499332465</v>
      </c>
      <c r="Z31" s="8">
        <f t="shared" si="93"/>
        <v>106656.00657116048</v>
      </c>
    </row>
    <row r="32" spans="1:26" x14ac:dyDescent="0.25">
      <c r="A32" s="26" t="s">
        <v>31</v>
      </c>
      <c r="B32" s="9" t="s">
        <v>35</v>
      </c>
      <c r="C32" s="8">
        <v>1.5</v>
      </c>
      <c r="D32" s="8">
        <v>1.5</v>
      </c>
      <c r="E32" s="8">
        <v>1.5</v>
      </c>
      <c r="F32" s="8">
        <v>1.5</v>
      </c>
      <c r="G32" s="8">
        <v>1.5</v>
      </c>
      <c r="H32" s="8">
        <v>1.5</v>
      </c>
      <c r="I32" s="8">
        <v>1.5</v>
      </c>
      <c r="J32" s="8">
        <v>1.5</v>
      </c>
      <c r="K32" s="8">
        <v>1.5</v>
      </c>
      <c r="L32" s="8"/>
      <c r="M32" s="8">
        <v>1.5</v>
      </c>
      <c r="N32" s="8">
        <v>1.5</v>
      </c>
      <c r="O32" s="8">
        <v>1.5</v>
      </c>
      <c r="P32" s="8">
        <v>1.5</v>
      </c>
      <c r="Q32" s="8">
        <v>1.5</v>
      </c>
      <c r="R32" s="8">
        <v>1.5</v>
      </c>
      <c r="S32" s="8">
        <v>1.5</v>
      </c>
      <c r="T32" s="8">
        <v>1.5</v>
      </c>
      <c r="U32" s="8">
        <v>1.5</v>
      </c>
      <c r="V32" s="8">
        <v>1.5</v>
      </c>
      <c r="W32" s="8">
        <v>1.5</v>
      </c>
      <c r="X32" s="8">
        <v>1.5</v>
      </c>
      <c r="Y32" s="8">
        <v>1.5</v>
      </c>
      <c r="Z32" s="8">
        <v>1.5</v>
      </c>
    </row>
    <row r="33" spans="1:26" x14ac:dyDescent="0.25">
      <c r="A33" s="26"/>
      <c r="B33" s="9" t="s">
        <v>36</v>
      </c>
      <c r="C33" s="8">
        <v>4.5</v>
      </c>
      <c r="D33" s="8">
        <v>4.5</v>
      </c>
      <c r="E33" s="8">
        <v>4.5</v>
      </c>
      <c r="F33" s="8">
        <v>4.5</v>
      </c>
      <c r="G33" s="8">
        <v>4.5</v>
      </c>
      <c r="H33" s="8">
        <v>4.5</v>
      </c>
      <c r="I33" s="8">
        <v>4.5</v>
      </c>
      <c r="J33" s="8">
        <v>4.5</v>
      </c>
      <c r="K33" s="8">
        <v>4.5</v>
      </c>
      <c r="L33" s="8"/>
      <c r="M33" s="8">
        <v>4.5</v>
      </c>
      <c r="N33" s="8">
        <v>4.5</v>
      </c>
      <c r="O33" s="8">
        <v>4.5</v>
      </c>
      <c r="P33" s="8">
        <v>4.5</v>
      </c>
      <c r="Q33" s="8">
        <v>4.5</v>
      </c>
      <c r="R33" s="8">
        <v>4.5</v>
      </c>
      <c r="S33" s="8">
        <v>4.5</v>
      </c>
      <c r="T33" s="8">
        <v>4.5</v>
      </c>
      <c r="U33" s="8">
        <v>4.5</v>
      </c>
      <c r="V33" s="8">
        <v>4.5</v>
      </c>
      <c r="W33" s="8">
        <v>4.5</v>
      </c>
      <c r="X33" s="8">
        <v>4.5</v>
      </c>
      <c r="Y33" s="8">
        <v>4.5</v>
      </c>
      <c r="Z33" s="8">
        <v>4.5</v>
      </c>
    </row>
    <row r="34" spans="1:26" x14ac:dyDescent="0.25">
      <c r="A34" s="26"/>
      <c r="B34" s="9" t="s">
        <v>19</v>
      </c>
      <c r="C34">
        <f>60*C40/(C$2*(1-EXP(-1*C39*60)))</f>
        <v>14383.060930143325</v>
      </c>
      <c r="D34" s="12">
        <f t="shared" ref="D34:Z34" si="94">60*D40/(D$2*(1-EXP(-1*D39*60)))</f>
        <v>18385.582896131487</v>
      </c>
      <c r="E34" s="12">
        <f t="shared" si="94"/>
        <v>11026.653756279269</v>
      </c>
      <c r="F34" s="12">
        <f t="shared" si="94"/>
        <v>19330.398785733043</v>
      </c>
      <c r="G34" s="12">
        <f t="shared" si="94"/>
        <v>20076.914310789671</v>
      </c>
      <c r="H34" s="12">
        <f t="shared" si="94"/>
        <v>8821.3977198727316</v>
      </c>
      <c r="I34" s="12">
        <f t="shared" si="94"/>
        <v>5950.2390394326694</v>
      </c>
      <c r="J34" s="12">
        <f>60*J40/(J$2*(1-EXP(-1*J39*60)))</f>
        <v>46560.169807004626</v>
      </c>
      <c r="K34" s="12">
        <f t="shared" si="94"/>
        <v>25755.876998664386</v>
      </c>
      <c r="L34" s="12"/>
      <c r="M34" s="12">
        <f t="shared" si="94"/>
        <v>9034.4531535268998</v>
      </c>
      <c r="N34" s="12">
        <f t="shared" si="94"/>
        <v>7102.297254931952</v>
      </c>
      <c r="O34" s="12">
        <f t="shared" si="94"/>
        <v>18704.253089281014</v>
      </c>
      <c r="P34" s="12">
        <f t="shared" si="94"/>
        <v>22809.085789442604</v>
      </c>
      <c r="Q34" s="12">
        <f t="shared" si="94"/>
        <v>18175.705136973338</v>
      </c>
      <c r="R34" s="12">
        <f t="shared" si="94"/>
        <v>8434.2437178500186</v>
      </c>
      <c r="S34" s="12">
        <f t="shared" si="94"/>
        <v>15881.869232117066</v>
      </c>
      <c r="T34" s="12">
        <f t="shared" si="94"/>
        <v>10620.316701515012</v>
      </c>
      <c r="U34" s="12">
        <f t="shared" si="94"/>
        <v>15514.471920968304</v>
      </c>
      <c r="V34" s="12">
        <f t="shared" si="94"/>
        <v>10700.354903866624</v>
      </c>
      <c r="W34" s="12">
        <f t="shared" si="94"/>
        <v>44585.300219150122</v>
      </c>
      <c r="X34" s="12">
        <f t="shared" si="94"/>
        <v>10929.798985859352</v>
      </c>
      <c r="Y34" s="12">
        <f t="shared" si="94"/>
        <v>14800.555833873357</v>
      </c>
      <c r="Z34" s="12">
        <f t="shared" si="94"/>
        <v>19773.411450676111</v>
      </c>
    </row>
    <row r="35" spans="1:26" x14ac:dyDescent="0.25">
      <c r="A35" s="26"/>
      <c r="B35" s="10" t="s">
        <v>23</v>
      </c>
      <c r="C35" s="8">
        <f>0.693/C39</f>
        <v>0.43335037478472543</v>
      </c>
      <c r="D35" s="8">
        <f t="shared" ref="D35:Z35" si="95">0.693/D39</f>
        <v>0.48265728681454723</v>
      </c>
      <c r="E35" s="8">
        <f t="shared" si="95"/>
        <v>0.48983357086514956</v>
      </c>
      <c r="F35" s="8">
        <f t="shared" si="95"/>
        <v>0.42290123489777737</v>
      </c>
      <c r="G35" s="8">
        <f t="shared" si="95"/>
        <v>0.43920467391381129</v>
      </c>
      <c r="H35" s="8">
        <f t="shared" si="95"/>
        <v>0.54488611287462907</v>
      </c>
      <c r="I35" s="8">
        <f t="shared" si="95"/>
        <v>0.6296266323446682</v>
      </c>
      <c r="J35" s="8">
        <f t="shared" si="95"/>
        <v>0.3817059513391014</v>
      </c>
      <c r="K35" s="8">
        <f t="shared" si="95"/>
        <v>0.46289636729247852</v>
      </c>
      <c r="L35" s="8"/>
      <c r="M35" s="8">
        <f t="shared" si="95"/>
        <v>0.72415457006334039</v>
      </c>
      <c r="N35" s="8">
        <f t="shared" si="95"/>
        <v>0.68373540627857443</v>
      </c>
      <c r="O35" s="8">
        <f t="shared" si="95"/>
        <v>0.46596124520435694</v>
      </c>
      <c r="P35" s="8">
        <f t="shared" si="95"/>
        <v>0.44889882944994192</v>
      </c>
      <c r="Q35" s="8">
        <f t="shared" si="95"/>
        <v>0.5658473921772611</v>
      </c>
      <c r="R35" s="8">
        <f t="shared" si="95"/>
        <v>0.6109784151128258</v>
      </c>
      <c r="S35" s="8">
        <f t="shared" si="95"/>
        <v>0.48802509181497777</v>
      </c>
      <c r="T35" s="8">
        <f t="shared" si="95"/>
        <v>0.54537745830591244</v>
      </c>
      <c r="U35" s="8">
        <f t="shared" si="95"/>
        <v>0.5311736112791301</v>
      </c>
      <c r="V35" s="8">
        <f t="shared" si="95"/>
        <v>0.62572890289661609</v>
      </c>
      <c r="W35" s="8">
        <f t="shared" si="95"/>
        <v>0.4030267816534252</v>
      </c>
      <c r="X35" s="8">
        <f t="shared" si="95"/>
        <v>0.5447498817877432</v>
      </c>
      <c r="Y35" s="8">
        <f t="shared" si="95"/>
        <v>0.52729861662183675</v>
      </c>
      <c r="Z35" s="8">
        <f t="shared" si="95"/>
        <v>0.49321399067966554</v>
      </c>
    </row>
    <row r="36" spans="1:26" x14ac:dyDescent="0.25">
      <c r="A36" s="26"/>
      <c r="B36" s="10" t="s">
        <v>24</v>
      </c>
      <c r="C36">
        <f>RSQ(C288:C290,$B288:$B290)</f>
        <v>1.0000000000000004</v>
      </c>
      <c r="D36" s="12">
        <f t="shared" ref="D36:Z36" si="96">RSQ(D288:D290,$B288:$B290)</f>
        <v>0.99995115864849449</v>
      </c>
      <c r="E36" s="12">
        <f t="shared" si="96"/>
        <v>0.93139250933332962</v>
      </c>
      <c r="F36" s="12">
        <f t="shared" si="96"/>
        <v>0.94178156059554818</v>
      </c>
      <c r="G36" s="12">
        <f t="shared" si="96"/>
        <v>0.99943121304590277</v>
      </c>
      <c r="H36" s="12">
        <f t="shared" si="96"/>
        <v>0.99846412040154919</v>
      </c>
      <c r="I36" s="12">
        <f t="shared" si="96"/>
        <v>0.98756495792684607</v>
      </c>
      <c r="J36" s="12">
        <f>RSQ(J288:J290,$B288:$B290)</f>
        <v>1.0000000000000004</v>
      </c>
      <c r="K36" s="12">
        <f t="shared" si="96"/>
        <v>0.9969663104556109</v>
      </c>
      <c r="L36" s="12"/>
      <c r="M36" s="12">
        <f t="shared" si="96"/>
        <v>0.97899099916469856</v>
      </c>
      <c r="N36" s="12">
        <f t="shared" si="96"/>
        <v>0.99984823266156353</v>
      </c>
      <c r="O36" s="12">
        <f t="shared" si="96"/>
        <v>0.99987916697586365</v>
      </c>
      <c r="P36" s="12">
        <f t="shared" si="96"/>
        <v>0.99455867046791691</v>
      </c>
      <c r="Q36" s="12">
        <f t="shared" si="96"/>
        <v>0.98426129656960037</v>
      </c>
      <c r="R36" s="12">
        <f t="shared" si="96"/>
        <v>0.99843830564637626</v>
      </c>
      <c r="S36" s="12">
        <f t="shared" si="96"/>
        <v>0.9933349655758581</v>
      </c>
      <c r="T36" s="12">
        <f t="shared" si="96"/>
        <v>0.99800175956472537</v>
      </c>
      <c r="U36" s="12">
        <f t="shared" si="96"/>
        <v>0.99556290414784188</v>
      </c>
      <c r="V36" s="12">
        <f t="shared" si="96"/>
        <v>0.99494904736972212</v>
      </c>
      <c r="W36" s="12">
        <f t="shared" si="96"/>
        <v>0.9936939863259614</v>
      </c>
      <c r="X36" s="12">
        <f t="shared" si="96"/>
        <v>0.99974307571276355</v>
      </c>
      <c r="Y36" s="12">
        <f t="shared" si="96"/>
        <v>0.9909765623155522</v>
      </c>
      <c r="Z36" s="12">
        <f t="shared" si="96"/>
        <v>0.99477991145433597</v>
      </c>
    </row>
    <row r="37" spans="1:26" x14ac:dyDescent="0.25">
      <c r="A37" s="26"/>
      <c r="B37" s="10" t="s">
        <v>25</v>
      </c>
      <c r="C37" s="8">
        <f>SLOPE(C288:C290,$B288:$B290)</f>
        <v>-0.69438466334043625</v>
      </c>
      <c r="D37" s="8">
        <f t="shared" ref="D37:Z37" si="97">SLOPE(D288:D290,$B288:$B290)</f>
        <v>-0.62344827753313015</v>
      </c>
      <c r="E37" s="8">
        <f t="shared" si="97"/>
        <v>-0.6143144774088668</v>
      </c>
      <c r="F37" s="8">
        <f t="shared" si="97"/>
        <v>-0.7115416775173975</v>
      </c>
      <c r="G37" s="8">
        <f t="shared" si="97"/>
        <v>-0.68512898877390782</v>
      </c>
      <c r="H37" s="8">
        <f t="shared" si="97"/>
        <v>-0.55224724395312164</v>
      </c>
      <c r="I37" s="8">
        <f t="shared" si="97"/>
        <v>-0.47792110219794398</v>
      </c>
      <c r="J37" s="8">
        <f t="shared" si="97"/>
        <v>-0.78833419559659479</v>
      </c>
      <c r="K37" s="8">
        <f t="shared" si="97"/>
        <v>-0.65006311426335728</v>
      </c>
      <c r="L37" s="8"/>
      <c r="M37" s="8">
        <f t="shared" si="97"/>
        <v>-0.41553539333049194</v>
      </c>
      <c r="N37" s="8">
        <f t="shared" si="97"/>
        <v>-0.4400998563773994</v>
      </c>
      <c r="O37" s="8">
        <f t="shared" si="97"/>
        <v>-0.64578729926642786</v>
      </c>
      <c r="P37" s="8">
        <f t="shared" si="97"/>
        <v>-0.67033334542677636</v>
      </c>
      <c r="Q37" s="8">
        <f t="shared" si="97"/>
        <v>-0.53178976922646626</v>
      </c>
      <c r="R37" s="8">
        <f t="shared" si="97"/>
        <v>-0.49250815848834173</v>
      </c>
      <c r="S37" s="8">
        <f t="shared" si="97"/>
        <v>-0.61659094819130011</v>
      </c>
      <c r="T37" s="8">
        <f t="shared" si="97"/>
        <v>-0.55174970934452583</v>
      </c>
      <c r="U37" s="8">
        <f t="shared" si="97"/>
        <v>-0.5665037714857698</v>
      </c>
      <c r="V37" s="8">
        <f t="shared" si="97"/>
        <v>-0.48089812171112162</v>
      </c>
      <c r="W37" s="8">
        <f t="shared" si="97"/>
        <v>-0.74662992089222135</v>
      </c>
      <c r="X37" s="8">
        <f t="shared" si="97"/>
        <v>-0.55238534998083944</v>
      </c>
      <c r="Y37" s="8">
        <f t="shared" si="97"/>
        <v>-0.57066687569019114</v>
      </c>
      <c r="Z37" s="8">
        <f t="shared" si="97"/>
        <v>-0.61010405177005778</v>
      </c>
    </row>
    <row r="38" spans="1:26" x14ac:dyDescent="0.25">
      <c r="A38" s="26"/>
      <c r="B38" s="10" t="s">
        <v>26</v>
      </c>
      <c r="C38" s="8">
        <f>INTERCEPT(C288:C290,$B288:$B290)</f>
        <v>6.313847228159343</v>
      </c>
      <c r="D38" s="8">
        <f t="shared" ref="D38:Z38" si="98">INTERCEPT(D288:D290,$B288:$B290)</f>
        <v>6.4259422017545607</v>
      </c>
      <c r="E38" s="8">
        <f t="shared" si="98"/>
        <v>6.0510217683686847</v>
      </c>
      <c r="F38" s="8">
        <f t="shared" si="98"/>
        <v>6.2965660043984268</v>
      </c>
      <c r="G38" s="8">
        <f t="shared" si="98"/>
        <v>6.4586928733320814</v>
      </c>
      <c r="H38" s="8">
        <f t="shared" si="98"/>
        <v>6.1070022015066385</v>
      </c>
      <c r="I38" s="8">
        <f t="shared" si="98"/>
        <v>5.7831124437207775</v>
      </c>
      <c r="J38" s="8">
        <f t="shared" si="98"/>
        <v>6.6783397463271044</v>
      </c>
      <c r="K38" s="8">
        <f t="shared" si="98"/>
        <v>6.5668722503073687</v>
      </c>
      <c r="L38" s="8"/>
      <c r="M38" s="8">
        <f t="shared" si="98"/>
        <v>5.9644799009735356</v>
      </c>
      <c r="N38" s="8">
        <f t="shared" si="98"/>
        <v>5.8617240358160299</v>
      </c>
      <c r="O38" s="8">
        <f t="shared" si="98"/>
        <v>6.4161289973555693</v>
      </c>
      <c r="P38" s="8">
        <f t="shared" si="98"/>
        <v>6.5071867140022519</v>
      </c>
      <c r="Q38" s="8">
        <f t="shared" si="98"/>
        <v>6.2562457041774096</v>
      </c>
      <c r="R38" s="8">
        <f t="shared" si="98"/>
        <v>5.9316987117512188</v>
      </c>
      <c r="S38" s="8">
        <f t="shared" si="98"/>
        <v>6.3450902428249174</v>
      </c>
      <c r="T38" s="8">
        <f t="shared" si="98"/>
        <v>6.1752163030762084</v>
      </c>
      <c r="U38" s="8">
        <f t="shared" si="98"/>
        <v>6.1874914333423074</v>
      </c>
      <c r="V38" s="8">
        <f t="shared" si="98"/>
        <v>6.0350507477976754</v>
      </c>
      <c r="W38" s="8">
        <f t="shared" si="98"/>
        <v>6.7933803223611076</v>
      </c>
      <c r="X38" s="8">
        <f t="shared" si="98"/>
        <v>6.1876910100722382</v>
      </c>
      <c r="Y38" s="8">
        <f t="shared" si="98"/>
        <v>6.1670324612154808</v>
      </c>
      <c r="Z38" s="8">
        <f t="shared" si="98"/>
        <v>6.3017341687925388</v>
      </c>
    </row>
    <row r="39" spans="1:26" x14ac:dyDescent="0.25">
      <c r="A39" s="26"/>
      <c r="B39" s="10" t="s">
        <v>27</v>
      </c>
      <c r="C39" s="8">
        <f>ABS(C37)*2.303</f>
        <v>1.5991678796730247</v>
      </c>
      <c r="D39" s="8">
        <f t="shared" ref="D39:Z39" si="99">ABS(D37)*2.303</f>
        <v>1.4358013831587988</v>
      </c>
      <c r="E39" s="8">
        <f t="shared" si="99"/>
        <v>1.4147662414726201</v>
      </c>
      <c r="F39" s="8">
        <f t="shared" si="99"/>
        <v>1.6386804833225663</v>
      </c>
      <c r="G39" s="8">
        <f t="shared" si="99"/>
        <v>1.5778520611463096</v>
      </c>
      <c r="H39" s="8">
        <f t="shared" si="99"/>
        <v>1.271825402824039</v>
      </c>
      <c r="I39" s="8">
        <f t="shared" si="99"/>
        <v>1.100652298361865</v>
      </c>
      <c r="J39" s="8">
        <f t="shared" si="99"/>
        <v>1.8155336524589578</v>
      </c>
      <c r="K39" s="8">
        <f t="shared" si="99"/>
        <v>1.4970953521485117</v>
      </c>
      <c r="L39" s="8"/>
      <c r="M39" s="8">
        <f t="shared" si="99"/>
        <v>0.95697801084012291</v>
      </c>
      <c r="N39" s="8">
        <f t="shared" si="99"/>
        <v>1.0135499692371508</v>
      </c>
      <c r="O39" s="8">
        <f t="shared" si="99"/>
        <v>1.4872481502105834</v>
      </c>
      <c r="P39" s="8">
        <f t="shared" si="99"/>
        <v>1.5437776945178658</v>
      </c>
      <c r="Q39" s="8">
        <f t="shared" si="99"/>
        <v>1.2247118385285518</v>
      </c>
      <c r="R39" s="8">
        <f t="shared" si="99"/>
        <v>1.1342462889986509</v>
      </c>
      <c r="S39" s="8">
        <f t="shared" si="99"/>
        <v>1.4200089536845641</v>
      </c>
      <c r="T39" s="8">
        <f t="shared" si="99"/>
        <v>1.2706795806204429</v>
      </c>
      <c r="U39" s="8">
        <f t="shared" si="99"/>
        <v>1.3046581857317279</v>
      </c>
      <c r="V39" s="8">
        <f t="shared" si="99"/>
        <v>1.107508374300713</v>
      </c>
      <c r="W39" s="8">
        <f t="shared" si="99"/>
        <v>1.7194887078147858</v>
      </c>
      <c r="X39" s="8">
        <f t="shared" si="99"/>
        <v>1.2721434610058733</v>
      </c>
      <c r="Y39" s="8">
        <f t="shared" si="99"/>
        <v>1.3142458147145102</v>
      </c>
      <c r="Z39" s="8">
        <f t="shared" si="99"/>
        <v>1.405069631226443</v>
      </c>
    </row>
    <row r="40" spans="1:26" x14ac:dyDescent="0.25">
      <c r="A40" s="26"/>
      <c r="B40" s="10" t="s">
        <v>28</v>
      </c>
      <c r="C40" s="8">
        <f>10^C38</f>
        <v>2059905.1726282225</v>
      </c>
      <c r="D40" s="8">
        <f t="shared" ref="D40:Z40" si="100">10^D38</f>
        <v>2666503.7682433873</v>
      </c>
      <c r="E40" s="8">
        <f t="shared" si="100"/>
        <v>1124661.3445409527</v>
      </c>
      <c r="F40" s="8">
        <f t="shared" si="100"/>
        <v>1979547.8515318392</v>
      </c>
      <c r="G40" s="8">
        <f t="shared" si="100"/>
        <v>2875364.280251096</v>
      </c>
      <c r="H40" s="8">
        <f t="shared" si="100"/>
        <v>1279387.7895578491</v>
      </c>
      <c r="I40" s="8">
        <f t="shared" si="100"/>
        <v>606893.44077912718</v>
      </c>
      <c r="J40" s="8">
        <f t="shared" si="100"/>
        <v>4768038.4212476267</v>
      </c>
      <c r="K40" s="8">
        <f t="shared" si="100"/>
        <v>3688690.7809683001</v>
      </c>
      <c r="L40" s="8"/>
      <c r="M40" s="8">
        <f t="shared" si="100"/>
        <v>921467.24250334536</v>
      </c>
      <c r="N40" s="8">
        <f t="shared" si="100"/>
        <v>727317.49757369887</v>
      </c>
      <c r="O40" s="8">
        <f t="shared" si="100"/>
        <v>2606927.7639561845</v>
      </c>
      <c r="P40" s="8">
        <f t="shared" si="100"/>
        <v>3215042.4682977805</v>
      </c>
      <c r="Q40" s="8">
        <f t="shared" si="100"/>
        <v>1804038.0953660195</v>
      </c>
      <c r="R40" s="8">
        <f t="shared" si="100"/>
        <v>854473.72305293556</v>
      </c>
      <c r="S40" s="8">
        <f t="shared" si="100"/>
        <v>2213554.620283369</v>
      </c>
      <c r="T40" s="8">
        <f t="shared" si="100"/>
        <v>1496981.0512066728</v>
      </c>
      <c r="U40" s="8">
        <f t="shared" si="100"/>
        <v>1539896.1506026057</v>
      </c>
      <c r="V40" s="8">
        <f t="shared" si="100"/>
        <v>1084053.5794980971</v>
      </c>
      <c r="W40" s="8">
        <f t="shared" si="100"/>
        <v>6214129.8265597876</v>
      </c>
      <c r="X40" s="8">
        <f t="shared" si="100"/>
        <v>1540603.9608023481</v>
      </c>
      <c r="Y40" s="8">
        <f t="shared" si="100"/>
        <v>1469036.0762171559</v>
      </c>
      <c r="Z40" s="8">
        <f t="shared" si="100"/>
        <v>2003245.4675169978</v>
      </c>
    </row>
    <row r="41" spans="1:26" ht="45" x14ac:dyDescent="0.25">
      <c r="A41" s="2" t="s">
        <v>0</v>
      </c>
      <c r="B41" s="4" t="s">
        <v>1</v>
      </c>
      <c r="C41" s="4" t="s">
        <v>2</v>
      </c>
    </row>
    <row r="42" spans="1:26" x14ac:dyDescent="0.25">
      <c r="B42" s="20">
        <v>1.5</v>
      </c>
      <c r="C42" s="18">
        <v>94470.7</v>
      </c>
      <c r="D42" s="23">
        <v>150324.79999999999</v>
      </c>
      <c r="E42" s="12">
        <v>367176.4</v>
      </c>
      <c r="F42" s="12">
        <v>296214.5</v>
      </c>
      <c r="G42" s="12">
        <v>109868.5</v>
      </c>
      <c r="H42" s="12">
        <v>105241.1</v>
      </c>
      <c r="I42" s="12">
        <v>314711.3</v>
      </c>
      <c r="J42" s="12"/>
      <c r="K42" s="12">
        <v>112791.6</v>
      </c>
      <c r="L42" s="12">
        <v>125449.60000000001</v>
      </c>
      <c r="M42" s="12">
        <v>337836</v>
      </c>
      <c r="N42" s="12">
        <v>288090.8</v>
      </c>
      <c r="O42" s="12">
        <v>101132.1</v>
      </c>
      <c r="P42" s="12">
        <v>114278.1</v>
      </c>
      <c r="Q42" s="12">
        <v>491775.3</v>
      </c>
      <c r="R42" s="12">
        <v>280416.40000000002</v>
      </c>
      <c r="S42" s="12">
        <v>110289.3</v>
      </c>
      <c r="T42" s="12">
        <v>117741.1</v>
      </c>
      <c r="U42" s="12">
        <v>329477.8</v>
      </c>
      <c r="V42" s="12">
        <v>274390.09999999998</v>
      </c>
      <c r="W42" s="12">
        <v>98423.5</v>
      </c>
      <c r="X42" s="12">
        <v>120594.3</v>
      </c>
      <c r="Y42" s="12">
        <v>370958.1</v>
      </c>
      <c r="Z42" s="12">
        <v>339337.6</v>
      </c>
    </row>
    <row r="43" spans="1:26" x14ac:dyDescent="0.25">
      <c r="B43" s="20">
        <v>3</v>
      </c>
      <c r="C43" s="18">
        <v>20995.9</v>
      </c>
      <c r="D43" s="23">
        <v>28904.400000000001</v>
      </c>
      <c r="E43" s="12">
        <v>151632.6</v>
      </c>
      <c r="F43" s="12">
        <v>110925.7</v>
      </c>
      <c r="G43" s="12">
        <v>17753.2</v>
      </c>
      <c r="H43" s="12">
        <v>28556</v>
      </c>
      <c r="I43" s="12">
        <v>127018.6</v>
      </c>
      <c r="J43" s="12">
        <v>96080.8</v>
      </c>
      <c r="K43" s="12">
        <v>23995.599999999999</v>
      </c>
      <c r="L43" s="12">
        <v>22190.400000000001</v>
      </c>
      <c r="M43" s="12">
        <v>133053.20000000001</v>
      </c>
      <c r="N43" s="12">
        <v>98225</v>
      </c>
      <c r="O43" s="12">
        <v>16150.9</v>
      </c>
      <c r="P43" s="12">
        <v>22023.4</v>
      </c>
      <c r="Q43" s="12">
        <v>147473</v>
      </c>
      <c r="R43" s="12">
        <v>92008.7</v>
      </c>
      <c r="S43" s="12">
        <v>23978.2</v>
      </c>
      <c r="T43" s="12">
        <v>34198.5</v>
      </c>
      <c r="U43" s="12">
        <v>91504.9</v>
      </c>
      <c r="V43" s="12">
        <v>90309.4</v>
      </c>
      <c r="W43" s="12">
        <v>16386.900000000001</v>
      </c>
      <c r="X43" s="12">
        <v>27909.3</v>
      </c>
      <c r="Y43" s="12">
        <v>114766.8</v>
      </c>
      <c r="Z43" s="12">
        <v>78544.800000000003</v>
      </c>
    </row>
    <row r="44" spans="1:26" x14ac:dyDescent="0.25">
      <c r="B44" s="20">
        <v>4.5</v>
      </c>
      <c r="C44" s="18">
        <v>6732</v>
      </c>
      <c r="D44" s="23">
        <v>9978</v>
      </c>
      <c r="E44" s="12">
        <v>53372.6</v>
      </c>
      <c r="F44" s="12">
        <v>40015.4</v>
      </c>
      <c r="G44" s="12">
        <v>5759.2</v>
      </c>
      <c r="H44" s="12">
        <v>10746</v>
      </c>
      <c r="I44" s="12">
        <v>52943.6</v>
      </c>
      <c r="J44" s="12">
        <v>46258.400000000001</v>
      </c>
      <c r="K44" s="12">
        <v>7826.8</v>
      </c>
      <c r="L44" s="12">
        <v>7679.8</v>
      </c>
      <c r="M44" s="12">
        <v>41261.599999999999</v>
      </c>
      <c r="N44" s="12">
        <v>41682.699999999997</v>
      </c>
      <c r="O44" s="12">
        <v>4964.8999999999996</v>
      </c>
      <c r="P44" s="12">
        <v>6596.8</v>
      </c>
      <c r="Q44" s="12">
        <v>40303.199999999997</v>
      </c>
      <c r="R44" s="12">
        <v>40188.1</v>
      </c>
      <c r="S44" s="12">
        <v>6649.9</v>
      </c>
      <c r="T44" s="12">
        <v>13015.5</v>
      </c>
      <c r="U44" s="12">
        <v>32126.2</v>
      </c>
      <c r="V44" s="12">
        <v>33141.1</v>
      </c>
      <c r="W44" s="12">
        <v>4994.6000000000004</v>
      </c>
      <c r="X44" s="12">
        <v>9729</v>
      </c>
      <c r="Y44" s="12">
        <v>41620.1</v>
      </c>
      <c r="Z44" s="12">
        <v>23185.5</v>
      </c>
    </row>
    <row r="45" spans="1:26" x14ac:dyDescent="0.25">
      <c r="B45" s="20">
        <v>6</v>
      </c>
      <c r="C45" s="18">
        <v>4048.2</v>
      </c>
      <c r="D45" s="23">
        <v>5365</v>
      </c>
      <c r="E45" s="12">
        <v>25820.7</v>
      </c>
      <c r="F45" s="12">
        <v>22096.1</v>
      </c>
      <c r="G45" s="12">
        <v>3284.2</v>
      </c>
      <c r="H45" s="12">
        <v>5381.5</v>
      </c>
      <c r="I45" s="12">
        <v>26539.7</v>
      </c>
      <c r="J45" s="12">
        <v>28250.2</v>
      </c>
      <c r="K45" s="12">
        <v>4008.1</v>
      </c>
      <c r="L45" s="12">
        <v>4159.2</v>
      </c>
      <c r="M45" s="12">
        <v>15509.6</v>
      </c>
      <c r="N45" s="12">
        <v>18756.400000000001</v>
      </c>
      <c r="O45" s="12">
        <v>2784.2</v>
      </c>
      <c r="P45" s="12">
        <v>3926</v>
      </c>
      <c r="Q45" s="12">
        <v>18264.900000000001</v>
      </c>
      <c r="R45" s="12">
        <v>22907.200000000001</v>
      </c>
      <c r="S45" s="12">
        <v>3438.2</v>
      </c>
      <c r="T45" s="12">
        <v>6339</v>
      </c>
      <c r="U45" s="12">
        <v>15914.4</v>
      </c>
      <c r="V45" s="12">
        <v>15841.7</v>
      </c>
      <c r="W45" s="12">
        <v>2999.8</v>
      </c>
      <c r="X45" s="12">
        <v>5107.5</v>
      </c>
      <c r="Y45" s="12">
        <v>21210</v>
      </c>
      <c r="Z45" s="12">
        <v>10950.9</v>
      </c>
    </row>
    <row r="46" spans="1:26" x14ac:dyDescent="0.25">
      <c r="B46" s="20">
        <v>7.5</v>
      </c>
      <c r="C46" s="18">
        <v>2626.3</v>
      </c>
      <c r="D46" s="23">
        <v>3250.6</v>
      </c>
      <c r="E46" s="12">
        <v>14964.3</v>
      </c>
      <c r="F46" s="12">
        <v>13463</v>
      </c>
      <c r="G46" s="12">
        <v>2280.3000000000002</v>
      </c>
      <c r="H46" s="12">
        <v>3953.2</v>
      </c>
      <c r="I46" s="12">
        <v>15654.1</v>
      </c>
      <c r="J46" s="12">
        <v>21542</v>
      </c>
      <c r="K46" s="12">
        <v>2659.1</v>
      </c>
      <c r="L46" s="12">
        <v>2709.4</v>
      </c>
      <c r="M46" s="12">
        <v>8600.7000000000007</v>
      </c>
      <c r="N46" s="12">
        <v>11088.1</v>
      </c>
      <c r="O46" s="12">
        <v>1991.2</v>
      </c>
      <c r="P46" s="12">
        <v>2589.4</v>
      </c>
      <c r="Q46" s="12">
        <v>10663</v>
      </c>
      <c r="R46" s="12">
        <v>15679.2</v>
      </c>
      <c r="S46" s="12">
        <v>2463.6</v>
      </c>
      <c r="T46" s="12">
        <v>4047.9</v>
      </c>
      <c r="U46" s="12">
        <v>9443.4</v>
      </c>
      <c r="V46" s="12">
        <v>9883.7999999999993</v>
      </c>
      <c r="W46" s="12">
        <v>2317.8000000000002</v>
      </c>
      <c r="X46" s="12">
        <v>3090.7</v>
      </c>
      <c r="Y46" s="12">
        <v>11938.7</v>
      </c>
      <c r="Z46" s="12">
        <v>6474.7</v>
      </c>
    </row>
    <row r="47" spans="1:26" x14ac:dyDescent="0.25">
      <c r="B47" s="20">
        <v>9</v>
      </c>
      <c r="C47" s="18">
        <v>1794.2</v>
      </c>
      <c r="D47" s="23">
        <v>2480.6</v>
      </c>
      <c r="E47" s="12">
        <v>8839.7999999999993</v>
      </c>
      <c r="F47" s="12">
        <v>8809.2000000000007</v>
      </c>
      <c r="G47" s="12">
        <v>1709</v>
      </c>
      <c r="H47" s="12">
        <v>2586.3000000000002</v>
      </c>
      <c r="I47" s="12">
        <v>9929.5</v>
      </c>
      <c r="J47" s="12">
        <v>14461.3</v>
      </c>
      <c r="K47" s="12">
        <v>1816</v>
      </c>
      <c r="L47" s="12">
        <v>1918.3</v>
      </c>
      <c r="M47" s="12">
        <v>5612.6</v>
      </c>
      <c r="N47" s="12">
        <v>6991.8</v>
      </c>
      <c r="O47" s="12">
        <v>1604.5</v>
      </c>
      <c r="P47" s="12">
        <v>2099.8000000000002</v>
      </c>
      <c r="Q47" s="12">
        <v>7358.2</v>
      </c>
      <c r="R47" s="12">
        <v>11518.9</v>
      </c>
      <c r="S47" s="12">
        <v>1818</v>
      </c>
      <c r="T47" s="12">
        <v>2567.1999999999998</v>
      </c>
      <c r="U47" s="12">
        <v>6234.3</v>
      </c>
      <c r="V47" s="12">
        <v>6624.1</v>
      </c>
      <c r="W47" s="12">
        <v>1699.4</v>
      </c>
      <c r="X47" s="12">
        <v>2528.3000000000002</v>
      </c>
      <c r="Y47" s="12">
        <v>7900.5</v>
      </c>
      <c r="Z47" s="12">
        <v>4340.2</v>
      </c>
    </row>
    <row r="48" spans="1:26" x14ac:dyDescent="0.25">
      <c r="B48" s="20">
        <v>10.5</v>
      </c>
      <c r="C48" s="18">
        <v>1499.4</v>
      </c>
      <c r="D48" s="23">
        <v>1775.4</v>
      </c>
      <c r="E48" s="12">
        <v>6218.8</v>
      </c>
      <c r="F48" s="12">
        <v>6150.2</v>
      </c>
      <c r="G48" s="12">
        <v>1286.2</v>
      </c>
      <c r="H48" s="12">
        <v>2069.9</v>
      </c>
      <c r="I48" s="12">
        <v>6372.4</v>
      </c>
      <c r="J48" s="12">
        <v>11027.6</v>
      </c>
      <c r="K48" s="12">
        <v>1481.5</v>
      </c>
      <c r="L48" s="12">
        <v>1852.7</v>
      </c>
      <c r="M48" s="12">
        <v>3923.7</v>
      </c>
      <c r="N48" s="12">
        <v>4745.8999999999996</v>
      </c>
      <c r="O48" s="12">
        <v>1379.2</v>
      </c>
      <c r="P48" s="12">
        <v>1787.2</v>
      </c>
      <c r="Q48" s="12">
        <v>4822.5</v>
      </c>
      <c r="R48" s="12">
        <v>7896.4</v>
      </c>
      <c r="S48" s="12">
        <v>1568.1</v>
      </c>
      <c r="T48" s="12">
        <v>1990.9</v>
      </c>
      <c r="U48" s="12">
        <v>4172</v>
      </c>
      <c r="V48" s="12">
        <v>4421.8</v>
      </c>
      <c r="W48" s="12">
        <v>1367.7</v>
      </c>
      <c r="X48" s="12">
        <v>2064.1</v>
      </c>
      <c r="Y48" s="12">
        <v>5726.9</v>
      </c>
      <c r="Z48" s="12">
        <v>2975.1</v>
      </c>
    </row>
    <row r="49" spans="2:26" x14ac:dyDescent="0.25">
      <c r="B49" s="20">
        <v>12</v>
      </c>
      <c r="C49" s="18">
        <v>1370.1</v>
      </c>
      <c r="D49" s="23">
        <v>1419.3</v>
      </c>
      <c r="E49" s="12">
        <v>4421.6000000000004</v>
      </c>
      <c r="F49" s="12">
        <v>4479</v>
      </c>
      <c r="G49" s="12">
        <v>1052.9000000000001</v>
      </c>
      <c r="H49" s="12">
        <v>1685.9</v>
      </c>
      <c r="I49" s="12">
        <v>4238.6000000000004</v>
      </c>
      <c r="J49" s="12">
        <v>8692.5</v>
      </c>
      <c r="K49" s="12"/>
      <c r="L49" s="12">
        <v>1403.6</v>
      </c>
      <c r="M49" s="12">
        <v>2896.9</v>
      </c>
      <c r="N49" s="12">
        <v>3490.4</v>
      </c>
      <c r="O49" s="12">
        <v>1136.5999999999999</v>
      </c>
      <c r="P49" s="12">
        <v>1378.9</v>
      </c>
      <c r="Q49" s="12">
        <v>3501.1</v>
      </c>
      <c r="R49" s="12">
        <v>5785.7</v>
      </c>
      <c r="S49" s="12">
        <v>1236</v>
      </c>
      <c r="T49" s="12">
        <v>1345.3</v>
      </c>
      <c r="U49" s="12">
        <v>3111</v>
      </c>
      <c r="V49" s="12">
        <v>3281.7</v>
      </c>
      <c r="W49" s="12">
        <v>1115.5</v>
      </c>
      <c r="X49" s="12">
        <v>1694.9</v>
      </c>
      <c r="Y49" s="12">
        <v>3766.6</v>
      </c>
      <c r="Z49" s="12">
        <v>2240.9</v>
      </c>
    </row>
    <row r="50" spans="2:26" x14ac:dyDescent="0.25">
      <c r="B50" s="20">
        <v>13.5</v>
      </c>
      <c r="C50" s="18">
        <v>1025.2</v>
      </c>
      <c r="D50" s="23">
        <v>1135.9000000000001</v>
      </c>
      <c r="E50" s="12">
        <v>3234.2</v>
      </c>
      <c r="F50" s="12">
        <v>3494.9</v>
      </c>
      <c r="G50" s="12">
        <v>827.3</v>
      </c>
      <c r="H50" s="12">
        <v>1233.9000000000001</v>
      </c>
      <c r="I50" s="12">
        <v>3063</v>
      </c>
      <c r="J50" s="12">
        <v>7315.35</v>
      </c>
      <c r="K50" s="12"/>
      <c r="L50" s="12">
        <v>1428.1</v>
      </c>
      <c r="M50" s="12">
        <v>2220.1</v>
      </c>
      <c r="N50" s="12">
        <v>2570.1</v>
      </c>
      <c r="O50" s="12">
        <v>876.1</v>
      </c>
      <c r="P50" s="12">
        <v>1204.7</v>
      </c>
      <c r="Q50" s="12">
        <v>2715.8</v>
      </c>
      <c r="R50" s="12">
        <v>4977.2</v>
      </c>
      <c r="S50" s="12">
        <v>1036.8</v>
      </c>
      <c r="T50" s="12">
        <v>1058.7</v>
      </c>
      <c r="U50" s="12">
        <v>2381.9</v>
      </c>
      <c r="V50" s="12">
        <v>2414.1</v>
      </c>
      <c r="W50" s="12">
        <v>913.5</v>
      </c>
      <c r="X50" s="12">
        <v>1514</v>
      </c>
      <c r="Y50" s="12">
        <v>2665.8</v>
      </c>
      <c r="Z50" s="12">
        <v>1790.1</v>
      </c>
    </row>
    <row r="51" spans="2:26" x14ac:dyDescent="0.25">
      <c r="B51" s="20">
        <v>15</v>
      </c>
      <c r="C51" s="18">
        <v>895.4</v>
      </c>
      <c r="D51" s="23">
        <v>896.2</v>
      </c>
      <c r="E51" s="12">
        <v>2574.9</v>
      </c>
      <c r="F51" s="12">
        <v>2808.3</v>
      </c>
      <c r="G51" s="12">
        <v>729.3</v>
      </c>
      <c r="H51" s="12">
        <v>1110.7</v>
      </c>
      <c r="I51" s="12">
        <v>2339</v>
      </c>
      <c r="J51" s="12">
        <v>5938.2</v>
      </c>
      <c r="K51" s="12"/>
      <c r="L51" s="12">
        <v>1457.3</v>
      </c>
      <c r="M51" s="12">
        <v>1890.8</v>
      </c>
      <c r="N51" s="12">
        <v>2144.6</v>
      </c>
      <c r="O51" s="12">
        <v>778.5</v>
      </c>
      <c r="P51" s="12">
        <v>1036.3</v>
      </c>
      <c r="Q51" s="12">
        <v>2142.4</v>
      </c>
      <c r="R51" s="12">
        <v>3477.1</v>
      </c>
      <c r="S51" s="12">
        <v>863.5</v>
      </c>
      <c r="T51" s="12">
        <v>963.7</v>
      </c>
      <c r="U51" s="12">
        <v>1859.7</v>
      </c>
      <c r="V51" s="12">
        <v>1935.9</v>
      </c>
      <c r="W51" s="12">
        <v>1000.9</v>
      </c>
      <c r="X51" s="12">
        <v>1183.9000000000001</v>
      </c>
      <c r="Y51" s="12">
        <v>2072.6999999999998</v>
      </c>
      <c r="Z51" s="12">
        <v>1453</v>
      </c>
    </row>
    <row r="52" spans="2:26" x14ac:dyDescent="0.25">
      <c r="B52" s="20">
        <v>16.5</v>
      </c>
      <c r="C52" s="18">
        <v>823.6</v>
      </c>
      <c r="D52" s="23">
        <v>745.9</v>
      </c>
      <c r="E52" s="12">
        <v>3462.9</v>
      </c>
      <c r="F52" s="12">
        <v>2311.1</v>
      </c>
      <c r="G52" s="12">
        <v>698.9</v>
      </c>
      <c r="H52" s="12">
        <v>976.6</v>
      </c>
      <c r="I52" s="12">
        <v>1830.7</v>
      </c>
      <c r="J52" s="12">
        <v>4136</v>
      </c>
      <c r="K52" s="12"/>
      <c r="L52" s="12">
        <v>1348.5</v>
      </c>
      <c r="M52" s="12">
        <v>1615</v>
      </c>
      <c r="N52" s="12">
        <v>1601.7</v>
      </c>
      <c r="O52" s="12">
        <v>667.1</v>
      </c>
      <c r="P52" s="12">
        <v>846</v>
      </c>
      <c r="Q52" s="12">
        <v>1643.7</v>
      </c>
      <c r="R52" s="12">
        <v>2638.4</v>
      </c>
      <c r="S52" s="12">
        <v>746.2</v>
      </c>
      <c r="T52" s="12">
        <v>932.2</v>
      </c>
      <c r="U52" s="12">
        <v>1663</v>
      </c>
      <c r="V52" s="12">
        <v>1393.4</v>
      </c>
      <c r="W52" s="12">
        <v>808.5</v>
      </c>
      <c r="X52" s="12">
        <v>775.9</v>
      </c>
      <c r="Y52" s="12">
        <v>1638.7</v>
      </c>
      <c r="Z52" s="12">
        <v>1228.4000000000001</v>
      </c>
    </row>
    <row r="53" spans="2:26" x14ac:dyDescent="0.25">
      <c r="B53" s="20">
        <v>18</v>
      </c>
      <c r="C53" s="18">
        <v>758.2</v>
      </c>
      <c r="D53" s="23">
        <v>746.5</v>
      </c>
      <c r="E53" s="12">
        <v>2900.6</v>
      </c>
      <c r="F53" s="12">
        <v>2180.1999999999998</v>
      </c>
      <c r="G53" s="12">
        <v>555.6</v>
      </c>
      <c r="H53" s="12">
        <v>879.5</v>
      </c>
      <c r="I53" s="12">
        <v>6404.1</v>
      </c>
      <c r="J53" s="12">
        <v>3701.9</v>
      </c>
      <c r="K53" s="12"/>
      <c r="L53" s="12">
        <v>913</v>
      </c>
      <c r="M53" s="12">
        <v>1332.6</v>
      </c>
      <c r="N53" s="12">
        <v>1291</v>
      </c>
      <c r="O53" s="12">
        <v>616.6</v>
      </c>
      <c r="P53" s="12">
        <v>787.2</v>
      </c>
      <c r="Q53" s="12">
        <v>1432.5</v>
      </c>
      <c r="R53" s="12">
        <v>2227.8000000000002</v>
      </c>
      <c r="S53" s="12">
        <v>711.3</v>
      </c>
      <c r="T53" s="12">
        <v>789.6</v>
      </c>
      <c r="U53" s="12">
        <v>1360.5</v>
      </c>
      <c r="V53" s="12">
        <v>1233.5</v>
      </c>
      <c r="W53" s="12">
        <v>687.4</v>
      </c>
      <c r="X53" s="12">
        <v>760.9</v>
      </c>
      <c r="Y53" s="12">
        <v>1340.9</v>
      </c>
      <c r="Z53" s="12">
        <v>1100.7</v>
      </c>
    </row>
    <row r="54" spans="2:26" x14ac:dyDescent="0.25">
      <c r="B54" s="20">
        <v>19.5</v>
      </c>
      <c r="C54" s="18">
        <v>745.6</v>
      </c>
      <c r="D54" s="23">
        <v>618.4</v>
      </c>
      <c r="E54" s="12">
        <v>1720</v>
      </c>
      <c r="F54" s="12">
        <v>1452.2</v>
      </c>
      <c r="G54" s="12">
        <v>514.4</v>
      </c>
      <c r="H54" s="12">
        <v>750.6</v>
      </c>
      <c r="I54" s="12">
        <v>2084.9</v>
      </c>
      <c r="J54" s="12">
        <v>3483.7</v>
      </c>
      <c r="K54" s="12"/>
      <c r="L54" s="12">
        <v>1092.2</v>
      </c>
      <c r="M54" s="12">
        <v>1221.3</v>
      </c>
      <c r="N54" s="12">
        <v>1112.9000000000001</v>
      </c>
      <c r="O54" s="12">
        <v>578.4</v>
      </c>
      <c r="P54" s="12">
        <v>721.5</v>
      </c>
      <c r="Q54" s="12">
        <v>1233.0999999999999</v>
      </c>
      <c r="R54" s="12">
        <v>1863.7</v>
      </c>
      <c r="S54" s="12">
        <v>678.4</v>
      </c>
      <c r="T54" s="12">
        <v>646.9</v>
      </c>
      <c r="U54" s="12">
        <v>1089.4000000000001</v>
      </c>
      <c r="V54" s="12">
        <v>834.5</v>
      </c>
      <c r="W54" s="12">
        <v>645</v>
      </c>
      <c r="X54" s="12">
        <v>743.6</v>
      </c>
      <c r="Y54" s="12">
        <v>1143.2</v>
      </c>
      <c r="Z54" s="12">
        <v>930.6</v>
      </c>
    </row>
    <row r="55" spans="2:26" x14ac:dyDescent="0.25">
      <c r="B55" s="20">
        <v>21</v>
      </c>
      <c r="C55" s="18">
        <v>704</v>
      </c>
      <c r="D55" s="23">
        <v>627.5</v>
      </c>
      <c r="E55" s="12">
        <v>1291.4000000000001</v>
      </c>
      <c r="F55" s="12">
        <v>1233.5999999999999</v>
      </c>
      <c r="G55" s="12">
        <v>489.6</v>
      </c>
      <c r="H55" s="12">
        <v>742.1</v>
      </c>
      <c r="I55" s="12">
        <v>1251.3</v>
      </c>
      <c r="J55" s="12">
        <v>3078.5</v>
      </c>
      <c r="K55" s="12"/>
      <c r="L55" s="12">
        <v>995.9</v>
      </c>
      <c r="M55" s="12">
        <v>1153.2</v>
      </c>
      <c r="N55" s="12">
        <v>1036.5</v>
      </c>
      <c r="O55" s="12">
        <v>607.5</v>
      </c>
      <c r="P55" s="12">
        <v>653.4</v>
      </c>
      <c r="Q55" s="12">
        <v>1000.7</v>
      </c>
      <c r="R55" s="12">
        <v>1525.7</v>
      </c>
      <c r="S55" s="12">
        <v>592.6</v>
      </c>
      <c r="T55" s="12">
        <v>542.70000000000005</v>
      </c>
      <c r="U55" s="12">
        <v>862.4</v>
      </c>
      <c r="V55" s="12">
        <v>835.2</v>
      </c>
      <c r="W55" s="12">
        <v>556.20000000000005</v>
      </c>
      <c r="X55" s="12">
        <v>585.70000000000005</v>
      </c>
      <c r="Y55" s="12">
        <v>1085.5</v>
      </c>
      <c r="Z55" s="12">
        <v>769.6</v>
      </c>
    </row>
    <row r="56" spans="2:26" x14ac:dyDescent="0.25">
      <c r="B56" s="20">
        <v>22.5</v>
      </c>
      <c r="C56" s="12">
        <f>AVERAGE(C55,C57)</f>
        <v>616.65</v>
      </c>
      <c r="D56" s="23">
        <v>531.79999999999995</v>
      </c>
      <c r="E56" s="12">
        <v>1098.0999999999999</v>
      </c>
      <c r="F56" s="12">
        <v>1123.4000000000001</v>
      </c>
      <c r="G56" s="12">
        <v>464.3</v>
      </c>
      <c r="H56" s="12">
        <v>630.70000000000005</v>
      </c>
      <c r="I56" s="12">
        <v>908.6</v>
      </c>
      <c r="J56" s="12">
        <v>2591.6</v>
      </c>
      <c r="K56" s="12"/>
      <c r="L56" s="12">
        <v>845.2</v>
      </c>
      <c r="M56" s="12">
        <v>1061.8</v>
      </c>
      <c r="N56" s="12">
        <v>1034.8</v>
      </c>
      <c r="O56" s="12">
        <v>613.20000000000005</v>
      </c>
      <c r="P56" s="12">
        <v>592.4</v>
      </c>
      <c r="Q56" s="12">
        <v>1077.5</v>
      </c>
      <c r="R56" s="12">
        <v>1384.5</v>
      </c>
      <c r="S56" s="12">
        <v>527.9</v>
      </c>
      <c r="T56" s="12">
        <v>551.29999999999995</v>
      </c>
      <c r="U56" s="12">
        <v>883.8</v>
      </c>
      <c r="V56" s="12">
        <v>786.9</v>
      </c>
      <c r="W56" s="12">
        <v>460.7</v>
      </c>
      <c r="X56" s="12">
        <v>651.5</v>
      </c>
      <c r="Y56" s="12">
        <v>806.9</v>
      </c>
      <c r="Z56" s="12">
        <v>777.8</v>
      </c>
    </row>
    <row r="57" spans="2:26" x14ac:dyDescent="0.25">
      <c r="B57" s="20">
        <v>24</v>
      </c>
      <c r="C57" s="18">
        <v>529.29999999999995</v>
      </c>
      <c r="D57" s="23">
        <v>390.6</v>
      </c>
      <c r="E57" s="12">
        <v>694.2</v>
      </c>
      <c r="F57" s="12">
        <v>794.5</v>
      </c>
      <c r="G57" s="12">
        <v>416.4</v>
      </c>
      <c r="H57" s="12">
        <v>577.29999999999995</v>
      </c>
      <c r="I57" s="12">
        <v>640.79999999999995</v>
      </c>
      <c r="J57" s="12">
        <v>2220.1</v>
      </c>
      <c r="K57" s="12">
        <v>405.2</v>
      </c>
      <c r="L57" s="12">
        <v>757.8</v>
      </c>
      <c r="M57" s="12">
        <v>707</v>
      </c>
      <c r="N57" s="12">
        <v>619.6</v>
      </c>
      <c r="O57" s="12">
        <v>362.9</v>
      </c>
      <c r="P57" s="12">
        <v>548</v>
      </c>
      <c r="Q57" s="12">
        <v>826.7</v>
      </c>
      <c r="R57" s="12">
        <v>879</v>
      </c>
      <c r="S57" s="12">
        <v>427.6</v>
      </c>
      <c r="T57" s="12">
        <v>592.20000000000005</v>
      </c>
      <c r="U57" s="12">
        <v>781.4</v>
      </c>
      <c r="V57" s="12">
        <v>509.4</v>
      </c>
      <c r="W57" s="12">
        <v>454.9</v>
      </c>
      <c r="X57" s="12">
        <v>707.9</v>
      </c>
      <c r="Y57" s="12">
        <v>736.5</v>
      </c>
      <c r="Z57" s="12">
        <v>557.6</v>
      </c>
    </row>
    <row r="58" spans="2:26" x14ac:dyDescent="0.25">
      <c r="B58" s="20">
        <v>25.5</v>
      </c>
      <c r="C58" s="18">
        <v>483.9</v>
      </c>
      <c r="D58" s="23">
        <v>323</v>
      </c>
      <c r="E58" s="12">
        <v>612.6</v>
      </c>
      <c r="F58" s="12">
        <v>642.9</v>
      </c>
      <c r="G58" s="12">
        <v>410</v>
      </c>
      <c r="H58" s="12">
        <v>520</v>
      </c>
      <c r="I58" s="12">
        <v>618.70000000000005</v>
      </c>
      <c r="J58" s="12">
        <v>1940.4</v>
      </c>
      <c r="K58" s="12">
        <v>292</v>
      </c>
      <c r="L58" s="12">
        <v>708.1</v>
      </c>
      <c r="M58" s="12">
        <v>710.8</v>
      </c>
      <c r="N58" s="12">
        <v>798.5</v>
      </c>
      <c r="O58" s="12">
        <v>471.3</v>
      </c>
      <c r="P58" s="12">
        <v>481.3</v>
      </c>
      <c r="Q58" s="12">
        <v>738.2</v>
      </c>
      <c r="R58" s="12">
        <v>881.6</v>
      </c>
      <c r="S58" s="12">
        <v>489.6</v>
      </c>
      <c r="T58" s="12">
        <v>512</v>
      </c>
      <c r="U58" s="12">
        <v>684.3</v>
      </c>
      <c r="V58" s="12">
        <v>384.2</v>
      </c>
      <c r="W58" s="12">
        <v>470.5</v>
      </c>
      <c r="X58" s="12">
        <v>733.1</v>
      </c>
      <c r="Y58" s="12">
        <v>655</v>
      </c>
      <c r="Z58" s="12">
        <v>576.9</v>
      </c>
    </row>
    <row r="59" spans="2:26" x14ac:dyDescent="0.25">
      <c r="B59" s="20">
        <v>27</v>
      </c>
      <c r="C59" s="18">
        <v>422.7</v>
      </c>
      <c r="D59" s="23">
        <v>276.2</v>
      </c>
      <c r="E59" s="12">
        <v>621.9</v>
      </c>
      <c r="F59" s="12">
        <v>583.79999999999995</v>
      </c>
      <c r="G59" s="12">
        <v>291.3</v>
      </c>
      <c r="H59" s="12">
        <v>562</v>
      </c>
      <c r="I59" s="12">
        <v>627.6</v>
      </c>
      <c r="J59" s="12">
        <v>1677.6</v>
      </c>
      <c r="K59" s="12">
        <v>281.5</v>
      </c>
      <c r="L59" s="12">
        <v>649.4</v>
      </c>
      <c r="M59" s="12">
        <v>642.5</v>
      </c>
      <c r="N59" s="12">
        <v>660.8</v>
      </c>
      <c r="O59" s="12">
        <v>406.2</v>
      </c>
      <c r="P59" s="12">
        <v>436.3</v>
      </c>
      <c r="Q59" s="12">
        <v>692.3</v>
      </c>
      <c r="R59" s="12">
        <v>879.2</v>
      </c>
      <c r="S59" s="12">
        <v>414.7</v>
      </c>
      <c r="T59" s="12">
        <v>461.6</v>
      </c>
      <c r="U59" s="12">
        <v>610.5</v>
      </c>
      <c r="V59" s="12">
        <v>363.2</v>
      </c>
      <c r="W59" s="12">
        <v>451.2</v>
      </c>
      <c r="X59" s="12">
        <v>631.1</v>
      </c>
      <c r="Y59" s="12">
        <v>761.2</v>
      </c>
      <c r="Z59" s="12">
        <v>554.20000000000005</v>
      </c>
    </row>
    <row r="60" spans="2:26" x14ac:dyDescent="0.25">
      <c r="B60" s="20">
        <v>28.5</v>
      </c>
      <c r="C60" s="18">
        <v>418.5</v>
      </c>
      <c r="D60" s="23">
        <v>317.5</v>
      </c>
      <c r="E60" s="12">
        <v>482.2</v>
      </c>
      <c r="F60" s="12">
        <v>523.29999999999995</v>
      </c>
      <c r="G60" s="12">
        <v>360.6</v>
      </c>
      <c r="H60" s="12">
        <v>523.6</v>
      </c>
      <c r="I60" s="12">
        <v>475.2</v>
      </c>
      <c r="J60" s="12">
        <v>1419.9</v>
      </c>
      <c r="K60" s="12">
        <v>354.2</v>
      </c>
      <c r="L60" s="12">
        <v>582.1</v>
      </c>
      <c r="M60" s="12">
        <v>546.20000000000005</v>
      </c>
      <c r="N60" s="12">
        <v>603.29999999999995</v>
      </c>
      <c r="O60" s="12">
        <v>309</v>
      </c>
      <c r="P60" s="12">
        <v>409.4</v>
      </c>
      <c r="Q60" s="12">
        <v>659.3</v>
      </c>
      <c r="R60" s="12">
        <v>807.1</v>
      </c>
      <c r="S60" s="12">
        <v>434.8</v>
      </c>
      <c r="T60" s="12">
        <v>529</v>
      </c>
      <c r="U60" s="12">
        <v>575.6</v>
      </c>
      <c r="V60" s="12">
        <v>301.60000000000002</v>
      </c>
      <c r="W60" s="12">
        <v>460.7</v>
      </c>
      <c r="X60" s="12">
        <v>640.5</v>
      </c>
      <c r="Y60" s="12">
        <v>522.70000000000005</v>
      </c>
      <c r="Z60" s="12">
        <v>451</v>
      </c>
    </row>
    <row r="61" spans="2:26" x14ac:dyDescent="0.25">
      <c r="B61" s="20">
        <v>30</v>
      </c>
      <c r="C61" s="18">
        <v>362</v>
      </c>
      <c r="D61" s="23">
        <v>324</v>
      </c>
      <c r="E61" s="12">
        <v>420.4</v>
      </c>
      <c r="F61" s="12">
        <v>452.3</v>
      </c>
      <c r="G61" s="12">
        <v>329.9</v>
      </c>
      <c r="H61" s="12">
        <v>508.7</v>
      </c>
      <c r="I61" s="12">
        <v>476.9</v>
      </c>
      <c r="J61" s="12">
        <v>1297.3</v>
      </c>
      <c r="K61" s="12">
        <v>212.9</v>
      </c>
      <c r="L61" s="12">
        <v>615.70000000000005</v>
      </c>
      <c r="M61" s="12">
        <v>683.9</v>
      </c>
      <c r="N61" s="12">
        <v>578.9</v>
      </c>
      <c r="O61" s="12">
        <v>344.8</v>
      </c>
      <c r="P61" s="12">
        <v>433.7</v>
      </c>
      <c r="Q61" s="12">
        <v>604.4</v>
      </c>
      <c r="R61" s="12">
        <v>711</v>
      </c>
      <c r="S61" s="12">
        <v>421.3</v>
      </c>
      <c r="T61" s="12">
        <v>529.4</v>
      </c>
      <c r="U61" s="12">
        <v>513.5</v>
      </c>
      <c r="V61" s="12">
        <v>338.4</v>
      </c>
      <c r="W61" s="12">
        <v>406.3</v>
      </c>
      <c r="X61" s="12">
        <v>385</v>
      </c>
      <c r="Y61" s="12">
        <v>564.5</v>
      </c>
      <c r="Z61" s="12">
        <v>430.1</v>
      </c>
    </row>
    <row r="62" spans="2:26" x14ac:dyDescent="0.25">
      <c r="B62" s="20">
        <v>31.5</v>
      </c>
      <c r="C62" s="18">
        <v>373.2</v>
      </c>
      <c r="D62" s="23">
        <v>264.7</v>
      </c>
      <c r="E62" s="12">
        <v>345.8</v>
      </c>
      <c r="F62" s="12">
        <v>410.1</v>
      </c>
      <c r="G62" s="12">
        <v>274.60000000000002</v>
      </c>
      <c r="H62" s="12">
        <v>387.1</v>
      </c>
      <c r="I62" s="12">
        <v>383.4</v>
      </c>
      <c r="J62" s="12">
        <v>1210.9000000000001</v>
      </c>
      <c r="K62" s="12">
        <v>368.6</v>
      </c>
      <c r="L62" s="12">
        <v>603.5</v>
      </c>
      <c r="M62" s="12">
        <v>568</v>
      </c>
      <c r="N62" s="12">
        <v>489.8</v>
      </c>
      <c r="O62" s="12">
        <v>338.2</v>
      </c>
      <c r="P62" s="12">
        <v>321.2</v>
      </c>
      <c r="Q62" s="12">
        <v>573.20000000000005</v>
      </c>
      <c r="R62" s="12">
        <v>610.79999999999995</v>
      </c>
      <c r="S62" s="12">
        <v>320.60000000000002</v>
      </c>
      <c r="T62" s="12">
        <v>536.4</v>
      </c>
      <c r="U62" s="12">
        <v>551.4</v>
      </c>
      <c r="V62" s="12">
        <v>302.3</v>
      </c>
      <c r="W62" s="12">
        <v>400</v>
      </c>
      <c r="X62" s="12">
        <v>432.5</v>
      </c>
      <c r="Y62" s="12">
        <v>443.3</v>
      </c>
      <c r="Z62" s="12">
        <v>340.8</v>
      </c>
    </row>
    <row r="63" spans="2:26" x14ac:dyDescent="0.25">
      <c r="B63" s="20">
        <v>33</v>
      </c>
      <c r="C63" s="18">
        <v>331.1</v>
      </c>
      <c r="D63" s="23">
        <v>268.60000000000002</v>
      </c>
      <c r="E63" s="12">
        <v>380.4</v>
      </c>
      <c r="F63" s="12">
        <v>253</v>
      </c>
      <c r="G63" s="12">
        <v>232.7</v>
      </c>
      <c r="H63" s="12">
        <v>394.4</v>
      </c>
      <c r="I63" s="12">
        <v>355.2</v>
      </c>
      <c r="J63" s="12">
        <v>1077.7</v>
      </c>
      <c r="K63" s="12">
        <v>291.89999999999998</v>
      </c>
      <c r="L63" s="12">
        <v>579.20000000000005</v>
      </c>
      <c r="M63" s="12">
        <v>476.6</v>
      </c>
      <c r="N63" s="12">
        <v>628.4</v>
      </c>
      <c r="O63" s="12">
        <v>274.39999999999998</v>
      </c>
      <c r="P63" s="12">
        <v>376.1</v>
      </c>
      <c r="Q63" s="12">
        <v>540.1</v>
      </c>
      <c r="R63" s="12">
        <v>537.6</v>
      </c>
      <c r="S63" s="12">
        <v>390.5</v>
      </c>
      <c r="T63" s="12">
        <v>485.8</v>
      </c>
      <c r="U63" s="12">
        <v>498</v>
      </c>
      <c r="V63" s="12">
        <v>326</v>
      </c>
      <c r="W63" s="12">
        <v>248.9</v>
      </c>
      <c r="X63" s="12">
        <v>532.20000000000005</v>
      </c>
      <c r="Y63" s="12">
        <v>462.1</v>
      </c>
      <c r="Z63" s="12">
        <v>362.6</v>
      </c>
    </row>
    <row r="64" spans="2:26" x14ac:dyDescent="0.25">
      <c r="B64" s="20">
        <v>34.5</v>
      </c>
      <c r="C64" s="18">
        <v>321.89999999999998</v>
      </c>
      <c r="D64" s="23">
        <v>223</v>
      </c>
      <c r="E64" s="12">
        <v>475.1</v>
      </c>
      <c r="F64" s="12">
        <v>457.6</v>
      </c>
      <c r="G64" s="12">
        <v>235.6</v>
      </c>
      <c r="H64" s="12">
        <v>444.8</v>
      </c>
      <c r="I64" s="12">
        <v>429.9</v>
      </c>
      <c r="J64" s="12">
        <v>863.4</v>
      </c>
      <c r="K64" s="12">
        <v>215.1</v>
      </c>
      <c r="L64" s="12">
        <v>495.8</v>
      </c>
      <c r="M64" s="12">
        <v>524</v>
      </c>
      <c r="N64" s="12">
        <v>540.79999999999995</v>
      </c>
      <c r="O64" s="12">
        <v>180.4</v>
      </c>
      <c r="P64" s="12">
        <v>321.60000000000002</v>
      </c>
      <c r="Q64" s="12">
        <v>490</v>
      </c>
      <c r="R64" s="12">
        <v>542.29999999999995</v>
      </c>
      <c r="S64" s="12">
        <v>301.2</v>
      </c>
      <c r="T64" s="12">
        <v>467.8</v>
      </c>
      <c r="U64" s="12">
        <v>485.8</v>
      </c>
      <c r="V64" s="12">
        <v>193.6</v>
      </c>
      <c r="W64" s="12">
        <v>407.5</v>
      </c>
      <c r="X64" s="12">
        <v>494.3</v>
      </c>
      <c r="Y64" s="12">
        <v>487.8</v>
      </c>
      <c r="Z64" s="12">
        <v>284.8</v>
      </c>
    </row>
    <row r="65" spans="1:26" x14ac:dyDescent="0.25">
      <c r="B65" s="20">
        <v>36</v>
      </c>
      <c r="C65" s="18">
        <v>297.89999999999998</v>
      </c>
      <c r="D65" s="23">
        <v>243.1</v>
      </c>
      <c r="E65" s="12">
        <v>409.3</v>
      </c>
      <c r="F65" s="12">
        <v>353.7</v>
      </c>
      <c r="G65" s="12">
        <v>249.6</v>
      </c>
      <c r="H65" s="12">
        <v>396.4</v>
      </c>
      <c r="I65" s="12">
        <v>308.89999999999998</v>
      </c>
      <c r="J65" s="12">
        <v>871.3</v>
      </c>
      <c r="K65" s="12">
        <v>278.60000000000002</v>
      </c>
      <c r="L65" s="12">
        <v>515.20000000000005</v>
      </c>
      <c r="M65" s="12">
        <v>453</v>
      </c>
      <c r="N65" s="12">
        <v>389.9</v>
      </c>
      <c r="O65" s="12">
        <v>312.3</v>
      </c>
      <c r="P65" s="12">
        <v>502.9</v>
      </c>
      <c r="Q65" s="12">
        <v>558.1</v>
      </c>
      <c r="R65" s="12">
        <v>449.5</v>
      </c>
      <c r="S65" s="12">
        <v>401</v>
      </c>
      <c r="T65" s="12">
        <v>456</v>
      </c>
      <c r="U65" s="12">
        <v>559.4</v>
      </c>
      <c r="V65" s="12">
        <v>217.4</v>
      </c>
      <c r="W65" s="12">
        <v>319.8</v>
      </c>
      <c r="X65" s="12">
        <v>411.3</v>
      </c>
      <c r="Y65" s="12">
        <v>418.9</v>
      </c>
      <c r="Z65" s="12">
        <v>301.60000000000002</v>
      </c>
    </row>
    <row r="66" spans="1:26" x14ac:dyDescent="0.25">
      <c r="B66" s="20">
        <v>37.5</v>
      </c>
      <c r="C66" s="18">
        <v>330.9</v>
      </c>
      <c r="D66" s="23">
        <v>224.6</v>
      </c>
      <c r="E66" s="12">
        <v>435.1</v>
      </c>
      <c r="F66" s="12">
        <v>363.4</v>
      </c>
      <c r="G66" s="12">
        <v>232.1</v>
      </c>
      <c r="H66" s="12">
        <v>364.9</v>
      </c>
      <c r="I66" s="12">
        <v>319.2</v>
      </c>
      <c r="J66" s="12">
        <v>804.7</v>
      </c>
      <c r="K66" s="12">
        <v>224.7</v>
      </c>
      <c r="L66" s="12">
        <v>458.5</v>
      </c>
      <c r="M66" s="12">
        <v>545.9</v>
      </c>
      <c r="N66" s="12">
        <v>403.5</v>
      </c>
      <c r="O66" s="12">
        <v>366.2</v>
      </c>
      <c r="P66" s="12">
        <v>501.5</v>
      </c>
      <c r="Q66" s="12">
        <v>476.2</v>
      </c>
      <c r="R66" s="12">
        <v>428.5</v>
      </c>
      <c r="S66" s="12">
        <v>317.89999999999998</v>
      </c>
      <c r="T66" s="12">
        <v>364.7</v>
      </c>
      <c r="U66" s="12">
        <v>467.7</v>
      </c>
      <c r="V66" s="12">
        <v>217.6</v>
      </c>
      <c r="W66" s="12">
        <v>289.3</v>
      </c>
      <c r="X66" s="12">
        <v>411.6</v>
      </c>
      <c r="Y66" s="12">
        <v>320.10000000000002</v>
      </c>
      <c r="Z66" s="12">
        <v>285.2</v>
      </c>
    </row>
    <row r="67" spans="1:26" x14ac:dyDescent="0.25">
      <c r="B67" s="20">
        <v>39</v>
      </c>
      <c r="C67" s="18">
        <v>332.4</v>
      </c>
      <c r="D67" s="23">
        <v>217.3</v>
      </c>
      <c r="E67" s="12">
        <v>458.4</v>
      </c>
      <c r="F67" s="12">
        <v>192.5</v>
      </c>
      <c r="G67" s="12">
        <v>382.2</v>
      </c>
      <c r="H67" s="12">
        <v>280</v>
      </c>
      <c r="I67" s="12">
        <v>356.6</v>
      </c>
      <c r="J67" s="12">
        <v>669.3</v>
      </c>
      <c r="K67" s="12">
        <v>200.2</v>
      </c>
      <c r="L67" s="12">
        <v>473.5</v>
      </c>
      <c r="M67" s="12">
        <v>442.7</v>
      </c>
      <c r="N67" s="12">
        <v>442.5</v>
      </c>
      <c r="O67" s="12">
        <v>311.2</v>
      </c>
      <c r="P67" s="12">
        <v>470.8</v>
      </c>
      <c r="Q67" s="12">
        <v>517.79999999999995</v>
      </c>
      <c r="R67" s="12">
        <v>370.7</v>
      </c>
      <c r="S67" s="12">
        <v>252.3</v>
      </c>
      <c r="T67" s="12">
        <v>397.7</v>
      </c>
      <c r="U67" s="12">
        <v>437</v>
      </c>
      <c r="V67" s="12">
        <v>256.39999999999998</v>
      </c>
      <c r="W67" s="12">
        <v>238.8</v>
      </c>
      <c r="X67" s="12">
        <v>389.6</v>
      </c>
      <c r="Y67" s="12">
        <v>387.5</v>
      </c>
      <c r="Z67" s="12">
        <v>273.8</v>
      </c>
    </row>
    <row r="68" spans="1:26" x14ac:dyDescent="0.25">
      <c r="A68" t="s">
        <v>10</v>
      </c>
      <c r="B68" s="3">
        <v>0</v>
      </c>
    </row>
    <row r="69" spans="1:26" x14ac:dyDescent="0.25">
      <c r="B69" s="20">
        <v>1.5</v>
      </c>
      <c r="C69" s="12">
        <f t="shared" ref="C69:C94" si="101">C42*C$6</f>
        <v>97386.190510243701</v>
      </c>
      <c r="D69" s="12">
        <f t="shared" ref="D69:E69" si="102">D42*D$6</f>
        <v>153820.6495309319</v>
      </c>
      <c r="E69" s="12">
        <f t="shared" si="102"/>
        <v>382455.29950263043</v>
      </c>
      <c r="F69" s="12">
        <f t="shared" ref="F69:H69" si="103">F42*F$6</f>
        <v>301989.4672442092</v>
      </c>
      <c r="G69" s="12">
        <f t="shared" si="103"/>
        <v>113259.18694446754</v>
      </c>
      <c r="H69" s="12">
        <f t="shared" si="103"/>
        <v>107688.5141995849</v>
      </c>
      <c r="I69" s="12">
        <f t="shared" ref="I69:N69" si="104">I42*I$6</f>
        <v>327807.0281705528</v>
      </c>
      <c r="J69" s="12">
        <f t="shared" si="104"/>
        <v>0</v>
      </c>
      <c r="K69" s="12">
        <f t="shared" si="104"/>
        <v>116272.49766917365</v>
      </c>
      <c r="L69" s="12">
        <f t="shared" si="104"/>
        <v>128366.96909222961</v>
      </c>
      <c r="M69" s="12">
        <f t="shared" si="104"/>
        <v>351893.9903620457</v>
      </c>
      <c r="N69" s="12">
        <f t="shared" si="104"/>
        <v>293707.38842952665</v>
      </c>
      <c r="O69" s="12">
        <f t="shared" ref="O69:Z69" si="105">O42*O$6</f>
        <v>102419.83625930766</v>
      </c>
      <c r="P69" s="12">
        <f t="shared" si="105"/>
        <v>119125.21735376272</v>
      </c>
      <c r="Q69" s="12">
        <f t="shared" si="105"/>
        <v>512295.31794667186</v>
      </c>
      <c r="R69" s="12">
        <f t="shared" si="105"/>
        <v>289469.76576807204</v>
      </c>
      <c r="S69" s="12">
        <f t="shared" si="105"/>
        <v>111693.63680921943</v>
      </c>
      <c r="T69" s="12">
        <f t="shared" si="105"/>
        <v>122735.10085459167</v>
      </c>
      <c r="U69" s="12">
        <f t="shared" si="105"/>
        <v>343225.72586986364</v>
      </c>
      <c r="V69" s="12">
        <f t="shared" si="105"/>
        <v>283248.90404440626</v>
      </c>
      <c r="W69" s="12">
        <f t="shared" si="105"/>
        <v>99676.74708690877</v>
      </c>
      <c r="X69" s="12">
        <f t="shared" si="105"/>
        <v>125709.31962576266</v>
      </c>
      <c r="Y69" s="12">
        <f t="shared" si="105"/>
        <v>386436.8498873231</v>
      </c>
      <c r="Z69" s="12">
        <f t="shared" si="105"/>
        <v>350293.26240654866</v>
      </c>
    </row>
    <row r="70" spans="1:26" x14ac:dyDescent="0.25">
      <c r="B70" s="20">
        <v>3</v>
      </c>
      <c r="C70" s="12">
        <f t="shared" si="101"/>
        <v>21643.861190125888</v>
      </c>
      <c r="D70" s="12">
        <f t="shared" ref="D70:E70" si="106">D43*D$6</f>
        <v>29576.580725880685</v>
      </c>
      <c r="E70" s="12">
        <f t="shared" si="106"/>
        <v>157942.31722780265</v>
      </c>
      <c r="F70" s="12">
        <f t="shared" ref="F70:H70" si="107">F43*F$6</f>
        <v>113088.29597028834</v>
      </c>
      <c r="G70" s="12">
        <f t="shared" si="107"/>
        <v>18301.087187524372</v>
      </c>
      <c r="H70" s="12">
        <f t="shared" si="107"/>
        <v>29220.078576557506</v>
      </c>
      <c r="I70" s="12">
        <f t="shared" ref="I70:N70" si="108">I43*I$6</f>
        <v>132304.08246664223</v>
      </c>
      <c r="J70" s="12">
        <f t="shared" si="108"/>
        <v>97953.981335813791</v>
      </c>
      <c r="K70" s="12">
        <f t="shared" si="108"/>
        <v>24736.135891949605</v>
      </c>
      <c r="L70" s="12">
        <f t="shared" si="108"/>
        <v>22706.444587660797</v>
      </c>
      <c r="M70" s="12">
        <f t="shared" si="108"/>
        <v>138589.79350465714</v>
      </c>
      <c r="N70" s="12">
        <f t="shared" si="108"/>
        <v>100139.98443716444</v>
      </c>
      <c r="O70" s="12">
        <f t="shared" ref="O70:Z70" si="109">O43*O$6</f>
        <v>16356.552800153977</v>
      </c>
      <c r="P70" s="12">
        <f t="shared" si="109"/>
        <v>22957.524773940571</v>
      </c>
      <c r="Q70" s="12">
        <f t="shared" si="109"/>
        <v>153626.51890721137</v>
      </c>
      <c r="R70" s="12">
        <f t="shared" si="109"/>
        <v>94979.24100596401</v>
      </c>
      <c r="S70" s="12">
        <f t="shared" si="109"/>
        <v>24283.519454188441</v>
      </c>
      <c r="T70" s="12">
        <f t="shared" si="109"/>
        <v>35649.032891452116</v>
      </c>
      <c r="U70" s="12">
        <f t="shared" si="109"/>
        <v>95323.071002505429</v>
      </c>
      <c r="V70" s="12">
        <f t="shared" si="109"/>
        <v>93225.078364372122</v>
      </c>
      <c r="W70" s="12">
        <f t="shared" si="109"/>
        <v>16595.557837695931</v>
      </c>
      <c r="X70" s="12">
        <f t="shared" si="109"/>
        <v>29093.075827226476</v>
      </c>
      <c r="Y70" s="12">
        <f t="shared" si="109"/>
        <v>119555.60658642698</v>
      </c>
      <c r="Z70" s="12">
        <f t="shared" si="109"/>
        <v>81080.653122642121</v>
      </c>
    </row>
    <row r="71" spans="1:26" x14ac:dyDescent="0.25">
      <c r="B71" s="20">
        <v>4.5</v>
      </c>
      <c r="C71" s="12">
        <f t="shared" si="101"/>
        <v>6939.758406733099</v>
      </c>
      <c r="D71" s="12">
        <f t="shared" ref="D71:E71" si="110">D44*D$6</f>
        <v>10210.041463681566</v>
      </c>
      <c r="E71" s="12">
        <f t="shared" si="110"/>
        <v>55593.534111217632</v>
      </c>
      <c r="F71" s="12">
        <f t="shared" ref="F71:H71" si="111">F44*F$6</f>
        <v>40795.536098212375</v>
      </c>
      <c r="G71" s="12">
        <f t="shared" si="111"/>
        <v>5936.9365145658439</v>
      </c>
      <c r="H71" s="12">
        <f t="shared" si="111"/>
        <v>10995.901540260786</v>
      </c>
      <c r="I71" s="12">
        <f t="shared" ref="I71:N71" si="112">I44*I$6</f>
        <v>55146.682615624159</v>
      </c>
      <c r="J71" s="12">
        <f t="shared" si="112"/>
        <v>47160.248980281271</v>
      </c>
      <c r="K71" s="12">
        <f t="shared" si="112"/>
        <v>8068.34537994929</v>
      </c>
      <c r="L71" s="12">
        <f t="shared" si="112"/>
        <v>7858.3961147305763</v>
      </c>
      <c r="M71" s="12">
        <f t="shared" si="112"/>
        <v>42978.572658694116</v>
      </c>
      <c r="N71" s="12">
        <f t="shared" si="112"/>
        <v>42495.341606505412</v>
      </c>
      <c r="O71" s="12">
        <f t="shared" ref="O71:Z71" si="113">O44*O$6</f>
        <v>5028.1191139493449</v>
      </c>
      <c r="P71" s="12">
        <f t="shared" si="113"/>
        <v>6876.6039498320497</v>
      </c>
      <c r="Q71" s="12">
        <f t="shared" si="113"/>
        <v>41984.907859887033</v>
      </c>
      <c r="R71" s="12">
        <f t="shared" si="113"/>
        <v>41485.590335172456</v>
      </c>
      <c r="S71" s="12">
        <f t="shared" si="113"/>
        <v>6734.5745726704963</v>
      </c>
      <c r="T71" s="12">
        <f t="shared" si="113"/>
        <v>13567.553769864031</v>
      </c>
      <c r="U71" s="12">
        <f t="shared" si="113"/>
        <v>33466.711002806303</v>
      </c>
      <c r="V71" s="12">
        <f t="shared" si="113"/>
        <v>34211.074866863171</v>
      </c>
      <c r="W71" s="12">
        <f t="shared" si="113"/>
        <v>5058.1972902840744</v>
      </c>
      <c r="X71" s="12">
        <f t="shared" si="113"/>
        <v>10141.65653467075</v>
      </c>
      <c r="Y71" s="12">
        <f t="shared" si="113"/>
        <v>43356.757369620391</v>
      </c>
      <c r="Z71" s="12">
        <f t="shared" si="113"/>
        <v>23934.053979066965</v>
      </c>
    </row>
    <row r="72" spans="1:26" x14ac:dyDescent="0.25">
      <c r="B72" s="20">
        <v>6</v>
      </c>
      <c r="C72" s="12">
        <f t="shared" si="101"/>
        <v>4173.1327959205182</v>
      </c>
      <c r="D72" s="12">
        <f t="shared" ref="D72:E72" si="114">D45*D$6</f>
        <v>5489.7647276660255</v>
      </c>
      <c r="E72" s="12">
        <f t="shared" si="114"/>
        <v>26895.147814150281</v>
      </c>
      <c r="F72" s="12">
        <f t="shared" ref="F72:H72" si="115">F45*F$6</f>
        <v>22526.883279430178</v>
      </c>
      <c r="G72" s="12">
        <f t="shared" si="115"/>
        <v>3385.5547473845577</v>
      </c>
      <c r="H72" s="12">
        <f t="shared" si="115"/>
        <v>5506.6484402487822</v>
      </c>
      <c r="I72" s="12">
        <f t="shared" ref="I72:N72" si="116">I45*I$6</f>
        <v>27644.066754317435</v>
      </c>
      <c r="J72" s="12">
        <f t="shared" si="116"/>
        <v>28800.962976297105</v>
      </c>
      <c r="K72" s="12">
        <f t="shared" si="116"/>
        <v>4131.7952569855815</v>
      </c>
      <c r="L72" s="12">
        <f t="shared" si="116"/>
        <v>4255.9234772243308</v>
      </c>
      <c r="M72" s="12">
        <f t="shared" si="116"/>
        <v>16154.983580551463</v>
      </c>
      <c r="N72" s="12">
        <f t="shared" si="116"/>
        <v>19122.072833771763</v>
      </c>
      <c r="O72" s="12">
        <f t="shared" ref="O72:Z72" si="117">O45*O$6</f>
        <v>2819.6518030690982</v>
      </c>
      <c r="P72" s="12">
        <f t="shared" si="117"/>
        <v>4092.5216934029568</v>
      </c>
      <c r="Q72" s="12">
        <f t="shared" si="117"/>
        <v>19027.028711617211</v>
      </c>
      <c r="R72" s="12">
        <f t="shared" si="117"/>
        <v>23646.768942195889</v>
      </c>
      <c r="S72" s="12">
        <f t="shared" si="117"/>
        <v>3481.9793223590882</v>
      </c>
      <c r="T72" s="12">
        <f t="shared" si="117"/>
        <v>6607.8693363426755</v>
      </c>
      <c r="U72" s="12">
        <f t="shared" si="117"/>
        <v>16578.450784190492</v>
      </c>
      <c r="V72" s="12">
        <f t="shared" si="117"/>
        <v>16353.15619331846</v>
      </c>
      <c r="W72" s="12">
        <f t="shared" si="117"/>
        <v>3037.9970831286123</v>
      </c>
      <c r="X72" s="12">
        <f t="shared" si="117"/>
        <v>5324.1351373040252</v>
      </c>
      <c r="Y72" s="12">
        <f t="shared" si="117"/>
        <v>22095.017162612497</v>
      </c>
      <c r="Z72" s="12">
        <f t="shared" si="117"/>
        <v>11304.454582362443</v>
      </c>
    </row>
    <row r="73" spans="1:26" x14ac:dyDescent="0.25">
      <c r="B73" s="20">
        <v>7.5</v>
      </c>
      <c r="C73" s="12">
        <f t="shared" si="101"/>
        <v>2707.3510849083691</v>
      </c>
      <c r="D73" s="12">
        <f t="shared" ref="D73:E73" si="118">D46*D$6</f>
        <v>3326.1937043338644</v>
      </c>
      <c r="E73" s="12">
        <f t="shared" si="118"/>
        <v>15586.992623565164</v>
      </c>
      <c r="F73" s="12">
        <f t="shared" ref="F73:H73" si="119">F46*F$6</f>
        <v>13725.473255052633</v>
      </c>
      <c r="G73" s="12">
        <f t="shared" si="119"/>
        <v>2350.6730681630256</v>
      </c>
      <c r="H73" s="12">
        <f t="shared" si="119"/>
        <v>4045.1328837668839</v>
      </c>
      <c r="I73" s="12">
        <f t="shared" ref="I73:N73" si="120">I46*I$6</f>
        <v>16305.496496899383</v>
      </c>
      <c r="J73" s="12">
        <f t="shared" si="120"/>
        <v>21961.980603160056</v>
      </c>
      <c r="K73" s="12">
        <f t="shared" si="120"/>
        <v>2741.163336206771</v>
      </c>
      <c r="L73" s="12">
        <f t="shared" si="120"/>
        <v>2772.4079316194466</v>
      </c>
      <c r="M73" s="12">
        <f t="shared" si="120"/>
        <v>8958.5912777408175</v>
      </c>
      <c r="N73" s="12">
        <f t="shared" si="120"/>
        <v>11304.272450371323</v>
      </c>
      <c r="O73" s="12">
        <f t="shared" ref="O73:Z73" si="121">O46*O$6</f>
        <v>2016.5543675997374</v>
      </c>
      <c r="P73" s="12">
        <f t="shared" si="121"/>
        <v>2699.2296670651085</v>
      </c>
      <c r="Q73" s="12">
        <f t="shared" si="121"/>
        <v>11107.928713104058</v>
      </c>
      <c r="R73" s="12">
        <f t="shared" si="121"/>
        <v>16185.409809949613</v>
      </c>
      <c r="S73" s="12">
        <f t="shared" si="121"/>
        <v>2494.9695359676139</v>
      </c>
      <c r="T73" s="12">
        <f t="shared" si="121"/>
        <v>4219.5920944283826</v>
      </c>
      <c r="U73" s="12">
        <f t="shared" si="121"/>
        <v>9837.439183093582</v>
      </c>
      <c r="V73" s="12">
        <f t="shared" si="121"/>
        <v>10202.902793483085</v>
      </c>
      <c r="W73" s="12">
        <f t="shared" si="121"/>
        <v>2347.3130339607633</v>
      </c>
      <c r="X73" s="12">
        <f t="shared" si="121"/>
        <v>3221.7923580745078</v>
      </c>
      <c r="Y73" s="12">
        <f t="shared" si="121"/>
        <v>12436.859094732761</v>
      </c>
      <c r="Z73" s="12">
        <f t="shared" si="121"/>
        <v>6683.7385132201107</v>
      </c>
    </row>
    <row r="74" spans="1:26" x14ac:dyDescent="0.25">
      <c r="B74" s="20">
        <v>9</v>
      </c>
      <c r="C74" s="12">
        <f t="shared" si="101"/>
        <v>1849.5713804754198</v>
      </c>
      <c r="D74" s="12">
        <f t="shared" ref="D74:E74" si="122">D47*D$6</f>
        <v>2538.2871171385541</v>
      </c>
      <c r="E74" s="12">
        <f t="shared" si="122"/>
        <v>9207.6406777324246</v>
      </c>
      <c r="F74" s="12">
        <f t="shared" ref="F74:H74" si="123">F47*F$6</f>
        <v>8980.9432517573841</v>
      </c>
      <c r="G74" s="12">
        <f t="shared" si="123"/>
        <v>1761.7419960051791</v>
      </c>
      <c r="H74" s="12">
        <f t="shared" si="123"/>
        <v>2646.4452031990013</v>
      </c>
      <c r="I74" s="12">
        <f t="shared" ref="I74:N74" si="124">I47*I$6</f>
        <v>10342.685141014968</v>
      </c>
      <c r="J74" s="12">
        <f t="shared" si="124"/>
        <v>14743.236008563666</v>
      </c>
      <c r="K74" s="12">
        <f t="shared" si="124"/>
        <v>1872.0441572530167</v>
      </c>
      <c r="L74" s="12">
        <f t="shared" si="124"/>
        <v>1962.9106574243683</v>
      </c>
      <c r="M74" s="12">
        <f t="shared" si="124"/>
        <v>5846.1508255663039</v>
      </c>
      <c r="N74" s="12">
        <f t="shared" si="124"/>
        <v>7128.1114093944152</v>
      </c>
      <c r="O74" s="12">
        <f t="shared" ref="O74:Z74" si="125">O47*O$6</f>
        <v>1624.9304353223074</v>
      </c>
      <c r="P74" s="12">
        <f t="shared" si="125"/>
        <v>2188.8632327579035</v>
      </c>
      <c r="Q74" s="12">
        <f t="shared" si="125"/>
        <v>7665.2312723213236</v>
      </c>
      <c r="R74" s="12">
        <f t="shared" si="125"/>
        <v>11890.792710076317</v>
      </c>
      <c r="S74" s="12">
        <f t="shared" si="125"/>
        <v>1841.1489756409815</v>
      </c>
      <c r="T74" s="12">
        <f t="shared" si="125"/>
        <v>2676.0880517840219</v>
      </c>
      <c r="U74" s="12">
        <f t="shared" si="125"/>
        <v>6494.4349597772325</v>
      </c>
      <c r="V74" s="12">
        <f t="shared" si="125"/>
        <v>6837.9619573758382</v>
      </c>
      <c r="W74" s="12">
        <f t="shared" si="125"/>
        <v>1721.0388169440507</v>
      </c>
      <c r="X74" s="12">
        <f t="shared" si="125"/>
        <v>2635.5381042869831</v>
      </c>
      <c r="Y74" s="12">
        <f t="shared" si="125"/>
        <v>8230.1595046308357</v>
      </c>
      <c r="Z74" s="12">
        <f t="shared" si="125"/>
        <v>4480.3252498305592</v>
      </c>
    </row>
    <row r="75" spans="1:26" x14ac:dyDescent="0.25">
      <c r="B75" s="20">
        <v>10.5</v>
      </c>
      <c r="C75" s="12">
        <f t="shared" si="101"/>
        <v>1545.6734633178266</v>
      </c>
      <c r="D75" s="12">
        <f t="shared" ref="D75:E75" si="126">D48*D$6</f>
        <v>1816.6874739046154</v>
      </c>
      <c r="E75" s="12">
        <f t="shared" si="126"/>
        <v>6477.5759459130759</v>
      </c>
      <c r="F75" s="12">
        <f t="shared" ref="F75:H75" si="127">F48*F$6</f>
        <v>6270.1036628704378</v>
      </c>
      <c r="G75" s="12">
        <f t="shared" si="127"/>
        <v>1325.8938298782105</v>
      </c>
      <c r="H75" s="12">
        <f t="shared" si="127"/>
        <v>2118.0361621241204</v>
      </c>
      <c r="I75" s="12">
        <f t="shared" ref="I75:N75" si="128">I48*I$6</f>
        <v>6637.5675303493408</v>
      </c>
      <c r="J75" s="12">
        <f t="shared" si="128"/>
        <v>11242.592948630947</v>
      </c>
      <c r="K75" s="12">
        <f t="shared" si="128"/>
        <v>1527.2210456885155</v>
      </c>
      <c r="L75" s="12">
        <f t="shared" si="128"/>
        <v>1895.7851092165602</v>
      </c>
      <c r="M75" s="12">
        <f t="shared" si="128"/>
        <v>4086.9725250818701</v>
      </c>
      <c r="N75" s="12">
        <f t="shared" si="128"/>
        <v>4838.4255753661364</v>
      </c>
      <c r="O75" s="12">
        <f t="shared" ref="O75:Z75" si="129">O48*O$6</f>
        <v>1396.7616431265358</v>
      </c>
      <c r="P75" s="12">
        <f t="shared" si="129"/>
        <v>1863.0042716377393</v>
      </c>
      <c r="Q75" s="12">
        <f t="shared" si="129"/>
        <v>5023.7256137057411</v>
      </c>
      <c r="R75" s="12">
        <f t="shared" si="129"/>
        <v>8151.3387177461937</v>
      </c>
      <c r="S75" s="12">
        <f t="shared" si="129"/>
        <v>1588.0669464810908</v>
      </c>
      <c r="T75" s="12">
        <f t="shared" si="129"/>
        <v>2075.3442280682493</v>
      </c>
      <c r="U75" s="12">
        <f t="shared" si="129"/>
        <v>4346.082583801006</v>
      </c>
      <c r="V75" s="12">
        <f t="shared" si="129"/>
        <v>4564.5597414176236</v>
      </c>
      <c r="W75" s="12">
        <f t="shared" si="129"/>
        <v>1385.115211212415</v>
      </c>
      <c r="X75" s="12">
        <f t="shared" si="129"/>
        <v>2151.6490135896697</v>
      </c>
      <c r="Y75" s="12">
        <f t="shared" si="129"/>
        <v>5965.8629791874355</v>
      </c>
      <c r="Z75" s="12">
        <f t="shared" si="129"/>
        <v>3071.1524009886402</v>
      </c>
    </row>
    <row r="76" spans="1:26" x14ac:dyDescent="0.25">
      <c r="B76" s="20">
        <v>12</v>
      </c>
      <c r="C76" s="12">
        <f t="shared" si="101"/>
        <v>1412.3830946323558</v>
      </c>
      <c r="D76" s="12">
        <f t="shared" ref="D76:E76" si="130">D49*D$6</f>
        <v>1452.3062587094855</v>
      </c>
      <c r="E76" s="12">
        <f t="shared" si="130"/>
        <v>4605.5910790585413</v>
      </c>
      <c r="F76" s="12">
        <f t="shared" ref="F76:H76" si="131">F49*F$6</f>
        <v>4566.3221205809068</v>
      </c>
      <c r="G76" s="12">
        <f t="shared" si="131"/>
        <v>1085.3938839051218</v>
      </c>
      <c r="H76" s="12">
        <f t="shared" si="131"/>
        <v>1725.1061238345112</v>
      </c>
      <c r="I76" s="12">
        <f t="shared" ref="I76:N76" si="132">I49*I$6</f>
        <v>4414.9761054137716</v>
      </c>
      <c r="J76" s="12">
        <f t="shared" si="132"/>
        <v>8861.9680806317338</v>
      </c>
      <c r="K76" s="12">
        <f t="shared" si="132"/>
        <v>0</v>
      </c>
      <c r="L76" s="12">
        <f t="shared" si="132"/>
        <v>1436.2411503731655</v>
      </c>
      <c r="M76" s="12">
        <f t="shared" si="132"/>
        <v>3017.4454489154805</v>
      </c>
      <c r="N76" s="12">
        <f t="shared" si="132"/>
        <v>3558.448477266264</v>
      </c>
      <c r="O76" s="12">
        <f t="shared" ref="O76:Z76" si="133">O49*O$6</f>
        <v>1151.0725663990866</v>
      </c>
      <c r="P76" s="12">
        <f t="shared" si="133"/>
        <v>1437.3861851842428</v>
      </c>
      <c r="Q76" s="12">
        <f t="shared" si="133"/>
        <v>3647.1883351260076</v>
      </c>
      <c r="R76" s="12">
        <f t="shared" si="133"/>
        <v>5972.493847736203</v>
      </c>
      <c r="S76" s="12">
        <f t="shared" si="133"/>
        <v>1251.7382474654858</v>
      </c>
      <c r="T76" s="12">
        <f t="shared" si="133"/>
        <v>1402.3610377317875</v>
      </c>
      <c r="U76" s="12">
        <f t="shared" si="133"/>
        <v>3240.8108624652277</v>
      </c>
      <c r="V76" s="12">
        <f t="shared" si="133"/>
        <v>3387.6511157017985</v>
      </c>
      <c r="W76" s="12">
        <f t="shared" si="133"/>
        <v>1129.7038956697002</v>
      </c>
      <c r="X76" s="12">
        <f t="shared" si="133"/>
        <v>1766.7893576537626</v>
      </c>
      <c r="Y76" s="12">
        <f t="shared" si="133"/>
        <v>3923.7666970625287</v>
      </c>
      <c r="Z76" s="12">
        <f t="shared" si="133"/>
        <v>2313.2484337922911</v>
      </c>
    </row>
    <row r="77" spans="1:26" x14ac:dyDescent="0.25">
      <c r="B77" s="20">
        <v>13.5</v>
      </c>
      <c r="C77" s="12">
        <f t="shared" si="101"/>
        <v>1056.8390253390928</v>
      </c>
      <c r="D77" s="12">
        <f t="shared" ref="D77:E77" si="134">D50*D$6</f>
        <v>1162.3157044092895</v>
      </c>
      <c r="E77" s="12">
        <f t="shared" si="134"/>
        <v>3368.7811353110037</v>
      </c>
      <c r="F77" s="12">
        <f t="shared" ref="F77:H77" si="135">F50*F$6</f>
        <v>3563.0362088006723</v>
      </c>
      <c r="G77" s="12">
        <f t="shared" si="135"/>
        <v>852.83157009659726</v>
      </c>
      <c r="H77" s="12">
        <f t="shared" si="135"/>
        <v>1262.5947245977836</v>
      </c>
      <c r="I77" s="12">
        <f t="shared" ref="I77:N77" si="136">I50*I$6</f>
        <v>3190.4571818247496</v>
      </c>
      <c r="J77" s="12">
        <f t="shared" si="136"/>
        <v>7457.9693067183607</v>
      </c>
      <c r="K77" s="12">
        <f t="shared" si="136"/>
        <v>0</v>
      </c>
      <c r="L77" s="12">
        <f t="shared" si="136"/>
        <v>1461.3109054202889</v>
      </c>
      <c r="M77" s="12">
        <f t="shared" si="136"/>
        <v>2312.4825299931849</v>
      </c>
      <c r="N77" s="12">
        <f t="shared" si="136"/>
        <v>2620.2064036849715</v>
      </c>
      <c r="O77" s="12">
        <f t="shared" ref="O77:Z77" si="137">O50*O$6</f>
        <v>887.25556521400665</v>
      </c>
      <c r="P77" s="12">
        <f t="shared" si="137"/>
        <v>1255.7974742849062</v>
      </c>
      <c r="Q77" s="12">
        <f t="shared" si="137"/>
        <v>2829.1205851118825</v>
      </c>
      <c r="R77" s="12">
        <f t="shared" si="137"/>
        <v>5137.8910726364365</v>
      </c>
      <c r="S77" s="12">
        <f t="shared" si="137"/>
        <v>1050.0017920487182</v>
      </c>
      <c r="T77" s="12">
        <f t="shared" si="137"/>
        <v>1103.6048692831662</v>
      </c>
      <c r="U77" s="12">
        <f t="shared" si="137"/>
        <v>2481.2881367103587</v>
      </c>
      <c r="V77" s="12">
        <f t="shared" si="137"/>
        <v>2492.040271327578</v>
      </c>
      <c r="W77" s="12">
        <f t="shared" si="137"/>
        <v>925.13178726514673</v>
      </c>
      <c r="X77" s="12">
        <f t="shared" si="137"/>
        <v>1578.2164655659899</v>
      </c>
      <c r="Y77" s="12">
        <f t="shared" si="137"/>
        <v>2777.0342645965302</v>
      </c>
      <c r="Z77" s="12">
        <f t="shared" si="137"/>
        <v>1847.8941591912087</v>
      </c>
    </row>
    <row r="78" spans="1:26" x14ac:dyDescent="0.25">
      <c r="B78" s="20">
        <v>15</v>
      </c>
      <c r="C78" s="12">
        <f t="shared" si="101"/>
        <v>923.03322599358535</v>
      </c>
      <c r="D78" s="12">
        <f t="shared" ref="D78:E78" si="138">D51*D$6</f>
        <v>917.04140707069757</v>
      </c>
      <c r="E78" s="12">
        <f t="shared" si="138"/>
        <v>2682.0464242509133</v>
      </c>
      <c r="F78" s="12">
        <f t="shared" ref="F78:H78" si="139">F51*F$6</f>
        <v>2863.0503262396433</v>
      </c>
      <c r="G78" s="12">
        <f t="shared" si="139"/>
        <v>751.80716072941902</v>
      </c>
      <c r="H78" s="12">
        <f t="shared" si="139"/>
        <v>1136.529670646534</v>
      </c>
      <c r="I78" s="12">
        <f t="shared" ref="I78:N78" si="140">I51*I$6</f>
        <v>2436.3301822683934</v>
      </c>
      <c r="J78" s="12">
        <f t="shared" si="140"/>
        <v>6053.9705328049877</v>
      </c>
      <c r="K78" s="12">
        <f t="shared" si="140"/>
        <v>0</v>
      </c>
      <c r="L78" s="12">
        <f t="shared" si="140"/>
        <v>1491.1899604152281</v>
      </c>
      <c r="M78" s="12">
        <f t="shared" si="140"/>
        <v>1969.4797386203838</v>
      </c>
      <c r="N78" s="12">
        <f t="shared" si="140"/>
        <v>2186.4108997092681</v>
      </c>
      <c r="O78" s="12">
        <f t="shared" ref="O78:Z78" si="141">O51*O$6</f>
        <v>788.4128039254698</v>
      </c>
      <c r="P78" s="12">
        <f t="shared" si="141"/>
        <v>1080.2547709815292</v>
      </c>
      <c r="Q78" s="12">
        <f t="shared" si="141"/>
        <v>2231.7946614418206</v>
      </c>
      <c r="R78" s="12">
        <f t="shared" si="141"/>
        <v>3589.3596899188606</v>
      </c>
      <c r="S78" s="12">
        <f t="shared" si="141"/>
        <v>874.49512676897007</v>
      </c>
      <c r="T78" s="12">
        <f t="shared" si="141"/>
        <v>1004.5754345217599</v>
      </c>
      <c r="U78" s="12">
        <f t="shared" si="141"/>
        <v>1937.298605248018</v>
      </c>
      <c r="V78" s="12">
        <f t="shared" si="141"/>
        <v>1998.4013757769183</v>
      </c>
      <c r="W78" s="12">
        <f t="shared" si="141"/>
        <v>1013.6446698124633</v>
      </c>
      <c r="X78" s="12">
        <f t="shared" si="141"/>
        <v>1234.1152401476722</v>
      </c>
      <c r="Y78" s="12">
        <f t="shared" si="141"/>
        <v>2159.1863306434193</v>
      </c>
      <c r="Z78" s="12">
        <f t="shared" si="141"/>
        <v>1499.9107386765133</v>
      </c>
    </row>
    <row r="79" spans="1:26" x14ac:dyDescent="0.25">
      <c r="B79" s="20">
        <v>16.5</v>
      </c>
      <c r="C79" s="12">
        <f t="shared" si="101"/>
        <v>849.01738321232631</v>
      </c>
      <c r="D79" s="12">
        <f t="shared" ref="D79:E79" si="142">D52*D$6</f>
        <v>763.24613427140514</v>
      </c>
      <c r="E79" s="12">
        <f t="shared" si="142"/>
        <v>3606.9977717730735</v>
      </c>
      <c r="F79" s="12">
        <f t="shared" ref="F79:H79" si="143">F52*F$6</f>
        <v>2356.1569664823696</v>
      </c>
      <c r="G79" s="12">
        <f t="shared" si="143"/>
        <v>720.46897659919239</v>
      </c>
      <c r="H79" s="12">
        <f t="shared" si="143"/>
        <v>999.31113383758452</v>
      </c>
      <c r="I79" s="12">
        <f t="shared" ref="I79:N79" si="144">I52*I$6</f>
        <v>1906.8788647621836</v>
      </c>
      <c r="J79" s="12">
        <f t="shared" si="144"/>
        <v>4216.6350280693523</v>
      </c>
      <c r="K79" s="12">
        <f t="shared" si="144"/>
        <v>0</v>
      </c>
      <c r="L79" s="12">
        <f t="shared" si="144"/>
        <v>1379.8597828998388</v>
      </c>
      <c r="M79" s="12">
        <f t="shared" si="144"/>
        <v>1682.2031827120372</v>
      </c>
      <c r="N79" s="12">
        <f t="shared" si="144"/>
        <v>1632.9265774803391</v>
      </c>
      <c r="O79" s="12">
        <f t="shared" ref="O79:Z79" si="145">O52*O$6</f>
        <v>675.59432433998836</v>
      </c>
      <c r="P79" s="12">
        <f t="shared" si="145"/>
        <v>881.88317692789133</v>
      </c>
      <c r="Q79" s="12">
        <f t="shared" si="145"/>
        <v>1712.2857006216957</v>
      </c>
      <c r="R79" s="12">
        <f t="shared" si="145"/>
        <v>2723.5818946483914</v>
      </c>
      <c r="S79" s="12">
        <f t="shared" si="145"/>
        <v>755.70152124493984</v>
      </c>
      <c r="T79" s="12">
        <f t="shared" si="145"/>
        <v>971.73935878508314</v>
      </c>
      <c r="U79" s="12">
        <f t="shared" si="145"/>
        <v>1732.3910203406217</v>
      </c>
      <c r="V79" s="12">
        <f t="shared" si="145"/>
        <v>1438.3865266840012</v>
      </c>
      <c r="W79" s="12">
        <f t="shared" si="145"/>
        <v>818.7948002231758</v>
      </c>
      <c r="X79" s="12">
        <f t="shared" si="145"/>
        <v>808.80987822500106</v>
      </c>
      <c r="Y79" s="12">
        <f t="shared" si="145"/>
        <v>1707.0770685701605</v>
      </c>
      <c r="Z79" s="12">
        <f t="shared" si="145"/>
        <v>1268.0594297248651</v>
      </c>
    </row>
    <row r="80" spans="1:26" x14ac:dyDescent="0.25">
      <c r="B80" s="20">
        <v>18</v>
      </c>
      <c r="C80" s="12">
        <f t="shared" si="101"/>
        <v>781.59905287953598</v>
      </c>
      <c r="D80" s="12">
        <f t="shared" ref="D80:E80" si="146">D53*D$6</f>
        <v>763.86008745623269</v>
      </c>
      <c r="E80" s="12">
        <f t="shared" si="146"/>
        <v>3021.2994128634891</v>
      </c>
      <c r="F80" s="12">
        <f t="shared" ref="F80:H80" si="147">F53*F$6</f>
        <v>2222.7049536259192</v>
      </c>
      <c r="G80" s="12">
        <f t="shared" si="147"/>
        <v>572.74654943269604</v>
      </c>
      <c r="H80" s="12">
        <f t="shared" si="147"/>
        <v>899.95304342633165</v>
      </c>
      <c r="I80" s="12">
        <f t="shared" ref="I80:N80" si="148">I53*I$6</f>
        <v>6670.5866268768787</v>
      </c>
      <c r="J80" s="12">
        <f t="shared" si="148"/>
        <v>3774.0718593834472</v>
      </c>
      <c r="K80" s="12">
        <f t="shared" si="148"/>
        <v>0</v>
      </c>
      <c r="L80" s="12">
        <f t="shared" si="148"/>
        <v>934.23209624586787</v>
      </c>
      <c r="M80" s="12">
        <f t="shared" si="148"/>
        <v>1388.0519884099447</v>
      </c>
      <c r="N80" s="12">
        <f t="shared" si="148"/>
        <v>1316.16920242687</v>
      </c>
      <c r="O80" s="12">
        <f t="shared" ref="O80:Z80" si="149">O53*O$6</f>
        <v>624.45129723884997</v>
      </c>
      <c r="P80" s="12">
        <f t="shared" si="149"/>
        <v>820.58916888609474</v>
      </c>
      <c r="Q80" s="12">
        <f t="shared" si="149"/>
        <v>1492.273082764847</v>
      </c>
      <c r="R80" s="12">
        <f t="shared" si="149"/>
        <v>2299.7254945791719</v>
      </c>
      <c r="S80" s="12">
        <f t="shared" si="149"/>
        <v>720.3571322186084</v>
      </c>
      <c r="T80" s="12">
        <f t="shared" si="149"/>
        <v>823.09096513269867</v>
      </c>
      <c r="U80" s="12">
        <f t="shared" si="149"/>
        <v>1417.2687812227396</v>
      </c>
      <c r="V80" s="12">
        <f t="shared" si="149"/>
        <v>1273.3240854490566</v>
      </c>
      <c r="W80" s="12">
        <f t="shared" si="149"/>
        <v>696.15280850143597</v>
      </c>
      <c r="X80" s="12">
        <f t="shared" si="149"/>
        <v>793.17365168372635</v>
      </c>
      <c r="Y80" s="12">
        <f t="shared" si="149"/>
        <v>1396.8509435807214</v>
      </c>
      <c r="Z80" s="12">
        <f t="shared" si="149"/>
        <v>1136.2365795328549</v>
      </c>
    </row>
    <row r="81" spans="1:26" x14ac:dyDescent="0.25">
      <c r="B81" s="20">
        <v>19.5</v>
      </c>
      <c r="C81" s="12">
        <f t="shared" si="101"/>
        <v>768.61020024661298</v>
      </c>
      <c r="D81" s="12">
        <f t="shared" ref="D81:E81" si="150">D54*D$6</f>
        <v>632.78108249555828</v>
      </c>
      <c r="E81" s="12">
        <f t="shared" si="150"/>
        <v>1791.5724298852658</v>
      </c>
      <c r="F81" s="12">
        <f t="shared" ref="F81:H81" si="151">F54*F$6</f>
        <v>1480.5119409483352</v>
      </c>
      <c r="G81" s="12">
        <f t="shared" si="151"/>
        <v>530.27506304567828</v>
      </c>
      <c r="H81" s="12">
        <f t="shared" si="151"/>
        <v>768.05543421922073</v>
      </c>
      <c r="I81" s="12">
        <f t="shared" ref="I81:N81" si="152">I54*I$6</f>
        <v>2171.6566041091805</v>
      </c>
      <c r="J81" s="12">
        <f t="shared" si="152"/>
        <v>3551.6178547594786</v>
      </c>
      <c r="K81" s="12">
        <f t="shared" si="152"/>
        <v>0</v>
      </c>
      <c r="L81" s="12">
        <f t="shared" si="152"/>
        <v>1117.5994474476856</v>
      </c>
      <c r="M81" s="12">
        <f t="shared" si="152"/>
        <v>1272.1205864063227</v>
      </c>
      <c r="N81" s="12">
        <f t="shared" si="152"/>
        <v>1134.5969832539611</v>
      </c>
      <c r="O81" s="12">
        <f t="shared" ref="O81:Z81" si="153">O54*O$6</f>
        <v>585.764888619771</v>
      </c>
      <c r="P81" s="12">
        <f t="shared" si="153"/>
        <v>752.10249663531158</v>
      </c>
      <c r="Q81" s="12">
        <f t="shared" si="153"/>
        <v>1284.5528365496214</v>
      </c>
      <c r="R81" s="12">
        <f t="shared" si="153"/>
        <v>1923.8703672893448</v>
      </c>
      <c r="S81" s="12">
        <f t="shared" si="153"/>
        <v>687.03820961212421</v>
      </c>
      <c r="T81" s="12">
        <f t="shared" si="153"/>
        <v>674.3383299700389</v>
      </c>
      <c r="U81" s="12">
        <f t="shared" si="153"/>
        <v>1134.8567513884987</v>
      </c>
      <c r="V81" s="12">
        <f t="shared" si="153"/>
        <v>861.44219643878205</v>
      </c>
      <c r="W81" s="12">
        <f t="shared" si="153"/>
        <v>653.21292040067829</v>
      </c>
      <c r="X81" s="12">
        <f t="shared" si="153"/>
        <v>775.13987040612301</v>
      </c>
      <c r="Y81" s="12">
        <f t="shared" si="153"/>
        <v>1190.901632263018</v>
      </c>
      <c r="Z81" s="12">
        <f t="shared" si="153"/>
        <v>960.64482684952736</v>
      </c>
    </row>
    <row r="82" spans="1:26" x14ac:dyDescent="0.25">
      <c r="B82" s="20">
        <v>21</v>
      </c>
      <c r="C82" s="12">
        <f t="shared" si="101"/>
        <v>725.72636933156593</v>
      </c>
      <c r="D82" s="12">
        <f t="shared" ref="D82:E82" si="154">D55*D$6</f>
        <v>642.09270579877557</v>
      </c>
      <c r="E82" s="12">
        <f t="shared" si="154"/>
        <v>1345.1375790429258</v>
      </c>
      <c r="F82" s="12">
        <f t="shared" ref="F82:H82" si="155">F55*F$6</f>
        <v>1257.6501379657527</v>
      </c>
      <c r="G82" s="12">
        <f t="shared" si="155"/>
        <v>504.70970230786179</v>
      </c>
      <c r="H82" s="12">
        <f t="shared" si="155"/>
        <v>759.35776410083088</v>
      </c>
      <c r="I82" s="12">
        <f t="shared" ref="I82:N82" si="156">I55*I$6</f>
        <v>1303.3689427415306</v>
      </c>
      <c r="J82" s="12">
        <f t="shared" si="156"/>
        <v>3138.5181174834388</v>
      </c>
      <c r="K82" s="12">
        <f t="shared" si="156"/>
        <v>0</v>
      </c>
      <c r="L82" s="12">
        <f t="shared" si="156"/>
        <v>1019.0599612828695</v>
      </c>
      <c r="M82" s="12">
        <f t="shared" si="156"/>
        <v>1201.1868175254003</v>
      </c>
      <c r="N82" s="12">
        <f t="shared" si="156"/>
        <v>1056.7074967586759</v>
      </c>
      <c r="O82" s="12">
        <f t="shared" ref="O82:Z82" si="157">O55*O$6</f>
        <v>615.23542502854582</v>
      </c>
      <c r="P82" s="12">
        <f t="shared" si="157"/>
        <v>681.11402813792461</v>
      </c>
      <c r="Q82" s="12">
        <f t="shared" si="157"/>
        <v>1042.4556187942635</v>
      </c>
      <c r="R82" s="12">
        <f t="shared" si="157"/>
        <v>1574.9578898821449</v>
      </c>
      <c r="S82" s="12">
        <f t="shared" si="157"/>
        <v>600.14570020068527</v>
      </c>
      <c r="T82" s="12">
        <f t="shared" si="157"/>
        <v>565.71867626331755</v>
      </c>
      <c r="U82" s="12">
        <f t="shared" si="157"/>
        <v>898.38485624879854</v>
      </c>
      <c r="V82" s="12">
        <f t="shared" si="157"/>
        <v>862.16479624406327</v>
      </c>
      <c r="W82" s="12">
        <f t="shared" si="157"/>
        <v>563.28221135946865</v>
      </c>
      <c r="X82" s="12">
        <f t="shared" si="157"/>
        <v>610.54252568163827</v>
      </c>
      <c r="Y82" s="12">
        <f t="shared" si="157"/>
        <v>1130.7940183883011</v>
      </c>
      <c r="Z82" s="12">
        <f t="shared" si="157"/>
        <v>794.44687163485526</v>
      </c>
    </row>
    <row r="83" spans="1:26" x14ac:dyDescent="0.25">
      <c r="B83" s="20">
        <v>22.5</v>
      </c>
      <c r="C83" s="12">
        <f t="shared" si="101"/>
        <v>635.68063302316773</v>
      </c>
      <c r="D83" s="12">
        <f t="shared" ref="D83:E83" si="158">D56*D$6</f>
        <v>544.16717281878698</v>
      </c>
      <c r="E83" s="12">
        <f t="shared" si="158"/>
        <v>1143.7940030564012</v>
      </c>
      <c r="F83" s="12">
        <f t="shared" ref="F83:H83" si="159">F56*F$6</f>
        <v>1145.3016901675801</v>
      </c>
      <c r="G83" s="12">
        <f t="shared" si="159"/>
        <v>478.62891091000864</v>
      </c>
      <c r="H83" s="12">
        <f t="shared" si="159"/>
        <v>645.36712278452239</v>
      </c>
      <c r="I83" s="12">
        <f t="shared" ref="I83:N83" si="160">I56*I$6</f>
        <v>946.40855220567005</v>
      </c>
      <c r="J83" s="12">
        <f t="shared" si="160"/>
        <v>2642.1255654604774</v>
      </c>
      <c r="K83" s="12">
        <f t="shared" si="160"/>
        <v>0</v>
      </c>
      <c r="L83" s="12">
        <f t="shared" si="160"/>
        <v>864.85538636035881</v>
      </c>
      <c r="M83" s="12">
        <f t="shared" si="160"/>
        <v>1105.9834918907995</v>
      </c>
      <c r="N83" s="12">
        <f t="shared" si="160"/>
        <v>1054.9743537345662</v>
      </c>
      <c r="O83" s="12">
        <f t="shared" ref="O83:Z83" si="161">O56*O$6</f>
        <v>621.00800432511005</v>
      </c>
      <c r="P83" s="12">
        <f t="shared" si="161"/>
        <v>617.52670687007424</v>
      </c>
      <c r="Q83" s="12">
        <f t="shared" si="161"/>
        <v>1122.4602071058448</v>
      </c>
      <c r="R83" s="12">
        <f t="shared" si="161"/>
        <v>1429.1991863025689</v>
      </c>
      <c r="S83" s="12">
        <f t="shared" si="161"/>
        <v>534.62186151863261</v>
      </c>
      <c r="T83" s="12">
        <f t="shared" si="161"/>
        <v>574.68344614698162</v>
      </c>
      <c r="U83" s="12">
        <f t="shared" si="161"/>
        <v>920.67780142936942</v>
      </c>
      <c r="V83" s="12">
        <f t="shared" si="161"/>
        <v>812.30540967966158</v>
      </c>
      <c r="W83" s="12">
        <f t="shared" si="161"/>
        <v>466.56618981177127</v>
      </c>
      <c r="X83" s="12">
        <f t="shared" si="161"/>
        <v>679.1334394426965</v>
      </c>
      <c r="Y83" s="12">
        <f t="shared" si="161"/>
        <v>840.56904047675744</v>
      </c>
      <c r="Z83" s="12">
        <f t="shared" si="161"/>
        <v>802.91161221100617</v>
      </c>
    </row>
    <row r="84" spans="1:26" x14ac:dyDescent="0.25">
      <c r="B84" s="20">
        <v>24</v>
      </c>
      <c r="C84" s="12">
        <f t="shared" si="101"/>
        <v>545.63489671476964</v>
      </c>
      <c r="D84" s="12">
        <f t="shared" ref="D84:E84" si="162">D57*D$6</f>
        <v>399.68352332271195</v>
      </c>
      <c r="E84" s="12">
        <f t="shared" si="162"/>
        <v>723.08696559671603</v>
      </c>
      <c r="F84" s="12">
        <f t="shared" ref="F84:H84" si="163">F57*F$6</f>
        <v>809.98948979717136</v>
      </c>
      <c r="G84" s="12">
        <f t="shared" si="163"/>
        <v>429.25065367850004</v>
      </c>
      <c r="H84" s="12">
        <f t="shared" si="163"/>
        <v>590.72528933487354</v>
      </c>
      <c r="I84" s="12">
        <f t="shared" ref="I84:N84" si="164">I57*I$6</f>
        <v>667.46489132004547</v>
      </c>
      <c r="J84" s="12">
        <f t="shared" si="164"/>
        <v>2263.3828398976716</v>
      </c>
      <c r="K84" s="12">
        <f t="shared" si="164"/>
        <v>417.70500689367969</v>
      </c>
      <c r="L84" s="12">
        <f t="shared" si="164"/>
        <v>775.42287243715077</v>
      </c>
      <c r="M84" s="12">
        <f t="shared" si="164"/>
        <v>736.41959763307148</v>
      </c>
      <c r="N84" s="12">
        <f t="shared" si="164"/>
        <v>631.67965749317477</v>
      </c>
      <c r="O84" s="12">
        <f t="shared" ref="O84:Z84" si="165">O57*O$6</f>
        <v>367.52088188124981</v>
      </c>
      <c r="P84" s="12">
        <f t="shared" si="165"/>
        <v>571.24347630790123</v>
      </c>
      <c r="Q84" s="12">
        <f t="shared" si="165"/>
        <v>861.19522340083699</v>
      </c>
      <c r="R84" s="12">
        <f t="shared" si="165"/>
        <v>907.37889834594296</v>
      </c>
      <c r="S84" s="12">
        <f t="shared" si="165"/>
        <v>433.04472056330241</v>
      </c>
      <c r="T84" s="12">
        <f t="shared" si="165"/>
        <v>617.31822384952397</v>
      </c>
      <c r="U84" s="12">
        <f t="shared" si="165"/>
        <v>814.00501701392761</v>
      </c>
      <c r="V84" s="12">
        <f t="shared" si="165"/>
        <v>525.84620115747816</v>
      </c>
      <c r="W84" s="12">
        <f t="shared" si="165"/>
        <v>460.69233719421476</v>
      </c>
      <c r="X84" s="12">
        <f t="shared" si="165"/>
        <v>737.92565123788916</v>
      </c>
      <c r="Y84" s="12">
        <f t="shared" si="165"/>
        <v>767.23150119114121</v>
      </c>
      <c r="Z84" s="12">
        <f t="shared" si="165"/>
        <v>575.60235917826833</v>
      </c>
    </row>
    <row r="85" spans="1:26" x14ac:dyDescent="0.25">
      <c r="B85" s="20">
        <v>25.5</v>
      </c>
      <c r="C85" s="12">
        <f t="shared" si="101"/>
        <v>498.83379278344421</v>
      </c>
      <c r="D85" s="12">
        <f t="shared" ref="D85:E85" si="166">D58*D$6</f>
        <v>330.51146449881196</v>
      </c>
      <c r="E85" s="12">
        <f t="shared" si="166"/>
        <v>638.09143636494991</v>
      </c>
      <c r="F85" s="12">
        <f t="shared" ref="F85:H85" si="167">F58*F$6</f>
        <v>655.43391188244357</v>
      </c>
      <c r="G85" s="12">
        <f t="shared" si="167"/>
        <v>422.65314123003128</v>
      </c>
      <c r="H85" s="12">
        <f t="shared" si="167"/>
        <v>532.09276018384594</v>
      </c>
      <c r="I85" s="12">
        <f t="shared" ref="I85:N85" si="168">I58*I$6</f>
        <v>644.44526881977561</v>
      </c>
      <c r="J85" s="12">
        <f t="shared" si="168"/>
        <v>1978.2298376367921</v>
      </c>
      <c r="K85" s="12">
        <f t="shared" si="168"/>
        <v>301.01150546138814</v>
      </c>
      <c r="L85" s="12">
        <f t="shared" si="168"/>
        <v>724.5670836272717</v>
      </c>
      <c r="M85" s="12">
        <f t="shared" si="168"/>
        <v>740.37772276886437</v>
      </c>
      <c r="N85" s="12">
        <f t="shared" si="168"/>
        <v>814.06747338331195</v>
      </c>
      <c r="O85" s="12">
        <f t="shared" ref="O85:Z85" si="169">O58*O$6</f>
        <v>477.30116183696077</v>
      </c>
      <c r="P85" s="12">
        <f t="shared" si="169"/>
        <v>501.71438895436654</v>
      </c>
      <c r="Q85" s="12">
        <f t="shared" si="169"/>
        <v>769.00243608866322</v>
      </c>
      <c r="R85" s="12">
        <f t="shared" si="169"/>
        <v>910.06284047984457</v>
      </c>
      <c r="S85" s="12">
        <f t="shared" si="169"/>
        <v>495.83417957856142</v>
      </c>
      <c r="T85" s="12">
        <f t="shared" si="169"/>
        <v>533.71653260884204</v>
      </c>
      <c r="U85" s="12">
        <f t="shared" si="169"/>
        <v>712.85338257311321</v>
      </c>
      <c r="V85" s="12">
        <f t="shared" si="169"/>
        <v>396.60406455575799</v>
      </c>
      <c r="W85" s="12">
        <f t="shared" si="169"/>
        <v>476.49097526902193</v>
      </c>
      <c r="X85" s="12">
        <f t="shared" si="169"/>
        <v>764.19451182723071</v>
      </c>
      <c r="Y85" s="12">
        <f t="shared" si="169"/>
        <v>682.33079875111673</v>
      </c>
      <c r="Z85" s="12">
        <f t="shared" si="169"/>
        <v>595.52546809530656</v>
      </c>
    </row>
    <row r="86" spans="1:26" x14ac:dyDescent="0.25">
      <c r="B86" s="20">
        <v>27</v>
      </c>
      <c r="C86" s="12">
        <f t="shared" si="101"/>
        <v>435.74507999496149</v>
      </c>
      <c r="D86" s="12">
        <f t="shared" ref="D86:E86" si="170">D59*D$6</f>
        <v>282.62311608226582</v>
      </c>
      <c r="E86" s="12">
        <f t="shared" si="170"/>
        <v>647.77842682886433</v>
      </c>
      <c r="F86" s="12">
        <f t="shared" ref="F86:H86" si="171">F59*F$6</f>
        <v>595.18170439721655</v>
      </c>
      <c r="G86" s="12">
        <f t="shared" si="171"/>
        <v>300.2899025373369</v>
      </c>
      <c r="H86" s="12">
        <f t="shared" si="171"/>
        <v>575.0694831217719</v>
      </c>
      <c r="I86" s="12">
        <f t="shared" ref="I86:N86" si="172">I59*I$6</f>
        <v>653.7156145325539</v>
      </c>
      <c r="J86" s="12">
        <f t="shared" si="172"/>
        <v>1710.3063160273562</v>
      </c>
      <c r="K86" s="12">
        <f t="shared" si="172"/>
        <v>290.18746160061903</v>
      </c>
      <c r="L86" s="12">
        <f t="shared" si="172"/>
        <v>664.50199704497982</v>
      </c>
      <c r="M86" s="12">
        <f t="shared" si="172"/>
        <v>669.23563151237397</v>
      </c>
      <c r="N86" s="12">
        <f t="shared" si="172"/>
        <v>673.68288843042262</v>
      </c>
      <c r="O86" s="12">
        <f t="shared" ref="O86:Z86" si="173">O59*O$6</f>
        <v>411.37222987093878</v>
      </c>
      <c r="P86" s="12">
        <f t="shared" si="173"/>
        <v>454.80570933054258</v>
      </c>
      <c r="Q86" s="12">
        <f t="shared" si="173"/>
        <v>721.1871938555696</v>
      </c>
      <c r="R86" s="12">
        <f t="shared" si="173"/>
        <v>907.58535543316623</v>
      </c>
      <c r="S86" s="12">
        <f t="shared" si="173"/>
        <v>419.98046215528882</v>
      </c>
      <c r="T86" s="12">
        <f t="shared" si="173"/>
        <v>481.17881143015916</v>
      </c>
      <c r="U86" s="12">
        <f t="shared" si="173"/>
        <v>635.97397349245307</v>
      </c>
      <c r="V86" s="12">
        <f t="shared" si="173"/>
        <v>374.92607039732252</v>
      </c>
      <c r="W86" s="12">
        <f t="shared" si="173"/>
        <v>456.94522431749772</v>
      </c>
      <c r="X86" s="12">
        <f t="shared" si="173"/>
        <v>657.86817134656292</v>
      </c>
      <c r="Y86" s="12">
        <f t="shared" si="173"/>
        <v>792.96214352572531</v>
      </c>
      <c r="Z86" s="12">
        <f t="shared" si="173"/>
        <v>572.09258869547398</v>
      </c>
    </row>
    <row r="87" spans="1:26" x14ac:dyDescent="0.25">
      <c r="B87" s="20">
        <v>28.5</v>
      </c>
      <c r="C87" s="12">
        <f t="shared" si="101"/>
        <v>431.41546245065388</v>
      </c>
      <c r="D87" s="12">
        <f t="shared" ref="D87:E87" si="174">D60*D$6</f>
        <v>324.88356030455975</v>
      </c>
      <c r="E87" s="12">
        <f t="shared" si="174"/>
        <v>502.26524749457855</v>
      </c>
      <c r="F87" s="12">
        <f t="shared" ref="F87:H87" si="175">F60*F$6</f>
        <v>533.50220265684038</v>
      </c>
      <c r="G87" s="12">
        <f t="shared" si="175"/>
        <v>371.72859201841288</v>
      </c>
      <c r="H87" s="12">
        <f t="shared" si="175"/>
        <v>535.77647929281102</v>
      </c>
      <c r="I87" s="12">
        <f t="shared" ref="I87:N87" si="176">I60*I$6</f>
        <v>494.97396434969664</v>
      </c>
      <c r="J87" s="12">
        <f t="shared" si="176"/>
        <v>1447.58222349025</v>
      </c>
      <c r="K87" s="12">
        <f t="shared" si="176"/>
        <v>365.13107956994406</v>
      </c>
      <c r="L87" s="12">
        <f t="shared" si="176"/>
        <v>595.63691481349372</v>
      </c>
      <c r="M87" s="12">
        <f t="shared" si="176"/>
        <v>568.92840767635596</v>
      </c>
      <c r="N87" s="12">
        <f t="shared" si="176"/>
        <v>615.06187437965184</v>
      </c>
      <c r="O87" s="12">
        <f t="shared" ref="O87:Z87" si="177">O60*O$6</f>
        <v>312.93456186637144</v>
      </c>
      <c r="P87" s="12">
        <f t="shared" si="177"/>
        <v>426.76474306652329</v>
      </c>
      <c r="Q87" s="12">
        <f t="shared" si="177"/>
        <v>686.81022231543704</v>
      </c>
      <c r="R87" s="12">
        <f t="shared" si="177"/>
        <v>833.15757548920431</v>
      </c>
      <c r="S87" s="12">
        <f t="shared" si="177"/>
        <v>440.33639967475182</v>
      </c>
      <c r="T87" s="12">
        <f t="shared" si="177"/>
        <v>551.43758935562005</v>
      </c>
      <c r="U87" s="12">
        <f t="shared" si="177"/>
        <v>599.61772177273713</v>
      </c>
      <c r="V87" s="12">
        <f t="shared" si="177"/>
        <v>311.33728753257844</v>
      </c>
      <c r="W87" s="12">
        <f t="shared" si="177"/>
        <v>466.56618981177127</v>
      </c>
      <c r="X87" s="12">
        <f t="shared" si="177"/>
        <v>667.66687331242838</v>
      </c>
      <c r="Y87" s="12">
        <f t="shared" si="177"/>
        <v>544.51039466749432</v>
      </c>
      <c r="Z87" s="12">
        <f t="shared" si="177"/>
        <v>465.56073168830522</v>
      </c>
    </row>
    <row r="88" spans="1:26" x14ac:dyDescent="0.25">
      <c r="B88" s="20">
        <v>30</v>
      </c>
      <c r="C88" s="12">
        <f t="shared" si="101"/>
        <v>373.17179786651542</v>
      </c>
      <c r="D88" s="12">
        <f t="shared" ref="D88:E88" si="178">D61*D$6</f>
        <v>331.53471980685782</v>
      </c>
      <c r="E88" s="12">
        <f t="shared" si="178"/>
        <v>437.89363344404978</v>
      </c>
      <c r="F88" s="12">
        <f t="shared" ref="F88:H88" si="179">F61*F$6</f>
        <v>461.11799400284531</v>
      </c>
      <c r="G88" s="12">
        <f t="shared" si="179"/>
        <v>340.08114949216417</v>
      </c>
      <c r="H88" s="12">
        <f t="shared" si="179"/>
        <v>520.52997520292774</v>
      </c>
      <c r="I88" s="12">
        <f t="shared" ref="I88:N88" si="180">I61*I$6</f>
        <v>496.74470454202509</v>
      </c>
      <c r="J88" s="12">
        <f t="shared" si="180"/>
        <v>1322.5920265750412</v>
      </c>
      <c r="K88" s="12">
        <f t="shared" si="180"/>
        <v>219.47037504359429</v>
      </c>
      <c r="L88" s="12">
        <f t="shared" si="180"/>
        <v>630.01829316383453</v>
      </c>
      <c r="M88" s="12">
        <f t="shared" si="180"/>
        <v>712.3583632549612</v>
      </c>
      <c r="N88" s="12">
        <f t="shared" si="180"/>
        <v>590.18617450419447</v>
      </c>
      <c r="O88" s="12">
        <f t="shared" ref="O88:Z88" si="181">O61*O$6</f>
        <v>349.19041078163394</v>
      </c>
      <c r="P88" s="12">
        <f t="shared" si="181"/>
        <v>452.09543006338828</v>
      </c>
      <c r="Q88" s="12">
        <f t="shared" si="181"/>
        <v>629.61944238958006</v>
      </c>
      <c r="R88" s="12">
        <f t="shared" si="181"/>
        <v>733.95494507845899</v>
      </c>
      <c r="S88" s="12">
        <f t="shared" si="181"/>
        <v>426.66450134078411</v>
      </c>
      <c r="T88" s="12">
        <f t="shared" si="181"/>
        <v>551.85455539672068</v>
      </c>
      <c r="U88" s="12">
        <f t="shared" si="181"/>
        <v>534.92651169266935</v>
      </c>
      <c r="V88" s="12">
        <f t="shared" si="181"/>
        <v>349.32539158164627</v>
      </c>
      <c r="W88" s="12">
        <f t="shared" si="181"/>
        <v>411.47350319193117</v>
      </c>
      <c r="X88" s="12">
        <f t="shared" si="181"/>
        <v>401.32981455938318</v>
      </c>
      <c r="Y88" s="12">
        <f t="shared" si="181"/>
        <v>588.05455861832888</v>
      </c>
      <c r="Z88" s="12">
        <f t="shared" si="181"/>
        <v>443.98596607348134</v>
      </c>
    </row>
    <row r="89" spans="1:26" x14ac:dyDescent="0.25">
      <c r="B89" s="20">
        <v>31.5</v>
      </c>
      <c r="C89" s="12">
        <f t="shared" si="101"/>
        <v>384.71744465133577</v>
      </c>
      <c r="D89" s="12">
        <f t="shared" ref="D89:E89" si="182">D62*D$6</f>
        <v>270.85568003973844</v>
      </c>
      <c r="E89" s="12">
        <f t="shared" si="182"/>
        <v>360.18938735716563</v>
      </c>
      <c r="F89" s="12">
        <f t="shared" ref="F89:H89" si="183">F62*F$6</f>
        <v>418.09526716906225</v>
      </c>
      <c r="G89" s="12">
        <f t="shared" si="183"/>
        <v>283.07451849211367</v>
      </c>
      <c r="H89" s="12">
        <f t="shared" si="183"/>
        <v>396.10212974455146</v>
      </c>
      <c r="I89" s="12">
        <f t="shared" ref="I89:N89" si="184">I62*I$6</f>
        <v>399.35399396395979</v>
      </c>
      <c r="J89" s="12">
        <f t="shared" si="184"/>
        <v>1234.5075811144052</v>
      </c>
      <c r="K89" s="12">
        <f t="shared" si="184"/>
        <v>379.97548257899888</v>
      </c>
      <c r="L89" s="12">
        <f t="shared" si="184"/>
        <v>617.53457840567501</v>
      </c>
      <c r="M89" s="12">
        <f t="shared" si="184"/>
        <v>591.63554661327385</v>
      </c>
      <c r="N89" s="12">
        <f t="shared" si="184"/>
        <v>499.3490901229132</v>
      </c>
      <c r="O89" s="12">
        <f t="shared" ref="O89:Z89" si="185">O62*O$6</f>
        <v>342.50637159613859</v>
      </c>
      <c r="P89" s="12">
        <f t="shared" si="185"/>
        <v>334.82373100382824</v>
      </c>
      <c r="Q89" s="12">
        <f t="shared" si="185"/>
        <v>597.1175783880002</v>
      </c>
      <c r="R89" s="12">
        <f t="shared" si="185"/>
        <v>630.51994437963822</v>
      </c>
      <c r="S89" s="12">
        <f t="shared" si="185"/>
        <v>324.68226710148446</v>
      </c>
      <c r="T89" s="12">
        <f t="shared" si="185"/>
        <v>559.1514611159821</v>
      </c>
      <c r="U89" s="12">
        <f t="shared" si="185"/>
        <v>574.40794264330657</v>
      </c>
      <c r="V89" s="12">
        <f t="shared" si="185"/>
        <v>312.05988733785961</v>
      </c>
      <c r="W89" s="12">
        <f t="shared" si="185"/>
        <v>405.09328396941288</v>
      </c>
      <c r="X89" s="12">
        <f t="shared" si="185"/>
        <v>450.84453194008631</v>
      </c>
      <c r="Y89" s="12">
        <f t="shared" si="185"/>
        <v>461.79731768911461</v>
      </c>
      <c r="Z89" s="12">
        <f t="shared" si="185"/>
        <v>351.80287662832467</v>
      </c>
    </row>
    <row r="90" spans="1:26" x14ac:dyDescent="0.25">
      <c r="B90" s="20">
        <v>33</v>
      </c>
      <c r="C90" s="12">
        <f t="shared" si="101"/>
        <v>341.31818307625213</v>
      </c>
      <c r="D90" s="12">
        <f t="shared" ref="D90:E90" si="186">D63*D$6</f>
        <v>274.84637574111736</v>
      </c>
      <c r="E90" s="12">
        <f t="shared" si="186"/>
        <v>396.22915833043896</v>
      </c>
      <c r="F90" s="12">
        <f t="shared" ref="F90:H90" si="187">F63*F$6</f>
        <v>257.93246182339124</v>
      </c>
      <c r="G90" s="12">
        <f t="shared" si="187"/>
        <v>239.88142918104458</v>
      </c>
      <c r="H90" s="12">
        <f t="shared" si="187"/>
        <v>403.57189349328615</v>
      </c>
      <c r="I90" s="12">
        <f t="shared" ref="I90:N90" si="188">I63*I$6</f>
        <v>369.98053900886418</v>
      </c>
      <c r="J90" s="12">
        <f t="shared" si="188"/>
        <v>1098.7107276959239</v>
      </c>
      <c r="K90" s="12">
        <f t="shared" si="188"/>
        <v>300.90841932938076</v>
      </c>
      <c r="L90" s="12">
        <f t="shared" si="188"/>
        <v>592.66947442016067</v>
      </c>
      <c r="M90" s="12">
        <f t="shared" si="188"/>
        <v>496.43222097867306</v>
      </c>
      <c r="N90" s="12">
        <f t="shared" si="188"/>
        <v>640.65122138268396</v>
      </c>
      <c r="O90" s="12">
        <f t="shared" ref="O90:Z90" si="189">O63*O$6</f>
        <v>277.89399280301723</v>
      </c>
      <c r="P90" s="12">
        <f t="shared" si="189"/>
        <v>392.05232014489354</v>
      </c>
      <c r="Q90" s="12">
        <f t="shared" si="189"/>
        <v>562.63643420683695</v>
      </c>
      <c r="R90" s="12">
        <f t="shared" si="189"/>
        <v>554.95665045594876</v>
      </c>
      <c r="S90" s="12">
        <f t="shared" si="189"/>
        <v>395.47231847513933</v>
      </c>
      <c r="T90" s="12">
        <f t="shared" si="189"/>
        <v>506.40525691674895</v>
      </c>
      <c r="U90" s="12">
        <f t="shared" si="189"/>
        <v>518.77975233291011</v>
      </c>
      <c r="V90" s="12">
        <f t="shared" si="189"/>
        <v>336.52505217380821</v>
      </c>
      <c r="W90" s="12">
        <f t="shared" si="189"/>
        <v>252.06929594996717</v>
      </c>
      <c r="X90" s="12">
        <f t="shared" si="189"/>
        <v>554.77331768442536</v>
      </c>
      <c r="Y90" s="12">
        <f t="shared" si="189"/>
        <v>481.38177420288713</v>
      </c>
      <c r="Z90" s="12">
        <f t="shared" si="189"/>
        <v>374.30669913565299</v>
      </c>
    </row>
    <row r="91" spans="1:26" x14ac:dyDescent="0.25">
      <c r="B91" s="20">
        <v>34.5</v>
      </c>
      <c r="C91" s="12">
        <f t="shared" si="101"/>
        <v>331.83425893157818</v>
      </c>
      <c r="D91" s="12">
        <f t="shared" ref="D91:E91" si="190">D64*D$6</f>
        <v>228.18593369422624</v>
      </c>
      <c r="E91" s="12">
        <f t="shared" si="190"/>
        <v>494.86980316191267</v>
      </c>
      <c r="F91" s="12">
        <f t="shared" ref="F91:H91" si="191">F64*F$6</f>
        <v>466.52132225448156</v>
      </c>
      <c r="G91" s="12">
        <f t="shared" si="191"/>
        <v>242.870927009257</v>
      </c>
      <c r="H91" s="12">
        <f t="shared" si="191"/>
        <v>455.14396101879743</v>
      </c>
      <c r="I91" s="12">
        <f t="shared" ref="I91:N91" si="192">I64*I$6</f>
        <v>447.78894628353237</v>
      </c>
      <c r="J91" s="12">
        <f t="shared" si="192"/>
        <v>880.23275706844265</v>
      </c>
      <c r="K91" s="12">
        <f t="shared" si="192"/>
        <v>221.73826994775544</v>
      </c>
      <c r="L91" s="12">
        <f t="shared" si="192"/>
        <v>507.32998172913619</v>
      </c>
      <c r="M91" s="12">
        <f t="shared" si="192"/>
        <v>545.80462398830184</v>
      </c>
      <c r="N91" s="12">
        <f t="shared" si="192"/>
        <v>551.34338084620549</v>
      </c>
      <c r="O91" s="12">
        <f t="shared" ref="O91:Z91" si="193">O64*O$6</f>
        <v>182.69707107020523</v>
      </c>
      <c r="P91" s="12">
        <f t="shared" si="193"/>
        <v>335.24069704492894</v>
      </c>
      <c r="Q91" s="12">
        <f t="shared" si="193"/>
        <v>510.44594105045377</v>
      </c>
      <c r="R91" s="12">
        <f t="shared" si="193"/>
        <v>559.8083920056938</v>
      </c>
      <c r="S91" s="12">
        <f t="shared" si="193"/>
        <v>305.03524282896791</v>
      </c>
      <c r="T91" s="12">
        <f t="shared" si="193"/>
        <v>487.64178506721936</v>
      </c>
      <c r="U91" s="12">
        <f t="shared" si="193"/>
        <v>506.07069012716414</v>
      </c>
      <c r="V91" s="12">
        <f t="shared" si="193"/>
        <v>199.85046043205298</v>
      </c>
      <c r="W91" s="12">
        <f t="shared" si="193"/>
        <v>412.68878304383935</v>
      </c>
      <c r="X91" s="12">
        <f t="shared" si="193"/>
        <v>515.26578529013796</v>
      </c>
      <c r="Y91" s="12">
        <f t="shared" si="193"/>
        <v>508.15414294777827</v>
      </c>
      <c r="Z91" s="12">
        <f t="shared" si="193"/>
        <v>293.99489220583001</v>
      </c>
    </row>
    <row r="92" spans="1:26" x14ac:dyDescent="0.25">
      <c r="B92" s="20">
        <v>36</v>
      </c>
      <c r="C92" s="12">
        <f t="shared" si="101"/>
        <v>307.09358724982025</v>
      </c>
      <c r="D92" s="12">
        <f t="shared" ref="D92:E92" si="194">D65*D$6</f>
        <v>248.75336538594794</v>
      </c>
      <c r="E92" s="12">
        <f t="shared" si="194"/>
        <v>426.33174160002284</v>
      </c>
      <c r="F92" s="12">
        <f t="shared" ref="F92:H92" si="195">F65*F$6</f>
        <v>360.59569860448016</v>
      </c>
      <c r="G92" s="12">
        <f t="shared" si="195"/>
        <v>257.30298549028248</v>
      </c>
      <c r="H92" s="12">
        <f t="shared" si="195"/>
        <v>405.61840410937788</v>
      </c>
      <c r="I92" s="12">
        <f t="shared" ref="I92:N92" si="196">I65*I$6</f>
        <v>321.75390906485961</v>
      </c>
      <c r="J92" s="12">
        <f t="shared" si="196"/>
        <v>888.28677465107035</v>
      </c>
      <c r="K92" s="12">
        <f t="shared" si="196"/>
        <v>287.19796377240664</v>
      </c>
      <c r="L92" s="12">
        <f t="shared" si="196"/>
        <v>527.18113470522587</v>
      </c>
      <c r="M92" s="12">
        <f t="shared" si="196"/>
        <v>471.85018066164264</v>
      </c>
      <c r="N92" s="12">
        <f t="shared" si="196"/>
        <v>397.50145005905233</v>
      </c>
      <c r="O92" s="12">
        <f t="shared" ref="O92:Z92" si="197">O65*O$6</f>
        <v>316.27658145911914</v>
      </c>
      <c r="P92" s="12">
        <f t="shared" si="197"/>
        <v>524.23055517380203</v>
      </c>
      <c r="Q92" s="12">
        <f t="shared" si="197"/>
        <v>581.38750959236381</v>
      </c>
      <c r="R92" s="12">
        <f t="shared" si="197"/>
        <v>464.01230353413126</v>
      </c>
      <c r="S92" s="12">
        <f t="shared" si="197"/>
        <v>406.10601717933645</v>
      </c>
      <c r="T92" s="12">
        <f t="shared" si="197"/>
        <v>475.34128685474997</v>
      </c>
      <c r="U92" s="12">
        <f t="shared" si="197"/>
        <v>582.74175392576285</v>
      </c>
      <c r="V92" s="12">
        <f t="shared" si="197"/>
        <v>224.41885381161322</v>
      </c>
      <c r="W92" s="12">
        <f t="shared" si="197"/>
        <v>323.87208053354561</v>
      </c>
      <c r="X92" s="12">
        <f t="shared" si="197"/>
        <v>428.74533176175146</v>
      </c>
      <c r="Y92" s="12">
        <f t="shared" si="197"/>
        <v>436.37919327762256</v>
      </c>
      <c r="Z92" s="12">
        <f t="shared" si="197"/>
        <v>311.33728753257844</v>
      </c>
    </row>
    <row r="93" spans="1:26" x14ac:dyDescent="0.25">
      <c r="B93" s="20">
        <v>37.5</v>
      </c>
      <c r="C93" s="12">
        <f t="shared" si="101"/>
        <v>341.11201081223743</v>
      </c>
      <c r="D93" s="12">
        <f t="shared" ref="D93:E93" si="198">D66*D$6</f>
        <v>229.82314218709959</v>
      </c>
      <c r="E93" s="12">
        <f t="shared" si="198"/>
        <v>453.20532804830185</v>
      </c>
      <c r="F93" s="12">
        <f t="shared" ref="F93:H93" si="199">F66*F$6</f>
        <v>370.48480880087106</v>
      </c>
      <c r="G93" s="12">
        <f t="shared" si="199"/>
        <v>239.26291238900063</v>
      </c>
      <c r="H93" s="12">
        <f t="shared" si="199"/>
        <v>373.38586190593338</v>
      </c>
      <c r="I93" s="12">
        <f t="shared" ref="I93:N93" si="200">I66*I$6</f>
        <v>332.48251140661444</v>
      </c>
      <c r="J93" s="12">
        <f t="shared" si="200"/>
        <v>820.38834794182981</v>
      </c>
      <c r="K93" s="12">
        <f t="shared" si="200"/>
        <v>231.63453862045861</v>
      </c>
      <c r="L93" s="12">
        <f t="shared" si="200"/>
        <v>469.16255873902566</v>
      </c>
      <c r="M93" s="12">
        <f t="shared" si="200"/>
        <v>568.61592411300376</v>
      </c>
      <c r="N93" s="12">
        <f t="shared" si="200"/>
        <v>411.36659425193034</v>
      </c>
      <c r="O93" s="12">
        <f t="shared" ref="O93:Z93" si="201">O66*O$6</f>
        <v>370.86290147399751</v>
      </c>
      <c r="P93" s="12">
        <f t="shared" si="201"/>
        <v>522.77117402994975</v>
      </c>
      <c r="Q93" s="12">
        <f t="shared" si="201"/>
        <v>496.07011658821648</v>
      </c>
      <c r="R93" s="12">
        <f t="shared" si="201"/>
        <v>442.33430937569574</v>
      </c>
      <c r="S93" s="12">
        <f t="shared" si="201"/>
        <v>321.94788743469087</v>
      </c>
      <c r="T93" s="12">
        <f t="shared" si="201"/>
        <v>380.16878797352479</v>
      </c>
      <c r="U93" s="12">
        <f t="shared" si="201"/>
        <v>487.21544210060659</v>
      </c>
      <c r="V93" s="12">
        <f t="shared" si="201"/>
        <v>224.6253108988364</v>
      </c>
      <c r="W93" s="12">
        <f t="shared" si="201"/>
        <v>292.98371763087789</v>
      </c>
      <c r="X93" s="12">
        <f t="shared" si="201"/>
        <v>429.05805629257696</v>
      </c>
      <c r="Y93" s="12">
        <f t="shared" si="201"/>
        <v>333.45662393928626</v>
      </c>
      <c r="Z93" s="12">
        <f t="shared" si="201"/>
        <v>294.40780638027638</v>
      </c>
    </row>
    <row r="94" spans="1:26" x14ac:dyDescent="0.25">
      <c r="B94" s="20">
        <v>39</v>
      </c>
      <c r="C94" s="12">
        <f t="shared" si="101"/>
        <v>342.65830279234729</v>
      </c>
      <c r="D94" s="12">
        <f t="shared" ref="D94:E94" si="202">D67*D$6</f>
        <v>222.35337843836484</v>
      </c>
      <c r="E94" s="12">
        <f t="shared" si="202"/>
        <v>477.47488480198007</v>
      </c>
      <c r="F94" s="12">
        <f t="shared" ref="F94:H94" si="203">F67*F$6</f>
        <v>196.25296008301507</v>
      </c>
      <c r="G94" s="12">
        <f t="shared" si="203"/>
        <v>393.99519653199502</v>
      </c>
      <c r="H94" s="12">
        <f t="shared" si="203"/>
        <v>286.51148625284009</v>
      </c>
      <c r="I94" s="12">
        <f t="shared" ref="I94:N94" si="204">I67*I$6</f>
        <v>371.4387956378406</v>
      </c>
      <c r="J94" s="12">
        <f t="shared" si="204"/>
        <v>682.34860355097135</v>
      </c>
      <c r="K94" s="12">
        <f t="shared" si="204"/>
        <v>206.37843627866405</v>
      </c>
      <c r="L94" s="12">
        <f t="shared" si="204"/>
        <v>484.51138835971352</v>
      </c>
      <c r="M94" s="12">
        <f t="shared" si="204"/>
        <v>461.12157831988787</v>
      </c>
      <c r="N94" s="12">
        <f t="shared" si="204"/>
        <v>451.12693421680092</v>
      </c>
      <c r="O94" s="12">
        <f t="shared" ref="O94:Z94" si="205">O67*O$6</f>
        <v>315.16257492820324</v>
      </c>
      <c r="P94" s="12">
        <f t="shared" si="205"/>
        <v>490.7690303754743</v>
      </c>
      <c r="Q94" s="12">
        <f t="shared" si="205"/>
        <v>539.40593525698966</v>
      </c>
      <c r="R94" s="12">
        <f t="shared" si="205"/>
        <v>382.66821116819233</v>
      </c>
      <c r="S94" s="12">
        <f t="shared" si="205"/>
        <v>255.51258886370718</v>
      </c>
      <c r="T94" s="12">
        <f t="shared" si="205"/>
        <v>414.56848636432903</v>
      </c>
      <c r="U94" s="12">
        <f t="shared" si="205"/>
        <v>455.23444130418017</v>
      </c>
      <c r="V94" s="12">
        <f t="shared" si="205"/>
        <v>264.67798582013626</v>
      </c>
      <c r="W94" s="12">
        <f t="shared" si="205"/>
        <v>241.8406905297395</v>
      </c>
      <c r="X94" s="12">
        <f t="shared" si="205"/>
        <v>406.12492403204078</v>
      </c>
      <c r="Y94" s="12">
        <f t="shared" si="205"/>
        <v>403.66898399398127</v>
      </c>
      <c r="Z94" s="12">
        <f t="shared" si="205"/>
        <v>282.63975240855427</v>
      </c>
    </row>
    <row r="95" spans="1:26" x14ac:dyDescent="0.25">
      <c r="A95" t="s">
        <v>9</v>
      </c>
      <c r="B95" s="3">
        <v>0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x14ac:dyDescent="0.25">
      <c r="B96" s="20">
        <v>1.5</v>
      </c>
      <c r="C96">
        <f t="shared" ref="C96:C121" si="206">C69/C$5/($B69-$B68)</f>
        <v>289065.56993245427</v>
      </c>
      <c r="D96" s="12">
        <f t="shared" ref="D96:E96" si="207">D69/D$5/($B69-$B68)</f>
        <v>365196.22395757789</v>
      </c>
      <c r="E96" s="12">
        <f t="shared" si="207"/>
        <v>254131.56550226276</v>
      </c>
      <c r="F96" s="12">
        <f t="shared" ref="F96:H96" si="208">F69/F$5/($B69-$B68)</f>
        <v>223596.52542885338</v>
      </c>
      <c r="G96" s="12">
        <f t="shared" si="208"/>
        <v>294370.85625592608</v>
      </c>
      <c r="H96" s="12">
        <f t="shared" si="208"/>
        <v>245192.42759468351</v>
      </c>
      <c r="I96" s="12">
        <f t="shared" ref="I96:N96" si="209">I69/I$5/($B69-$B68)</f>
        <v>235951.21872205613</v>
      </c>
      <c r="J96" s="12">
        <f t="shared" si="209"/>
        <v>0</v>
      </c>
      <c r="K96" s="12">
        <f t="shared" si="209"/>
        <v>454900.22562274308</v>
      </c>
      <c r="L96" s="12">
        <f t="shared" si="209"/>
        <v>279210.37322942837</v>
      </c>
      <c r="M96" s="12">
        <f t="shared" si="209"/>
        <v>289731.99157057836</v>
      </c>
      <c r="N96" s="12">
        <f t="shared" si="209"/>
        <v>273203.46814522689</v>
      </c>
      <c r="O96" s="12">
        <f t="shared" ref="O96:Z96" si="210">O69/O$5/($B69-$B68)</f>
        <v>303466.1815090602</v>
      </c>
      <c r="P96" s="12">
        <f t="shared" si="210"/>
        <v>327627.11043389095</v>
      </c>
      <c r="Q96" s="12">
        <f t="shared" si="210"/>
        <v>310990.90508509154</v>
      </c>
      <c r="R96" s="12">
        <f t="shared" si="210"/>
        <v>207594.49639133093</v>
      </c>
      <c r="S96" s="12">
        <f t="shared" si="210"/>
        <v>274061.18711622967</v>
      </c>
      <c r="T96" s="12">
        <f t="shared" si="210"/>
        <v>314705.38680664555</v>
      </c>
      <c r="U96" s="12">
        <f t="shared" si="210"/>
        <v>278197.14356219961</v>
      </c>
      <c r="V96" s="12">
        <f t="shared" si="210"/>
        <v>268609.67666610348</v>
      </c>
      <c r="W96" s="12">
        <f t="shared" si="210"/>
        <v>472625.63815509115</v>
      </c>
      <c r="X96" s="12">
        <f t="shared" si="210"/>
        <v>271745.17861167906</v>
      </c>
      <c r="Y96" s="12">
        <f t="shared" si="210"/>
        <v>279844.19573272747</v>
      </c>
      <c r="Z96" s="12">
        <f t="shared" si="210"/>
        <v>279440.99749236088</v>
      </c>
    </row>
    <row r="97" spans="2:26" x14ac:dyDescent="0.25">
      <c r="B97" s="20">
        <v>3</v>
      </c>
      <c r="C97">
        <f t="shared" si="206"/>
        <v>64244.170941305783</v>
      </c>
      <c r="D97" s="12">
        <f t="shared" ref="D97:E97" si="211">D70/D$5/($B70-$B69)</f>
        <v>70219.802293163972</v>
      </c>
      <c r="E97" s="12">
        <f t="shared" si="211"/>
        <v>104948.54794365434</v>
      </c>
      <c r="F97" s="12">
        <f t="shared" ref="F97:H97" si="212">F70/F$5/($B70-$B69)</f>
        <v>83731.89395105021</v>
      </c>
      <c r="G97" s="12">
        <f t="shared" si="212"/>
        <v>47566.178525079595</v>
      </c>
      <c r="H97" s="12">
        <f t="shared" si="212"/>
        <v>66530.233553181999</v>
      </c>
      <c r="I97" s="12">
        <f t="shared" ref="I97:N97" si="213">I70/I$5/($B70-$B69)</f>
        <v>95230.751073664534</v>
      </c>
      <c r="J97" s="12">
        <f t="shared" si="213"/>
        <v>79812.581549591603</v>
      </c>
      <c r="K97" s="12">
        <f t="shared" si="213"/>
        <v>96776.74449119519</v>
      </c>
      <c r="L97" s="12">
        <f t="shared" si="213"/>
        <v>49388.677732813085</v>
      </c>
      <c r="M97" s="12">
        <f t="shared" si="213"/>
        <v>114107.93586485302</v>
      </c>
      <c r="N97" s="12">
        <f t="shared" si="213"/>
        <v>93149.141376832966</v>
      </c>
      <c r="O97" s="12">
        <f t="shared" ref="O97:Z97" si="214">O70/O$5/($B70-$B69)</f>
        <v>48463.860148604457</v>
      </c>
      <c r="P97" s="12">
        <f t="shared" si="214"/>
        <v>63139.507079044495</v>
      </c>
      <c r="Q97" s="12">
        <f t="shared" si="214"/>
        <v>93259.587754028544</v>
      </c>
      <c r="R97" s="12">
        <f t="shared" si="214"/>
        <v>68114.774100662602</v>
      </c>
      <c r="S97" s="12">
        <f t="shared" si="214"/>
        <v>59584.147844898631</v>
      </c>
      <c r="T97" s="12">
        <f t="shared" si="214"/>
        <v>91407.776644749087</v>
      </c>
      <c r="U97" s="12">
        <f t="shared" si="214"/>
        <v>77262.874166164504</v>
      </c>
      <c r="V97" s="12">
        <f t="shared" si="214"/>
        <v>88406.902194757786</v>
      </c>
      <c r="W97" s="12">
        <f t="shared" si="214"/>
        <v>78689.226352280341</v>
      </c>
      <c r="X97" s="12">
        <f t="shared" si="214"/>
        <v>62890.34982106895</v>
      </c>
      <c r="Y97" s="12">
        <f t="shared" si="214"/>
        <v>86578.033591445463</v>
      </c>
      <c r="Z97" s="12">
        <f t="shared" si="214"/>
        <v>64680.828943913046</v>
      </c>
    </row>
    <row r="98" spans="2:26" x14ac:dyDescent="0.25">
      <c r="B98" s="20">
        <v>4.5</v>
      </c>
      <c r="C98">
        <f t="shared" si="206"/>
        <v>20598.867339664914</v>
      </c>
      <c r="D98" s="12">
        <f t="shared" ref="D98:E98" si="215">D71/D$5/($B71-$B70)</f>
        <v>24240.36434872165</v>
      </c>
      <c r="E98" s="12">
        <f t="shared" si="215"/>
        <v>36940.452580628997</v>
      </c>
      <c r="F98" s="12">
        <f t="shared" ref="F98:H98" si="216">F71/F$5/($B71-$B70)</f>
        <v>30205.49096565408</v>
      </c>
      <c r="G98" s="12">
        <f t="shared" si="216"/>
        <v>15430.634215895634</v>
      </c>
      <c r="H98" s="12">
        <f t="shared" si="216"/>
        <v>25036.205692761374</v>
      </c>
      <c r="I98" s="12">
        <f t="shared" ref="I98:N98" si="217">I71/I$5/($B71-$B70)</f>
        <v>39693.862100067745</v>
      </c>
      <c r="J98" s="12">
        <f t="shared" si="217"/>
        <v>38426.015628030036</v>
      </c>
      <c r="K98" s="12">
        <f t="shared" si="217"/>
        <v>31566.2964786747</v>
      </c>
      <c r="L98" s="12">
        <f t="shared" si="217"/>
        <v>17092.759357760919</v>
      </c>
      <c r="M98" s="12">
        <f t="shared" si="217"/>
        <v>35386.416910538181</v>
      </c>
      <c r="N98" s="12">
        <f t="shared" si="217"/>
        <v>39528.711786898602</v>
      </c>
      <c r="O98" s="12">
        <f t="shared" ref="O98:Z98" si="218">O71/O$5/($B71-$B70)</f>
        <v>14898.130707998083</v>
      </c>
      <c r="P98" s="12">
        <f t="shared" si="218"/>
        <v>18912.552117249867</v>
      </c>
      <c r="Q98" s="12">
        <f t="shared" si="218"/>
        <v>25487.10487457475</v>
      </c>
      <c r="R98" s="12">
        <f t="shared" si="218"/>
        <v>29751.570808356588</v>
      </c>
      <c r="S98" s="12">
        <f t="shared" si="218"/>
        <v>16524.535818109423</v>
      </c>
      <c r="T98" s="12">
        <f t="shared" si="218"/>
        <v>34788.599409907802</v>
      </c>
      <c r="U98" s="12">
        <f t="shared" si="218"/>
        <v>27126.006891838955</v>
      </c>
      <c r="V98" s="12">
        <f t="shared" si="218"/>
        <v>32442.934914047564</v>
      </c>
      <c r="W98" s="12">
        <f t="shared" si="218"/>
        <v>23983.865767112718</v>
      </c>
      <c r="X98" s="12">
        <f t="shared" si="218"/>
        <v>21923.165876936353</v>
      </c>
      <c r="Y98" s="12">
        <f t="shared" si="218"/>
        <v>31397.463516272299</v>
      </c>
      <c r="Z98" s="12">
        <f t="shared" si="218"/>
        <v>19093.019009267271</v>
      </c>
    </row>
    <row r="99" spans="2:26" x14ac:dyDescent="0.25">
      <c r="B99" s="20">
        <v>6</v>
      </c>
      <c r="C99">
        <f t="shared" si="206"/>
        <v>12386.858996499031</v>
      </c>
      <c r="D99" s="12">
        <f t="shared" ref="D99:E99" si="219">D72/D$5/($B72-$B71)</f>
        <v>13033.629457896539</v>
      </c>
      <c r="E99" s="12">
        <f t="shared" si="219"/>
        <v>17871.123834114271</v>
      </c>
      <c r="F99" s="12">
        <f t="shared" ref="F99:H99" si="220">F72/F$5/($B72-$B71)</f>
        <v>16679.167243765874</v>
      </c>
      <c r="G99" s="12">
        <f t="shared" si="220"/>
        <v>8799.3625663016464</v>
      </c>
      <c r="H99" s="12">
        <f t="shared" si="220"/>
        <v>12537.90628471946</v>
      </c>
      <c r="I99" s="12">
        <f t="shared" ref="I99:N99" si="221">I72/I$5/($B72-$B71)</f>
        <v>19897.83830297086</v>
      </c>
      <c r="J99" s="12">
        <f t="shared" si="221"/>
        <v>23466.929826690379</v>
      </c>
      <c r="K99" s="12">
        <f t="shared" si="221"/>
        <v>16165.083165045238</v>
      </c>
      <c r="L99" s="12">
        <f t="shared" si="221"/>
        <v>9257.0385583998559</v>
      </c>
      <c r="M99" s="12">
        <f t="shared" si="221"/>
        <v>13301.209156108414</v>
      </c>
      <c r="N99" s="12">
        <f t="shared" si="221"/>
        <v>17787.147419907658</v>
      </c>
      <c r="O99" s="12">
        <f t="shared" ref="O99:Z99" si="222">O72/O$5/($B72-$B71)</f>
        <v>8354.5238609454882</v>
      </c>
      <c r="P99" s="12">
        <f t="shared" si="222"/>
        <v>11255.560212879422</v>
      </c>
      <c r="Q99" s="12">
        <f t="shared" si="222"/>
        <v>11550.433261468579</v>
      </c>
      <c r="R99" s="12">
        <f t="shared" si="222"/>
        <v>16958.382775527734</v>
      </c>
      <c r="S99" s="12">
        <f t="shared" si="222"/>
        <v>8543.6862283378414</v>
      </c>
      <c r="T99" s="12">
        <f t="shared" si="222"/>
        <v>16943.254708570978</v>
      </c>
      <c r="U99" s="12">
        <f t="shared" si="222"/>
        <v>13437.447444126037</v>
      </c>
      <c r="V99" s="12">
        <f t="shared" si="222"/>
        <v>15507.971733824992</v>
      </c>
      <c r="W99" s="12">
        <f t="shared" si="222"/>
        <v>14404.917416446709</v>
      </c>
      <c r="X99" s="12">
        <f t="shared" si="222"/>
        <v>11509.15507415484</v>
      </c>
      <c r="Y99" s="12">
        <f t="shared" si="222"/>
        <v>16000.446927809769</v>
      </c>
      <c r="Z99" s="12">
        <f t="shared" si="222"/>
        <v>9017.9526802779728</v>
      </c>
    </row>
    <row r="100" spans="2:26" x14ac:dyDescent="0.25">
      <c r="B100" s="20">
        <v>7.5</v>
      </c>
      <c r="C100">
        <f t="shared" si="206"/>
        <v>8036.067334248658</v>
      </c>
      <c r="D100" s="12">
        <f t="shared" ref="D100:E100" si="223">D73/D$5/($B73-$B72)</f>
        <v>7896.946116652095</v>
      </c>
      <c r="E100" s="12">
        <f t="shared" si="223"/>
        <v>10357.149821299818</v>
      </c>
      <c r="F100" s="12">
        <f t="shared" ref="F100:H100" si="224">F73/F$5/($B73-$B72)</f>
        <v>10162.500559049788</v>
      </c>
      <c r="G100" s="12">
        <f t="shared" si="224"/>
        <v>6109.6116131592617</v>
      </c>
      <c r="H100" s="12">
        <f t="shared" si="224"/>
        <v>9210.2296989227852</v>
      </c>
      <c r="I100" s="12">
        <f t="shared" ref="I100:N100" si="225">I73/I$5/($B73-$B72)</f>
        <v>11736.483478657865</v>
      </c>
      <c r="J100" s="12">
        <f t="shared" si="225"/>
        <v>17894.549501474827</v>
      </c>
      <c r="K100" s="12">
        <f t="shared" si="225"/>
        <v>10724.426197992014</v>
      </c>
      <c r="L100" s="12">
        <f t="shared" si="225"/>
        <v>6030.2510747568222</v>
      </c>
      <c r="M100" s="12">
        <f t="shared" si="225"/>
        <v>7376.0580278628504</v>
      </c>
      <c r="N100" s="12">
        <f t="shared" si="225"/>
        <v>10515.113204382405</v>
      </c>
      <c r="O100" s="12">
        <f t="shared" ref="O100:Z100" si="226">O73/O$5/($B73-$B72)</f>
        <v>5974.9759039992314</v>
      </c>
      <c r="P100" s="12">
        <f t="shared" si="226"/>
        <v>7423.6239468237327</v>
      </c>
      <c r="Q100" s="12">
        <f t="shared" si="226"/>
        <v>6743.1121915279828</v>
      </c>
      <c r="R100" s="12">
        <f t="shared" si="226"/>
        <v>11607.436754123351</v>
      </c>
      <c r="S100" s="12">
        <f t="shared" si="226"/>
        <v>6121.873478021379</v>
      </c>
      <c r="T100" s="12">
        <f t="shared" si="226"/>
        <v>10819.466908790733</v>
      </c>
      <c r="U100" s="12">
        <f t="shared" si="226"/>
        <v>7973.6082537739285</v>
      </c>
      <c r="V100" s="12">
        <f t="shared" si="226"/>
        <v>9675.5834931086592</v>
      </c>
      <c r="W100" s="12">
        <f t="shared" si="226"/>
        <v>11129.98119469304</v>
      </c>
      <c r="X100" s="12">
        <f t="shared" si="226"/>
        <v>6964.5316862829868</v>
      </c>
      <c r="Y100" s="12">
        <f t="shared" si="226"/>
        <v>9006.343033335339</v>
      </c>
      <c r="Z100" s="12">
        <f t="shared" si="226"/>
        <v>5331.8483612301998</v>
      </c>
    </row>
    <row r="101" spans="2:26" x14ac:dyDescent="0.25">
      <c r="B101" s="20">
        <v>9</v>
      </c>
      <c r="C101">
        <f t="shared" si="206"/>
        <v>5489.9714469439668</v>
      </c>
      <c r="D101" s="12">
        <f t="shared" ref="D101:E101" si="227">D74/D$5/($B74-$B73)</f>
        <v>6026.3226902624701</v>
      </c>
      <c r="E101" s="12">
        <f t="shared" si="227"/>
        <v>6118.2369365975092</v>
      </c>
      <c r="F101" s="12">
        <f t="shared" ref="F101:H101" si="228">F74/F$5/($B74-$B73)</f>
        <v>6649.595181221227</v>
      </c>
      <c r="G101" s="12">
        <f t="shared" si="228"/>
        <v>4578.9265653156062</v>
      </c>
      <c r="H101" s="12">
        <f t="shared" si="228"/>
        <v>6025.6038324203182</v>
      </c>
      <c r="I101" s="12">
        <f t="shared" ref="I101:N101" si="229">I74/I$5/($B74-$B73)</f>
        <v>7444.5297207334361</v>
      </c>
      <c r="J101" s="12">
        <f t="shared" si="229"/>
        <v>12012.740168307393</v>
      </c>
      <c r="K101" s="12">
        <f t="shared" si="229"/>
        <v>7324.1164211776531</v>
      </c>
      <c r="L101" s="12">
        <f t="shared" si="229"/>
        <v>4269.5174712873732</v>
      </c>
      <c r="M101" s="12">
        <f t="shared" si="229"/>
        <v>4813.429521688121</v>
      </c>
      <c r="N101" s="12">
        <f t="shared" si="229"/>
        <v>6630.4929160452093</v>
      </c>
      <c r="O101" s="12">
        <f t="shared" ref="O101:Z101" si="230">O74/O$5/($B74-$B73)</f>
        <v>4814.6086972512885</v>
      </c>
      <c r="P101" s="12">
        <f t="shared" si="230"/>
        <v>6019.9758876730039</v>
      </c>
      <c r="Q101" s="12">
        <f t="shared" si="230"/>
        <v>4653.209052583813</v>
      </c>
      <c r="R101" s="12">
        <f t="shared" si="230"/>
        <v>8527.5334983335542</v>
      </c>
      <c r="S101" s="12">
        <f t="shared" si="230"/>
        <v>4517.6026883596642</v>
      </c>
      <c r="T101" s="12">
        <f t="shared" si="230"/>
        <v>6861.7642353436522</v>
      </c>
      <c r="U101" s="12">
        <f t="shared" si="230"/>
        <v>5263.9797039734422</v>
      </c>
      <c r="V101" s="12">
        <f t="shared" si="230"/>
        <v>6484.553776553661</v>
      </c>
      <c r="W101" s="12">
        <f t="shared" si="230"/>
        <v>8160.449582475344</v>
      </c>
      <c r="X101" s="12">
        <f t="shared" si="230"/>
        <v>5697.2289327431581</v>
      </c>
      <c r="Y101" s="12">
        <f t="shared" si="230"/>
        <v>5959.9967446091978</v>
      </c>
      <c r="Z101" s="12">
        <f t="shared" si="230"/>
        <v>3574.1097282362593</v>
      </c>
    </row>
    <row r="102" spans="2:26" x14ac:dyDescent="0.25">
      <c r="B102" s="20">
        <v>10.5</v>
      </c>
      <c r="C102">
        <f t="shared" si="206"/>
        <v>4587.9295438344579</v>
      </c>
      <c r="D102" s="12">
        <f t="shared" ref="D102:E102" si="231">D75/D$5/($B75-$B74)</f>
        <v>4313.123157418363</v>
      </c>
      <c r="E102" s="12">
        <f t="shared" si="231"/>
        <v>4304.1801693830848</v>
      </c>
      <c r="F102" s="12">
        <f t="shared" ref="F102:H102" si="232">F75/F$5/($B75-$B74)</f>
        <v>4642.4579171260493</v>
      </c>
      <c r="G102" s="12">
        <f t="shared" si="232"/>
        <v>3446.1178164475914</v>
      </c>
      <c r="H102" s="12">
        <f t="shared" si="232"/>
        <v>4822.4867079328833</v>
      </c>
      <c r="I102" s="12">
        <f t="shared" ref="I102:N102" si="233">I75/I$5/($B75-$B74)</f>
        <v>4777.6344420566738</v>
      </c>
      <c r="J102" s="12">
        <f t="shared" si="233"/>
        <v>9160.4277264164793</v>
      </c>
      <c r="K102" s="12">
        <f t="shared" si="233"/>
        <v>5975.0432147437741</v>
      </c>
      <c r="L102" s="12">
        <f t="shared" si="233"/>
        <v>4123.5130162404821</v>
      </c>
      <c r="M102" s="12">
        <f t="shared" si="233"/>
        <v>3365.0096950161569</v>
      </c>
      <c r="N102" s="12">
        <f t="shared" si="233"/>
        <v>4500.6516677048776</v>
      </c>
      <c r="O102" s="12">
        <f t="shared" ref="O102:Z102" si="234">O75/O$5/($B75-$B74)</f>
        <v>4138.5530166712242</v>
      </c>
      <c r="P102" s="12">
        <f t="shared" si="234"/>
        <v>5123.7741244162253</v>
      </c>
      <c r="Q102" s="12">
        <f t="shared" si="234"/>
        <v>3049.672563410269</v>
      </c>
      <c r="R102" s="12">
        <f t="shared" si="234"/>
        <v>5845.7678698696136</v>
      </c>
      <c r="S102" s="12">
        <f t="shared" si="234"/>
        <v>3896.6186884580802</v>
      </c>
      <c r="T102" s="12">
        <f t="shared" si="234"/>
        <v>5321.3954565852591</v>
      </c>
      <c r="U102" s="12">
        <f t="shared" si="234"/>
        <v>3522.6606555631261</v>
      </c>
      <c r="V102" s="12">
        <f t="shared" si="234"/>
        <v>4328.6484034306513</v>
      </c>
      <c r="W102" s="12">
        <f t="shared" si="234"/>
        <v>6567.6396928042413</v>
      </c>
      <c r="X102" s="12">
        <f t="shared" si="234"/>
        <v>4651.2084167524235</v>
      </c>
      <c r="Y102" s="12">
        <f t="shared" si="234"/>
        <v>4320.2715469530303</v>
      </c>
      <c r="Z102" s="12">
        <f t="shared" si="234"/>
        <v>2449.964022965692</v>
      </c>
    </row>
    <row r="103" spans="2:26" x14ac:dyDescent="0.25">
      <c r="B103" s="20">
        <v>12</v>
      </c>
      <c r="C103">
        <f t="shared" si="206"/>
        <v>4192.2917620432108</v>
      </c>
      <c r="D103" s="12">
        <f t="shared" ref="D103:E103" si="235">D76/D$5/($B76-$B75)</f>
        <v>3448.0205572399923</v>
      </c>
      <c r="E103" s="12">
        <f t="shared" si="235"/>
        <v>3060.2950789451738</v>
      </c>
      <c r="F103" s="12">
        <f t="shared" ref="F103:H103" si="236">F76/F$5/($B76-$B75)</f>
        <v>3380.9581819790533</v>
      </c>
      <c r="G103" s="12">
        <f t="shared" si="236"/>
        <v>2821.0367352959638</v>
      </c>
      <c r="H103" s="12">
        <f t="shared" si="236"/>
        <v>3927.8372582753022</v>
      </c>
      <c r="I103" s="12">
        <f t="shared" ref="I103:N103" si="237">I76/I$5/($B76-$B75)</f>
        <v>3177.8421546201462</v>
      </c>
      <c r="J103" s="12">
        <f t="shared" si="237"/>
        <v>7220.7024204609579</v>
      </c>
      <c r="K103" s="12">
        <f t="shared" si="237"/>
        <v>0</v>
      </c>
      <c r="L103" s="12">
        <f t="shared" si="237"/>
        <v>3123.9611753630597</v>
      </c>
      <c r="M103" s="12">
        <f t="shared" si="237"/>
        <v>2484.4143501012577</v>
      </c>
      <c r="N103" s="12">
        <f t="shared" si="237"/>
        <v>3310.0306751000026</v>
      </c>
      <c r="O103" s="12">
        <f t="shared" ref="O103:Z103" si="238">O76/O$5/($B76-$B75)</f>
        <v>3410.5853819232248</v>
      </c>
      <c r="P103" s="12">
        <f t="shared" si="238"/>
        <v>3953.2073299896674</v>
      </c>
      <c r="Q103" s="12">
        <f t="shared" si="238"/>
        <v>2214.0401475906051</v>
      </c>
      <c r="R103" s="12">
        <f t="shared" si="238"/>
        <v>4283.1998334310092</v>
      </c>
      <c r="S103" s="12">
        <f t="shared" si="238"/>
        <v>3071.3734448913888</v>
      </c>
      <c r="T103" s="12">
        <f t="shared" si="238"/>
        <v>3595.7975326456121</v>
      </c>
      <c r="U103" s="12">
        <f t="shared" si="238"/>
        <v>2626.7970516435489</v>
      </c>
      <c r="V103" s="12">
        <f t="shared" si="238"/>
        <v>3212.5662548144119</v>
      </c>
      <c r="W103" s="12">
        <f t="shared" si="238"/>
        <v>5356.5855650531039</v>
      </c>
      <c r="X103" s="12">
        <f t="shared" si="238"/>
        <v>3819.2593118326063</v>
      </c>
      <c r="Y103" s="12">
        <f t="shared" si="238"/>
        <v>2841.4560772413147</v>
      </c>
      <c r="Z103" s="12">
        <f t="shared" si="238"/>
        <v>1845.3579305111828</v>
      </c>
    </row>
    <row r="104" spans="2:26" x14ac:dyDescent="0.25">
      <c r="B104" s="20">
        <v>13.5</v>
      </c>
      <c r="C104">
        <f t="shared" si="206"/>
        <v>3136.9516929032184</v>
      </c>
      <c r="D104" s="12">
        <f t="shared" ref="D104:E104" si="239">D77/D$5/($B77-$B76)</f>
        <v>2759.5339610856809</v>
      </c>
      <c r="E104" s="12">
        <f t="shared" si="239"/>
        <v>2238.4671486168995</v>
      </c>
      <c r="F104" s="12">
        <f t="shared" ref="F104:H104" si="240">F77/F$5/($B77-$B76)</f>
        <v>2638.1135856661294</v>
      </c>
      <c r="G104" s="12">
        <f t="shared" si="240"/>
        <v>2216.5862770541844</v>
      </c>
      <c r="H104" s="12">
        <f t="shared" si="240"/>
        <v>2874.7603019075245</v>
      </c>
      <c r="I104" s="12">
        <f t="shared" ref="I104:N104" si="241">I77/I$5/($B77-$B76)</f>
        <v>2296.4494218849404</v>
      </c>
      <c r="J104" s="12">
        <f t="shared" si="241"/>
        <v>6076.7288411296022</v>
      </c>
      <c r="K104" s="12">
        <f t="shared" si="241"/>
        <v>0</v>
      </c>
      <c r="L104" s="12">
        <f t="shared" si="241"/>
        <v>3178.4902782388035</v>
      </c>
      <c r="M104" s="12">
        <f t="shared" si="241"/>
        <v>1903.9829813455078</v>
      </c>
      <c r="N104" s="12">
        <f t="shared" si="241"/>
        <v>2437.2879435235263</v>
      </c>
      <c r="O104" s="12">
        <f t="shared" ref="O104:Z104" si="242">O77/O$5/($B77-$B76)</f>
        <v>2628.9053784118755</v>
      </c>
      <c r="P104" s="12">
        <f t="shared" si="242"/>
        <v>3453.7884331268056</v>
      </c>
      <c r="Q104" s="12">
        <f t="shared" si="242"/>
        <v>1717.4288745898618</v>
      </c>
      <c r="R104" s="12">
        <f t="shared" si="242"/>
        <v>3684.6608380926796</v>
      </c>
      <c r="S104" s="12">
        <f t="shared" si="242"/>
        <v>2576.3753945496701</v>
      </c>
      <c r="T104" s="12">
        <f t="shared" si="242"/>
        <v>2829.7560750850439</v>
      </c>
      <c r="U104" s="12">
        <f t="shared" si="242"/>
        <v>2011.1757946993794</v>
      </c>
      <c r="V104" s="12">
        <f t="shared" si="242"/>
        <v>2363.2435005477259</v>
      </c>
      <c r="W104" s="12">
        <f t="shared" si="242"/>
        <v>4386.5897926275311</v>
      </c>
      <c r="X104" s="12">
        <f t="shared" si="242"/>
        <v>3411.6222774880912</v>
      </c>
      <c r="Y104" s="12">
        <f t="shared" si="242"/>
        <v>2011.0321273057659</v>
      </c>
      <c r="Z104" s="12">
        <f t="shared" si="242"/>
        <v>1474.1288015565478</v>
      </c>
    </row>
    <row r="105" spans="2:26" x14ac:dyDescent="0.25">
      <c r="B105" s="20">
        <v>15</v>
      </c>
      <c r="C105">
        <f t="shared" si="206"/>
        <v>2739.7839892953002</v>
      </c>
      <c r="D105" s="12">
        <f t="shared" ref="D105:E105" si="243">D78/D$5/($B78-$B77)</f>
        <v>2177.2113178316645</v>
      </c>
      <c r="E105" s="12">
        <f t="shared" si="243"/>
        <v>1782.149854979177</v>
      </c>
      <c r="F105" s="12">
        <f t="shared" ref="F105:H105" si="244">F78/F$5/($B78-$B77)</f>
        <v>2119.8358701611469</v>
      </c>
      <c r="G105" s="12">
        <f t="shared" si="244"/>
        <v>1954.0147127470284</v>
      </c>
      <c r="H105" s="12">
        <f t="shared" si="244"/>
        <v>2587.7269368090506</v>
      </c>
      <c r="I105" s="12">
        <f t="shared" ref="I105:N105" si="245">I78/I$5/($B78-$B77)</f>
        <v>1753.6386541916015</v>
      </c>
      <c r="J105" s="12">
        <f t="shared" si="245"/>
        <v>4932.7552617982465</v>
      </c>
      <c r="K105" s="12">
        <f t="shared" si="245"/>
        <v>0</v>
      </c>
      <c r="L105" s="12">
        <f t="shared" si="245"/>
        <v>3243.480066156018</v>
      </c>
      <c r="M105" s="12">
        <f t="shared" si="245"/>
        <v>1621.5715603477711</v>
      </c>
      <c r="N105" s="12">
        <f t="shared" si="245"/>
        <v>2033.7760101476808</v>
      </c>
      <c r="O105" s="12">
        <f t="shared" ref="O105:Z105" si="246">O78/O$5/($B78-$B77)</f>
        <v>2336.0379375569514</v>
      </c>
      <c r="P105" s="12">
        <f t="shared" si="246"/>
        <v>2970.997719971203</v>
      </c>
      <c r="Q105" s="12">
        <f t="shared" si="246"/>
        <v>1354.8198029756682</v>
      </c>
      <c r="R105" s="12">
        <f t="shared" si="246"/>
        <v>2574.1248493393991</v>
      </c>
      <c r="S105" s="12">
        <f t="shared" si="246"/>
        <v>2145.7370304722608</v>
      </c>
      <c r="T105" s="12">
        <f t="shared" si="246"/>
        <v>2575.8344474916944</v>
      </c>
      <c r="U105" s="12">
        <f t="shared" si="246"/>
        <v>1570.2521623084242</v>
      </c>
      <c r="V105" s="12">
        <f t="shared" si="246"/>
        <v>1895.1174734726576</v>
      </c>
      <c r="W105" s="12">
        <f t="shared" si="246"/>
        <v>4806.2810327760217</v>
      </c>
      <c r="X105" s="12">
        <f t="shared" si="246"/>
        <v>2667.780458598515</v>
      </c>
      <c r="Y105" s="12">
        <f t="shared" si="246"/>
        <v>1563.608031460222</v>
      </c>
      <c r="Z105" s="12">
        <f t="shared" si="246"/>
        <v>1196.5304444788917</v>
      </c>
    </row>
    <row r="106" spans="2:26" x14ac:dyDescent="0.25">
      <c r="B106" s="20">
        <v>16.5</v>
      </c>
      <c r="C106">
        <f t="shared" si="206"/>
        <v>2520.0872164212747</v>
      </c>
      <c r="D106" s="12">
        <f t="shared" ref="D106:E106" si="247">D79/D$5/($B79-$B78)</f>
        <v>1812.0753425247024</v>
      </c>
      <c r="E106" s="12">
        <f t="shared" si="247"/>
        <v>2396.7558867557541</v>
      </c>
      <c r="F106" s="12">
        <f t="shared" ref="F106:H106" si="248">F79/F$5/($B79-$B78)</f>
        <v>1744.5261117150683</v>
      </c>
      <c r="G106" s="12">
        <f t="shared" si="248"/>
        <v>1872.5639417782784</v>
      </c>
      <c r="H106" s="12">
        <f t="shared" si="248"/>
        <v>2275.2985743114423</v>
      </c>
      <c r="I106" s="12">
        <f t="shared" ref="I106:N106" si="249">I79/I$5/($B79-$B78)</f>
        <v>1372.5465088621484</v>
      </c>
      <c r="J106" s="12">
        <f t="shared" si="249"/>
        <v>3435.700340641532</v>
      </c>
      <c r="K106" s="12">
        <f t="shared" si="249"/>
        <v>0</v>
      </c>
      <c r="L106" s="12">
        <f t="shared" si="249"/>
        <v>3001.3263358343443</v>
      </c>
      <c r="M106" s="12">
        <f t="shared" si="249"/>
        <v>1385.0423471343613</v>
      </c>
      <c r="N106" s="12">
        <f t="shared" si="249"/>
        <v>1518.9308194784765</v>
      </c>
      <c r="O106" s="12">
        <f t="shared" ref="O106:Z106" si="250">O79/O$5/($B79-$B78)</f>
        <v>2001.760961007376</v>
      </c>
      <c r="P106" s="12">
        <f t="shared" si="250"/>
        <v>2425.4212786795697</v>
      </c>
      <c r="Q106" s="12">
        <f t="shared" si="250"/>
        <v>1039.449827367021</v>
      </c>
      <c r="R106" s="12">
        <f t="shared" si="250"/>
        <v>1953.2285532475541</v>
      </c>
      <c r="S106" s="12">
        <f t="shared" si="250"/>
        <v>1854.2547448041705</v>
      </c>
      <c r="T106" s="12">
        <f t="shared" si="250"/>
        <v>2491.6393815002152</v>
      </c>
      <c r="U106" s="12">
        <f t="shared" si="250"/>
        <v>1404.1669871048609</v>
      </c>
      <c r="V106" s="12">
        <f t="shared" si="250"/>
        <v>1364.0460186666671</v>
      </c>
      <c r="W106" s="12">
        <f t="shared" si="250"/>
        <v>3882.3840693370098</v>
      </c>
      <c r="X106" s="12">
        <f t="shared" si="250"/>
        <v>1748.4000826307858</v>
      </c>
      <c r="Y106" s="12">
        <f t="shared" si="250"/>
        <v>1236.2061471288011</v>
      </c>
      <c r="Z106" s="12">
        <f t="shared" si="250"/>
        <v>1011.5746717122303</v>
      </c>
    </row>
    <row r="107" spans="2:26" x14ac:dyDescent="0.25">
      <c r="B107" s="20">
        <v>18</v>
      </c>
      <c r="C107">
        <f t="shared" si="206"/>
        <v>2319.9734428006445</v>
      </c>
      <c r="D107" s="12">
        <f t="shared" ref="D107:E107" si="251">D80/D$5/($B80-$B79)</f>
        <v>1813.5329711686427</v>
      </c>
      <c r="E107" s="12">
        <f t="shared" si="251"/>
        <v>2007.5746123548877</v>
      </c>
      <c r="F107" s="12">
        <f t="shared" ref="F107:H107" si="252">F80/F$5/($B80-$B79)</f>
        <v>1645.7166841595738</v>
      </c>
      <c r="G107" s="12">
        <f t="shared" si="252"/>
        <v>1488.6200115209776</v>
      </c>
      <c r="H107" s="12">
        <f t="shared" si="252"/>
        <v>2049.073413994382</v>
      </c>
      <c r="I107" s="12">
        <f t="shared" ref="I107:N107" si="253">I80/I$5/($B80-$B79)</f>
        <v>4801.401156608993</v>
      </c>
      <c r="J107" s="12">
        <f t="shared" si="253"/>
        <v>3075.1013276162689</v>
      </c>
      <c r="K107" s="12">
        <f t="shared" si="253"/>
        <v>0</v>
      </c>
      <c r="L107" s="12">
        <f t="shared" si="253"/>
        <v>2032.0437112471311</v>
      </c>
      <c r="M107" s="12">
        <f t="shared" si="253"/>
        <v>1142.8528989419503</v>
      </c>
      <c r="N107" s="12">
        <f t="shared" si="253"/>
        <v>1224.286500559851</v>
      </c>
      <c r="O107" s="12">
        <f t="shared" ref="O107:Z107" si="254">O80/O$5/($B80-$B79)</f>
        <v>1850.2260658928917</v>
      </c>
      <c r="P107" s="12">
        <f t="shared" si="254"/>
        <v>2256.8458990266636</v>
      </c>
      <c r="Q107" s="12">
        <f t="shared" si="254"/>
        <v>905.89029488547646</v>
      </c>
      <c r="R107" s="12">
        <f t="shared" si="254"/>
        <v>1649.2580999563759</v>
      </c>
      <c r="S107" s="12">
        <f t="shared" si="254"/>
        <v>1767.5306887955055</v>
      </c>
      <c r="T107" s="12">
        <f t="shared" si="254"/>
        <v>2110.4896541864086</v>
      </c>
      <c r="U107" s="12">
        <f t="shared" si="254"/>
        <v>1148.7487588431529</v>
      </c>
      <c r="V107" s="12">
        <f t="shared" si="254"/>
        <v>1207.5145428630215</v>
      </c>
      <c r="W107" s="12">
        <f t="shared" si="254"/>
        <v>3300.8668018086096</v>
      </c>
      <c r="X107" s="12">
        <f t="shared" si="254"/>
        <v>1714.5993335143255</v>
      </c>
      <c r="Y107" s="12">
        <f t="shared" si="254"/>
        <v>1011.5511214285772</v>
      </c>
      <c r="Z107" s="12">
        <f t="shared" si="254"/>
        <v>906.41504489877218</v>
      </c>
    </row>
    <row r="108" spans="2:26" x14ac:dyDescent="0.25">
      <c r="B108" s="20">
        <v>19.5</v>
      </c>
      <c r="C108">
        <f t="shared" si="206"/>
        <v>2281.4194130205228</v>
      </c>
      <c r="D108" s="12">
        <f t="shared" ref="D108:E108" si="255">D81/D$5/($B81-$B80)</f>
        <v>1502.3292556874594</v>
      </c>
      <c r="E108" s="12">
        <f t="shared" si="255"/>
        <v>1190.4531246122897</v>
      </c>
      <c r="F108" s="12">
        <f t="shared" ref="F108:H108" si="256">F81/F$5/($B81-$B80)</f>
        <v>1096.1883170060241</v>
      </c>
      <c r="G108" s="12">
        <f t="shared" si="256"/>
        <v>1378.2327824449083</v>
      </c>
      <c r="H108" s="12">
        <f t="shared" si="256"/>
        <v>1748.7600961275532</v>
      </c>
      <c r="I108" s="12">
        <f t="shared" ref="I108:N108" si="257">I81/I$5/($B81-$B80)</f>
        <v>1563.1300684583455</v>
      </c>
      <c r="J108" s="12">
        <f t="shared" si="257"/>
        <v>2893.846536918014</v>
      </c>
      <c r="K108" s="12">
        <f t="shared" si="257"/>
        <v>0</v>
      </c>
      <c r="L108" s="12">
        <f t="shared" si="257"/>
        <v>2430.8851494240052</v>
      </c>
      <c r="M108" s="12">
        <f t="shared" si="257"/>
        <v>1047.4007545233408</v>
      </c>
      <c r="N108" s="12">
        <f t="shared" si="257"/>
        <v>1055.3899662843207</v>
      </c>
      <c r="O108" s="12">
        <f t="shared" ref="O108:Z108" si="258">O81/O$5/($B81-$B80)</f>
        <v>1735.5996699845093</v>
      </c>
      <c r="P108" s="12">
        <f t="shared" si="258"/>
        <v>2068.4887146185692</v>
      </c>
      <c r="Q108" s="12">
        <f t="shared" si="258"/>
        <v>779.79289537401803</v>
      </c>
      <c r="R108" s="12">
        <f t="shared" si="258"/>
        <v>1379.7119673618356</v>
      </c>
      <c r="S108" s="12">
        <f t="shared" si="258"/>
        <v>1685.7764927300307</v>
      </c>
      <c r="T108" s="12">
        <f t="shared" si="258"/>
        <v>1729.0726409488191</v>
      </c>
      <c r="U108" s="12">
        <f t="shared" si="258"/>
        <v>919.84336485389986</v>
      </c>
      <c r="V108" s="12">
        <f t="shared" si="258"/>
        <v>816.9200535218414</v>
      </c>
      <c r="W108" s="12">
        <f t="shared" si="258"/>
        <v>3097.2637287846278</v>
      </c>
      <c r="X108" s="12">
        <f t="shared" si="258"/>
        <v>1675.6158028666744</v>
      </c>
      <c r="Y108" s="12">
        <f t="shared" si="258"/>
        <v>862.40975614672936</v>
      </c>
      <c r="Z108" s="12">
        <f t="shared" si="258"/>
        <v>766.33945742054823</v>
      </c>
    </row>
    <row r="109" spans="2:26" x14ac:dyDescent="0.25">
      <c r="B109" s="20">
        <v>21</v>
      </c>
      <c r="C109">
        <f t="shared" si="206"/>
        <v>2154.1299178734548</v>
      </c>
      <c r="D109" s="12">
        <f t="shared" ref="D109:E109" si="259">D82/D$5/($B82-$B81)</f>
        <v>1524.4366234538822</v>
      </c>
      <c r="E109" s="12">
        <f t="shared" si="259"/>
        <v>893.80881693273886</v>
      </c>
      <c r="F109" s="12">
        <f t="shared" ref="F109:H109" si="260">F82/F$5/($B82-$B81)</f>
        <v>931.17883752832347</v>
      </c>
      <c r="G109" s="12">
        <f t="shared" si="260"/>
        <v>1311.7861008651382</v>
      </c>
      <c r="H109" s="12">
        <f t="shared" si="260"/>
        <v>1728.9566577887788</v>
      </c>
      <c r="I109" s="12">
        <f t="shared" ref="I109:N109" si="261">I82/I$5/($B82-$B81)</f>
        <v>938.14794698159494</v>
      </c>
      <c r="J109" s="12">
        <f t="shared" si="261"/>
        <v>2557.2542308184134</v>
      </c>
      <c r="K109" s="12">
        <f t="shared" si="261"/>
        <v>0</v>
      </c>
      <c r="L109" s="12">
        <f t="shared" si="261"/>
        <v>2216.5523899573031</v>
      </c>
      <c r="M109" s="12">
        <f t="shared" si="261"/>
        <v>988.99742087637503</v>
      </c>
      <c r="N109" s="12">
        <f t="shared" si="261"/>
        <v>982.93799986854026</v>
      </c>
      <c r="O109" s="12">
        <f t="shared" ref="O109:Z109" si="262">O82/O$5/($B82-$B81)</f>
        <v>1822.9197778623609</v>
      </c>
      <c r="P109" s="12">
        <f t="shared" si="262"/>
        <v>1873.2509024695401</v>
      </c>
      <c r="Q109" s="12">
        <f t="shared" si="262"/>
        <v>632.82681891231857</v>
      </c>
      <c r="R109" s="12">
        <f t="shared" si="262"/>
        <v>1129.4878728357314</v>
      </c>
      <c r="S109" s="12">
        <f t="shared" si="262"/>
        <v>1472.5695011671824</v>
      </c>
      <c r="T109" s="12">
        <f t="shared" si="262"/>
        <v>1450.5607083674822</v>
      </c>
      <c r="U109" s="12">
        <f t="shared" si="262"/>
        <v>728.17414893519663</v>
      </c>
      <c r="V109" s="12">
        <f t="shared" si="262"/>
        <v>817.60530701191362</v>
      </c>
      <c r="W109" s="12">
        <f t="shared" si="262"/>
        <v>2670.8497456589303</v>
      </c>
      <c r="X109" s="12">
        <f t="shared" si="262"/>
        <v>1319.8065838340656</v>
      </c>
      <c r="Y109" s="12">
        <f t="shared" si="262"/>
        <v>818.88190193953358</v>
      </c>
      <c r="Z109" s="12">
        <f t="shared" si="262"/>
        <v>633.75762565103582</v>
      </c>
    </row>
    <row r="110" spans="2:26" x14ac:dyDescent="0.25">
      <c r="B110" s="20">
        <v>22.5</v>
      </c>
      <c r="C110">
        <f t="shared" si="206"/>
        <v>1886.8525765009456</v>
      </c>
      <c r="D110" s="12">
        <f t="shared" ref="D110:E110" si="263">D83/D$5/($B83-$B82)</f>
        <v>1291.9448547454574</v>
      </c>
      <c r="E110" s="12">
        <f t="shared" si="263"/>
        <v>760.02126519578781</v>
      </c>
      <c r="F110" s="12">
        <f t="shared" ref="F110:H110" si="264">F83/F$5/($B83-$B82)</f>
        <v>847.99473579711309</v>
      </c>
      <c r="G110" s="12">
        <f t="shared" si="264"/>
        <v>1243.9997684470661</v>
      </c>
      <c r="H110" s="12">
        <f t="shared" si="264"/>
        <v>1469.4151247370744</v>
      </c>
      <c r="I110" s="12">
        <f t="shared" ref="I110:N110" si="265">I83/I$5/($B83-$B82)</f>
        <v>681.21251868255194</v>
      </c>
      <c r="J110" s="12">
        <f t="shared" si="265"/>
        <v>2152.7952134445345</v>
      </c>
      <c r="K110" s="12">
        <f t="shared" si="265"/>
        <v>0</v>
      </c>
      <c r="L110" s="12">
        <f t="shared" si="265"/>
        <v>1881.1427653297651</v>
      </c>
      <c r="M110" s="12">
        <f t="shared" si="265"/>
        <v>910.61174253081424</v>
      </c>
      <c r="N110" s="12">
        <f t="shared" si="265"/>
        <v>981.32584878337229</v>
      </c>
      <c r="O110" s="12">
        <f t="shared" ref="O110:Z110" si="266">O83/O$5/($B83-$B82)</f>
        <v>1840.0237165188476</v>
      </c>
      <c r="P110" s="12">
        <f t="shared" si="266"/>
        <v>1698.3682807207767</v>
      </c>
      <c r="Q110" s="12">
        <f t="shared" si="266"/>
        <v>681.39392163288028</v>
      </c>
      <c r="R110" s="12">
        <f t="shared" si="266"/>
        <v>1024.9563871934654</v>
      </c>
      <c r="S110" s="12">
        <f t="shared" si="266"/>
        <v>1311.7945320049871</v>
      </c>
      <c r="T110" s="12">
        <f t="shared" si="266"/>
        <v>1473.5472978127746</v>
      </c>
      <c r="U110" s="12">
        <f t="shared" si="266"/>
        <v>746.24340541387619</v>
      </c>
      <c r="V110" s="12">
        <f t="shared" si="266"/>
        <v>770.32281619692867</v>
      </c>
      <c r="W110" s="12">
        <f t="shared" si="266"/>
        <v>2212.2626354280278</v>
      </c>
      <c r="X110" s="12">
        <f t="shared" si="266"/>
        <v>1468.0792032916061</v>
      </c>
      <c r="Y110" s="12">
        <f t="shared" si="266"/>
        <v>608.71101490097612</v>
      </c>
      <c r="Z110" s="12">
        <f t="shared" si="266"/>
        <v>640.51024068525942</v>
      </c>
    </row>
    <row r="111" spans="2:26" x14ac:dyDescent="0.25">
      <c r="B111" s="20">
        <v>24</v>
      </c>
      <c r="C111">
        <f t="shared" si="206"/>
        <v>1619.575235128437</v>
      </c>
      <c r="D111" s="12">
        <f t="shared" ref="D111:E111" si="267">D84/D$5/($B84-$B83)</f>
        <v>948.9162472049187</v>
      </c>
      <c r="E111" s="12">
        <f t="shared" si="267"/>
        <v>480.47241808479743</v>
      </c>
      <c r="F111" s="12">
        <f t="shared" ref="F111:H111" si="268">F84/F$5/($B84-$B83)</f>
        <v>599.7256699223841</v>
      </c>
      <c r="G111" s="12">
        <f t="shared" si="268"/>
        <v>1115.661218137752</v>
      </c>
      <c r="H111" s="12">
        <f t="shared" si="268"/>
        <v>1345.0029356440666</v>
      </c>
      <c r="I111" s="12">
        <f t="shared" ref="I111:N111" si="269">I84/I$5/($B84-$B83)</f>
        <v>480.43251372636945</v>
      </c>
      <c r="J111" s="12">
        <f t="shared" si="269"/>
        <v>1844.1968873931976</v>
      </c>
      <c r="K111" s="12">
        <f t="shared" si="269"/>
        <v>1634.2136419940446</v>
      </c>
      <c r="L111" s="12">
        <f t="shared" si="269"/>
        <v>1686.6185371118029</v>
      </c>
      <c r="M111" s="12">
        <f t="shared" si="269"/>
        <v>606.33123184148201</v>
      </c>
      <c r="N111" s="12">
        <f t="shared" si="269"/>
        <v>587.58165433530883</v>
      </c>
      <c r="O111" s="12">
        <f t="shared" ref="O111:Z111" si="270">O84/O$5/($B84-$B83)</f>
        <v>1088.9507611296308</v>
      </c>
      <c r="P111" s="12">
        <f t="shared" si="270"/>
        <v>1571.0766675134801</v>
      </c>
      <c r="Q111" s="12">
        <f t="shared" si="270"/>
        <v>522.79197681104597</v>
      </c>
      <c r="R111" s="12">
        <f t="shared" si="270"/>
        <v>650.73070736226498</v>
      </c>
      <c r="S111" s="12">
        <f t="shared" si="270"/>
        <v>1062.5560558540112</v>
      </c>
      <c r="T111" s="12">
        <f t="shared" si="270"/>
        <v>1582.8672406398064</v>
      </c>
      <c r="U111" s="12">
        <f t="shared" si="270"/>
        <v>659.78116880561527</v>
      </c>
      <c r="V111" s="12">
        <f t="shared" si="270"/>
        <v>498.66875406114553</v>
      </c>
      <c r="W111" s="12">
        <f t="shared" si="270"/>
        <v>2184.4112716653131</v>
      </c>
      <c r="X111" s="12">
        <f t="shared" si="270"/>
        <v>1595.1700199694978</v>
      </c>
      <c r="Y111" s="12">
        <f t="shared" si="270"/>
        <v>555.60250647486544</v>
      </c>
      <c r="Z111" s="12">
        <f t="shared" si="270"/>
        <v>459.17782232720583</v>
      </c>
    </row>
    <row r="112" spans="2:26" x14ac:dyDescent="0.25">
      <c r="B112" s="20">
        <v>25.5</v>
      </c>
      <c r="C112">
        <f t="shared" si="206"/>
        <v>1480.6583341746657</v>
      </c>
      <c r="D112" s="12">
        <f t="shared" ref="D112:E112" si="271">D85/D$5/($B85-$B84)</f>
        <v>784.69008665434887</v>
      </c>
      <c r="E112" s="12">
        <f t="shared" si="271"/>
        <v>423.99510705667944</v>
      </c>
      <c r="F112" s="12">
        <f t="shared" ref="F112:H112" si="272">F85/F$5/($B85-$B84)</f>
        <v>485.29091654260623</v>
      </c>
      <c r="G112" s="12">
        <f t="shared" si="272"/>
        <v>1098.513687407489</v>
      </c>
      <c r="H112" s="12">
        <f t="shared" si="272"/>
        <v>1211.5044630779746</v>
      </c>
      <c r="I112" s="12">
        <f t="shared" ref="I112:N112" si="273">I85/I$5/($B85-$B84)</f>
        <v>463.86329001639325</v>
      </c>
      <c r="J112" s="12">
        <f t="shared" si="273"/>
        <v>1611.8551598116126</v>
      </c>
      <c r="K112" s="12">
        <f t="shared" si="273"/>
        <v>1177.6662967972877</v>
      </c>
      <c r="L112" s="12">
        <f t="shared" si="273"/>
        <v>1576.0023569924354</v>
      </c>
      <c r="M112" s="12">
        <f t="shared" si="273"/>
        <v>609.59015501120984</v>
      </c>
      <c r="N112" s="12">
        <f t="shared" si="273"/>
        <v>757.23684794503561</v>
      </c>
      <c r="O112" s="12">
        <f t="shared" ref="O112:Z112" si="274">O85/O$5/($B85-$B84)</f>
        <v>1414.2256647021084</v>
      </c>
      <c r="P112" s="12">
        <f t="shared" si="274"/>
        <v>1379.8525548799962</v>
      </c>
      <c r="Q112" s="12">
        <f t="shared" si="274"/>
        <v>466.8259795353988</v>
      </c>
      <c r="R112" s="12">
        <f t="shared" si="274"/>
        <v>652.65550808938895</v>
      </c>
      <c r="S112" s="12">
        <f t="shared" si="274"/>
        <v>1216.6217140928998</v>
      </c>
      <c r="T112" s="12">
        <f t="shared" si="274"/>
        <v>1368.5039297662627</v>
      </c>
      <c r="U112" s="12">
        <f t="shared" si="274"/>
        <v>577.79402842805541</v>
      </c>
      <c r="V112" s="12">
        <f t="shared" si="274"/>
        <v>376.10627269393814</v>
      </c>
      <c r="W112" s="12">
        <f t="shared" si="274"/>
        <v>2259.3218362684765</v>
      </c>
      <c r="X112" s="12">
        <f t="shared" si="274"/>
        <v>1651.9552784851519</v>
      </c>
      <c r="Y112" s="12">
        <f t="shared" si="274"/>
        <v>494.12035538497872</v>
      </c>
      <c r="Z112" s="12">
        <f t="shared" si="274"/>
        <v>475.07117234678088</v>
      </c>
    </row>
    <row r="113" spans="1:26" x14ac:dyDescent="0.25">
      <c r="B113" s="20">
        <v>27</v>
      </c>
      <c r="C113">
        <f t="shared" si="206"/>
        <v>1293.3959038140756</v>
      </c>
      <c r="D113" s="12">
        <f t="shared" ref="D113:E113" si="275">D86/D$5/($B86-$B85)</f>
        <v>670.99505242703151</v>
      </c>
      <c r="E113" s="12">
        <f t="shared" si="275"/>
        <v>430.4318594165016</v>
      </c>
      <c r="F113" s="12">
        <f t="shared" ref="F113:H113" si="276">F86/F$5/($B86-$B85)</f>
        <v>440.67947904428917</v>
      </c>
      <c r="G113" s="12">
        <f t="shared" si="276"/>
        <v>780.48057839463797</v>
      </c>
      <c r="H113" s="12">
        <f t="shared" si="276"/>
        <v>1309.3567466342724</v>
      </c>
      <c r="I113" s="12">
        <f t="shared" ref="I113:N113" si="277">I86/I$5/($B86-$B85)</f>
        <v>470.53596381814833</v>
      </c>
      <c r="J113" s="12">
        <f t="shared" si="277"/>
        <v>1393.5519563491862</v>
      </c>
      <c r="K113" s="12">
        <f t="shared" si="277"/>
        <v>1135.3187073576594</v>
      </c>
      <c r="L113" s="12">
        <f t="shared" si="277"/>
        <v>1445.3550778574884</v>
      </c>
      <c r="M113" s="12">
        <f t="shared" si="277"/>
        <v>551.01529909215299</v>
      </c>
      <c r="N113" s="12">
        <f t="shared" si="277"/>
        <v>626.65261004643639</v>
      </c>
      <c r="O113" s="12">
        <f t="shared" ref="O113:Z113" si="278">O86/O$5/($B86-$B85)</f>
        <v>1218.8806810990798</v>
      </c>
      <c r="P113" s="12">
        <f t="shared" si="278"/>
        <v>1250.8407847374663</v>
      </c>
      <c r="Q113" s="12">
        <f t="shared" si="278"/>
        <v>437.79954705006304</v>
      </c>
      <c r="R113" s="12">
        <f t="shared" si="278"/>
        <v>650.8787689566592</v>
      </c>
      <c r="S113" s="12">
        <f t="shared" si="278"/>
        <v>1030.5004592204361</v>
      </c>
      <c r="T113" s="12">
        <f t="shared" si="278"/>
        <v>1233.7918241798964</v>
      </c>
      <c r="U113" s="12">
        <f t="shared" si="278"/>
        <v>515.48042430999249</v>
      </c>
      <c r="V113" s="12">
        <f t="shared" si="278"/>
        <v>355.54866799177086</v>
      </c>
      <c r="W113" s="12">
        <f t="shared" si="278"/>
        <v>2166.6440223684094</v>
      </c>
      <c r="X113" s="12">
        <f t="shared" si="278"/>
        <v>1422.1101844932198</v>
      </c>
      <c r="Y113" s="12">
        <f t="shared" si="278"/>
        <v>574.23574735732188</v>
      </c>
      <c r="Z113" s="12">
        <f t="shared" si="278"/>
        <v>456.37795755691792</v>
      </c>
    </row>
    <row r="114" spans="1:26" x14ac:dyDescent="0.25">
      <c r="B114" s="20">
        <v>28.5</v>
      </c>
      <c r="C114">
        <f t="shared" si="206"/>
        <v>1280.5445605540351</v>
      </c>
      <c r="D114" s="12">
        <f t="shared" ref="D114:E114" si="279">D87/D$5/($B87-$B86)</f>
        <v>771.32849075156594</v>
      </c>
      <c r="E114" s="12">
        <f t="shared" si="279"/>
        <v>333.74214923723605</v>
      </c>
      <c r="F114" s="12">
        <f t="shared" ref="F114:H114" si="280">F87/F$5/($B87-$B86)</f>
        <v>395.01125622452292</v>
      </c>
      <c r="G114" s="12">
        <f t="shared" si="280"/>
        <v>966.15618458326946</v>
      </c>
      <c r="H114" s="12">
        <f t="shared" si="280"/>
        <v>1219.8918016685145</v>
      </c>
      <c r="I114" s="12">
        <f t="shared" ref="I114:N114" si="281">I87/I$5/($B87-$B86)</f>
        <v>356.27579669595934</v>
      </c>
      <c r="J114" s="12">
        <f t="shared" si="281"/>
        <v>1179.4852305795241</v>
      </c>
      <c r="K114" s="12">
        <f t="shared" si="281"/>
        <v>1428.5253504301345</v>
      </c>
      <c r="L114" s="12">
        <f t="shared" si="281"/>
        <v>1295.5669707743211</v>
      </c>
      <c r="M114" s="12">
        <f t="shared" si="281"/>
        <v>468.4273250803642</v>
      </c>
      <c r="N114" s="12">
        <f t="shared" si="281"/>
        <v>572.12397040105191</v>
      </c>
      <c r="O114" s="12">
        <f t="shared" ref="O114:Z114" si="282">O87/O$5/($B87-$B86)</f>
        <v>927.21351664110205</v>
      </c>
      <c r="P114" s="12">
        <f t="shared" si="282"/>
        <v>1173.7204154744868</v>
      </c>
      <c r="Q114" s="12">
        <f t="shared" si="282"/>
        <v>416.93087009982173</v>
      </c>
      <c r="R114" s="12">
        <f t="shared" si="282"/>
        <v>597.50256417757009</v>
      </c>
      <c r="S114" s="12">
        <f t="shared" si="282"/>
        <v>1080.4475516494952</v>
      </c>
      <c r="T114" s="12">
        <f t="shared" si="282"/>
        <v>1413.9425368092834</v>
      </c>
      <c r="U114" s="12">
        <f t="shared" si="282"/>
        <v>486.01233780971614</v>
      </c>
      <c r="V114" s="12">
        <f t="shared" si="282"/>
        <v>295.24636086541329</v>
      </c>
      <c r="W114" s="12">
        <f t="shared" si="282"/>
        <v>2212.2626354280278</v>
      </c>
      <c r="X114" s="12">
        <f t="shared" si="282"/>
        <v>1443.2919872728683</v>
      </c>
      <c r="Y114" s="12">
        <f t="shared" si="282"/>
        <v>394.31558741943269</v>
      </c>
      <c r="Z114" s="12">
        <f t="shared" si="282"/>
        <v>371.39382688229881</v>
      </c>
    </row>
    <row r="115" spans="1:26" x14ac:dyDescent="0.25">
      <c r="B115" s="20">
        <v>30</v>
      </c>
      <c r="C115">
        <f t="shared" si="206"/>
        <v>1107.663395270157</v>
      </c>
      <c r="D115" s="12">
        <f t="shared" ref="D115:E115" si="283">D88/D$5/($B88-$B87)</f>
        <v>787.11946772758222</v>
      </c>
      <c r="E115" s="12">
        <f t="shared" si="283"/>
        <v>290.96889162035262</v>
      </c>
      <c r="F115" s="12">
        <f t="shared" ref="F115:H115" si="284">F88/F$5/($B88-$B87)</f>
        <v>341.41714349388832</v>
      </c>
      <c r="G115" s="12">
        <f t="shared" si="284"/>
        <v>883.90162311153802</v>
      </c>
      <c r="H115" s="12">
        <f t="shared" si="284"/>
        <v>1185.1775391687802</v>
      </c>
      <c r="I115" s="12">
        <f t="shared" ref="I115:N115" si="285">I88/I$5/($B88-$B87)</f>
        <v>357.55035236595751</v>
      </c>
      <c r="J115" s="12">
        <f t="shared" si="285"/>
        <v>1077.64362957308</v>
      </c>
      <c r="K115" s="12">
        <f t="shared" si="285"/>
        <v>858.64778968541975</v>
      </c>
      <c r="L115" s="12">
        <f t="shared" si="285"/>
        <v>1370.3497404324851</v>
      </c>
      <c r="M115" s="12">
        <f t="shared" si="285"/>
        <v>586.52040941497819</v>
      </c>
      <c r="N115" s="12">
        <f t="shared" si="285"/>
        <v>548.98486070805404</v>
      </c>
      <c r="O115" s="12">
        <f t="shared" ref="O115:Z115" si="286">O88/O$5/($B88-$B87)</f>
        <v>1034.6382541678061</v>
      </c>
      <c r="P115" s="12">
        <f t="shared" si="286"/>
        <v>1243.386771351453</v>
      </c>
      <c r="Q115" s="12">
        <f t="shared" si="286"/>
        <v>382.2129802644202</v>
      </c>
      <c r="R115" s="12">
        <f t="shared" si="286"/>
        <v>526.35896807118365</v>
      </c>
      <c r="S115" s="12">
        <f t="shared" si="286"/>
        <v>1046.9009970329628</v>
      </c>
      <c r="T115" s="12">
        <f t="shared" si="286"/>
        <v>1415.0116805044133</v>
      </c>
      <c r="U115" s="12">
        <f t="shared" si="286"/>
        <v>433.57771971037045</v>
      </c>
      <c r="V115" s="12">
        <f t="shared" si="286"/>
        <v>331.27111577206841</v>
      </c>
      <c r="W115" s="12">
        <f t="shared" si="286"/>
        <v>1951.0360511708441</v>
      </c>
      <c r="X115" s="12">
        <f t="shared" si="286"/>
        <v>867.5525606558225</v>
      </c>
      <c r="Y115" s="12">
        <f t="shared" si="286"/>
        <v>425.84876429743593</v>
      </c>
      <c r="Z115" s="12">
        <f t="shared" si="286"/>
        <v>354.18289344141181</v>
      </c>
    </row>
    <row r="116" spans="1:26" x14ac:dyDescent="0.25">
      <c r="B116" s="20">
        <v>31.5</v>
      </c>
      <c r="C116">
        <f t="shared" si="206"/>
        <v>1141.9336439635983</v>
      </c>
      <c r="D116" s="12">
        <f t="shared" ref="D116:E116" si="287">D89/D$5/($B89-$B88)</f>
        <v>643.05717008484874</v>
      </c>
      <c r="E116" s="12">
        <f t="shared" si="287"/>
        <v>239.33644795984287</v>
      </c>
      <c r="F116" s="12">
        <f t="shared" ref="F116:H116" si="288">F89/F$5/($B89-$B88)</f>
        <v>309.56261451877873</v>
      </c>
      <c r="G116" s="12">
        <f t="shared" si="288"/>
        <v>735.73624039535741</v>
      </c>
      <c r="H116" s="12">
        <f t="shared" si="288"/>
        <v>901.87188011054604</v>
      </c>
      <c r="I116" s="12">
        <f t="shared" ref="I116:N116" si="289">I89/I$5/($B89-$B88)</f>
        <v>287.4497905160581</v>
      </c>
      <c r="J116" s="12">
        <f t="shared" si="289"/>
        <v>1005.8727133662552</v>
      </c>
      <c r="K116" s="12">
        <f t="shared" si="289"/>
        <v>1486.602044518768</v>
      </c>
      <c r="L116" s="12">
        <f t="shared" si="289"/>
        <v>1343.1964728780324</v>
      </c>
      <c r="M116" s="12">
        <f t="shared" si="289"/>
        <v>487.12325273827696</v>
      </c>
      <c r="N116" s="12">
        <f t="shared" si="289"/>
        <v>464.48917736190168</v>
      </c>
      <c r="O116" s="12">
        <f t="shared" ref="O116:Z116" si="290">O89/O$5/($B89-$B88)</f>
        <v>1014.83369361819</v>
      </c>
      <c r="P116" s="12">
        <f t="shared" si="290"/>
        <v>920.85734599512728</v>
      </c>
      <c r="Q116" s="12">
        <f t="shared" si="290"/>
        <v>362.48259478419203</v>
      </c>
      <c r="R116" s="12">
        <f t="shared" si="290"/>
        <v>452.18010927971727</v>
      </c>
      <c r="S116" s="12">
        <f t="shared" si="290"/>
        <v>796.668548893349</v>
      </c>
      <c r="T116" s="12">
        <f t="shared" si="290"/>
        <v>1433.721695169186</v>
      </c>
      <c r="U116" s="12">
        <f t="shared" si="290"/>
        <v>465.57887954877953</v>
      </c>
      <c r="V116" s="12">
        <f t="shared" si="290"/>
        <v>295.93161435548552</v>
      </c>
      <c r="W116" s="12">
        <f t="shared" si="290"/>
        <v>1920.7837077734127</v>
      </c>
      <c r="X116" s="12">
        <f t="shared" si="290"/>
        <v>974.58826619128104</v>
      </c>
      <c r="Y116" s="12">
        <f t="shared" si="290"/>
        <v>334.41763899566581</v>
      </c>
      <c r="Z116" s="12">
        <f t="shared" si="290"/>
        <v>280.64526873943998</v>
      </c>
    </row>
    <row r="117" spans="1:26" x14ac:dyDescent="0.25">
      <c r="B117" s="20">
        <v>33</v>
      </c>
      <c r="C117">
        <f t="shared" si="206"/>
        <v>1013.1142269998594</v>
      </c>
      <c r="D117" s="12">
        <f t="shared" ref="D117:E117" si="291">D90/D$5/($B90-$B89)</f>
        <v>652.53175627045869</v>
      </c>
      <c r="E117" s="12">
        <f t="shared" si="291"/>
        <v>263.2839352340203</v>
      </c>
      <c r="F117" s="12">
        <f t="shared" ref="F117:H117" si="292">F90/F$5/($B90-$B89)</f>
        <v>190.97620451902222</v>
      </c>
      <c r="G117" s="12">
        <f t="shared" si="292"/>
        <v>623.47350014566507</v>
      </c>
      <c r="H117" s="12">
        <f t="shared" si="292"/>
        <v>918.87953891914049</v>
      </c>
      <c r="I117" s="12">
        <f t="shared" ref="I117:N117" si="293">I90/I$5/($B90-$B89)</f>
        <v>266.30716116667674</v>
      </c>
      <c r="J117" s="12">
        <f t="shared" si="293"/>
        <v>895.22588421406647</v>
      </c>
      <c r="K117" s="12">
        <f t="shared" si="293"/>
        <v>1177.2629864216722</v>
      </c>
      <c r="L117" s="12">
        <f t="shared" si="293"/>
        <v>1289.1125055359676</v>
      </c>
      <c r="M117" s="12">
        <f t="shared" si="293"/>
        <v>408.73757439271617</v>
      </c>
      <c r="N117" s="12">
        <f t="shared" si="293"/>
        <v>595.92690701147183</v>
      </c>
      <c r="O117" s="12">
        <f t="shared" ref="O117:Z117" si="294">O90/O$5/($B90-$B89)</f>
        <v>823.38960830523763</v>
      </c>
      <c r="P117" s="12">
        <f t="shared" si="294"/>
        <v>1078.2517055690143</v>
      </c>
      <c r="Q117" s="12">
        <f t="shared" si="294"/>
        <v>341.55067941895004</v>
      </c>
      <c r="R117" s="12">
        <f t="shared" si="294"/>
        <v>397.98956573146035</v>
      </c>
      <c r="S117" s="12">
        <f t="shared" si="294"/>
        <v>970.36515390783768</v>
      </c>
      <c r="T117" s="12">
        <f t="shared" si="294"/>
        <v>1298.4750177352548</v>
      </c>
      <c r="U117" s="12">
        <f t="shared" si="294"/>
        <v>420.49017413001843</v>
      </c>
      <c r="V117" s="12">
        <f t="shared" si="294"/>
        <v>319.13233966221725</v>
      </c>
      <c r="W117" s="12">
        <f t="shared" si="294"/>
        <v>1195.207662162006</v>
      </c>
      <c r="X117" s="12">
        <f t="shared" si="294"/>
        <v>1199.2505786520228</v>
      </c>
      <c r="Y117" s="12">
        <f t="shared" si="294"/>
        <v>348.60002476854766</v>
      </c>
      <c r="Z117" s="12">
        <f t="shared" si="294"/>
        <v>298.597342854815</v>
      </c>
    </row>
    <row r="118" spans="1:26" x14ac:dyDescent="0.25">
      <c r="B118" s="20">
        <v>34.5</v>
      </c>
      <c r="C118">
        <f t="shared" si="206"/>
        <v>984.96366557310375</v>
      </c>
      <c r="D118" s="12">
        <f t="shared" ref="D118:E118" si="295">D91/D$5/($B91-$B90)</f>
        <v>541.75197933102118</v>
      </c>
      <c r="E118" s="12">
        <f t="shared" si="295"/>
        <v>328.82806947866209</v>
      </c>
      <c r="F118" s="12">
        <f t="shared" ref="F118:H118" si="296">F91/F$5/($B91-$B90)</f>
        <v>345.41783078223148</v>
      </c>
      <c r="G118" s="12">
        <f t="shared" si="296"/>
        <v>631.24347500781562</v>
      </c>
      <c r="H118" s="12">
        <f t="shared" si="296"/>
        <v>1036.3022791866981</v>
      </c>
      <c r="I118" s="12">
        <f t="shared" ref="I118:N118" si="297">I91/I$5/($B91-$B90)</f>
        <v>322.31263678365514</v>
      </c>
      <c r="J118" s="12">
        <f t="shared" si="297"/>
        <v>717.21075292792523</v>
      </c>
      <c r="K118" s="12">
        <f t="shared" si="297"/>
        <v>867.52061794896099</v>
      </c>
      <c r="L118" s="12">
        <f t="shared" si="297"/>
        <v>1103.4909879915967</v>
      </c>
      <c r="M118" s="12">
        <f t="shared" si="297"/>
        <v>449.38835287826947</v>
      </c>
      <c r="N118" s="12">
        <f t="shared" si="297"/>
        <v>512.85370991693833</v>
      </c>
      <c r="O118" s="12">
        <f t="shared" ref="O118:Z118" si="298">O91/O$5/($B91-$B90)</f>
        <v>541.32465502283117</v>
      </c>
      <c r="P118" s="12">
        <f t="shared" si="298"/>
        <v>922.00411728528331</v>
      </c>
      <c r="Q118" s="12">
        <f t="shared" si="298"/>
        <v>309.86823350358355</v>
      </c>
      <c r="R118" s="12">
        <f t="shared" si="298"/>
        <v>401.46901319972272</v>
      </c>
      <c r="S118" s="12">
        <f t="shared" si="298"/>
        <v>748.46090744440653</v>
      </c>
      <c r="T118" s="12">
        <f t="shared" si="298"/>
        <v>1250.3635514544096</v>
      </c>
      <c r="U118" s="12">
        <f t="shared" si="298"/>
        <v>410.18900922161237</v>
      </c>
      <c r="V118" s="12">
        <f t="shared" si="298"/>
        <v>189.52153668283822</v>
      </c>
      <c r="W118" s="12">
        <f t="shared" si="298"/>
        <v>1956.7984022941639</v>
      </c>
      <c r="X118" s="12">
        <f t="shared" si="298"/>
        <v>1113.8473525510988</v>
      </c>
      <c r="Y118" s="12">
        <f t="shared" si="298"/>
        <v>367.98764787296591</v>
      </c>
      <c r="Z118" s="12">
        <f t="shared" si="298"/>
        <v>234.52984899352262</v>
      </c>
    </row>
    <row r="119" spans="1:26" x14ac:dyDescent="0.25">
      <c r="B119" s="20">
        <v>36</v>
      </c>
      <c r="C119">
        <f t="shared" si="206"/>
        <v>911.52741837287238</v>
      </c>
      <c r="D119" s="12">
        <f t="shared" ref="D119:E119" si="299">D92/D$5/($B92-$B91)</f>
        <v>590.58253890301</v>
      </c>
      <c r="E119" s="12">
        <f t="shared" si="299"/>
        <v>283.28631622314543</v>
      </c>
      <c r="F119" s="12">
        <f t="shared" ref="F119:H119" si="300">F92/F$5/($B92-$B91)</f>
        <v>266.98926299754214</v>
      </c>
      <c r="G119" s="12">
        <f t="shared" si="300"/>
        <v>668.75369848026651</v>
      </c>
      <c r="H119" s="12">
        <f t="shared" si="300"/>
        <v>923.53917146944048</v>
      </c>
      <c r="I119" s="12">
        <f t="shared" ref="I119:N119" si="301">I92/I$5/($B92-$B91)</f>
        <v>231.59426262496177</v>
      </c>
      <c r="J119" s="12">
        <f t="shared" si="301"/>
        <v>723.77313994220674</v>
      </c>
      <c r="K119" s="12">
        <f t="shared" si="301"/>
        <v>1123.6227064648097</v>
      </c>
      <c r="L119" s="12">
        <f t="shared" si="301"/>
        <v>1146.6691347585129</v>
      </c>
      <c r="M119" s="12">
        <f t="shared" si="301"/>
        <v>388.49794628598488</v>
      </c>
      <c r="N119" s="12">
        <f t="shared" si="301"/>
        <v>369.75159300409433</v>
      </c>
      <c r="O119" s="12">
        <f t="shared" ref="O119:Z119" si="302">O92/O$5/($B92-$B91)</f>
        <v>937.11579691590998</v>
      </c>
      <c r="P119" s="12">
        <f t="shared" si="302"/>
        <v>1441.7782045484107</v>
      </c>
      <c r="Q119" s="12">
        <f t="shared" si="302"/>
        <v>352.93359411908165</v>
      </c>
      <c r="R119" s="12">
        <f t="shared" si="302"/>
        <v>332.76843340083974</v>
      </c>
      <c r="S119" s="12">
        <f t="shared" si="302"/>
        <v>996.45691860958505</v>
      </c>
      <c r="T119" s="12">
        <f t="shared" si="302"/>
        <v>1218.8238124480779</v>
      </c>
      <c r="U119" s="12">
        <f t="shared" si="302"/>
        <v>472.33374178379978</v>
      </c>
      <c r="V119" s="12">
        <f t="shared" si="302"/>
        <v>212.82015534529458</v>
      </c>
      <c r="W119" s="12">
        <f t="shared" si="302"/>
        <v>1535.6665743648434</v>
      </c>
      <c r="X119" s="12">
        <f t="shared" si="302"/>
        <v>926.81654077335008</v>
      </c>
      <c r="Y119" s="12">
        <f t="shared" si="302"/>
        <v>316.01071277979787</v>
      </c>
      <c r="Z119" s="12">
        <f t="shared" si="302"/>
        <v>248.36447491729788</v>
      </c>
    </row>
    <row r="120" spans="1:26" x14ac:dyDescent="0.25">
      <c r="B120" s="20">
        <v>37.5</v>
      </c>
      <c r="C120">
        <f t="shared" si="206"/>
        <v>1012.5022582731905</v>
      </c>
      <c r="D120" s="12">
        <f t="shared" ref="D120:E120" si="303">D93/D$5/($B93-$B92)</f>
        <v>545.63898904819428</v>
      </c>
      <c r="E120" s="12">
        <f t="shared" si="303"/>
        <v>301.14311309232977</v>
      </c>
      <c r="F120" s="12">
        <f t="shared" ref="F120:H120" si="304">F93/F$5/($B93-$B92)</f>
        <v>274.3112755818683</v>
      </c>
      <c r="G120" s="12">
        <f t="shared" si="304"/>
        <v>621.8659191397029</v>
      </c>
      <c r="H120" s="12">
        <f t="shared" si="304"/>
        <v>850.14995880221704</v>
      </c>
      <c r="I120" s="12">
        <f t="shared" ref="I120:N120" si="305">I93/I$5/($B93-$B92)</f>
        <v>239.31657050789192</v>
      </c>
      <c r="J120" s="12">
        <f t="shared" si="305"/>
        <v>668.44972536611238</v>
      </c>
      <c r="K120" s="12">
        <f t="shared" si="305"/>
        <v>906.23841400804986</v>
      </c>
      <c r="L120" s="12">
        <f t="shared" si="305"/>
        <v>1020.473210960361</v>
      </c>
      <c r="M120" s="12">
        <f t="shared" si="305"/>
        <v>468.17004167222768</v>
      </c>
      <c r="N120" s="12">
        <f t="shared" si="305"/>
        <v>382.64880168543755</v>
      </c>
      <c r="O120" s="12">
        <f t="shared" ref="O120:Z120" si="306">O93/O$5/($B93-$B92)</f>
        <v>1098.8530414044387</v>
      </c>
      <c r="P120" s="12">
        <f t="shared" si="306"/>
        <v>1437.7645050328654</v>
      </c>
      <c r="Q120" s="12">
        <f t="shared" si="306"/>
        <v>301.14133223348261</v>
      </c>
      <c r="R120" s="12">
        <f t="shared" si="306"/>
        <v>317.22196598945453</v>
      </c>
      <c r="S120" s="12">
        <f t="shared" si="306"/>
        <v>789.95923797004252</v>
      </c>
      <c r="T120" s="12">
        <f t="shared" si="306"/>
        <v>974.79176403467966</v>
      </c>
      <c r="U120" s="12">
        <f t="shared" si="306"/>
        <v>394.90613341487875</v>
      </c>
      <c r="V120" s="12">
        <f t="shared" si="306"/>
        <v>213.0159420567438</v>
      </c>
      <c r="W120" s="12">
        <f t="shared" si="306"/>
        <v>1389.2068166471208</v>
      </c>
      <c r="X120" s="12">
        <f t="shared" si="306"/>
        <v>927.4925557556794</v>
      </c>
      <c r="Y120" s="12">
        <f t="shared" si="306"/>
        <v>241.47774924997211</v>
      </c>
      <c r="Z120" s="12">
        <f t="shared" si="306"/>
        <v>234.85924484885061</v>
      </c>
    </row>
    <row r="121" spans="1:26" x14ac:dyDescent="0.25">
      <c r="B121" s="20">
        <v>39</v>
      </c>
      <c r="C121">
        <f t="shared" si="206"/>
        <v>1017.092023723205</v>
      </c>
      <c r="D121" s="12">
        <f t="shared" ref="D121:E121" si="307">D94/D$5/($B94-$B93)</f>
        <v>527.9045072135915</v>
      </c>
      <c r="E121" s="12">
        <f t="shared" si="307"/>
        <v>317.26960018736833</v>
      </c>
      <c r="F121" s="12">
        <f t="shared" ref="F121:H121" si="308">F94/F$5/($B94-$B93)</f>
        <v>145.30798169925603</v>
      </c>
      <c r="G121" s="12">
        <f t="shared" si="308"/>
        <v>1024.0291007979079</v>
      </c>
      <c r="H121" s="12">
        <f t="shared" si="308"/>
        <v>652.34855704198628</v>
      </c>
      <c r="I121" s="12">
        <f t="shared" ref="I121:N121" si="309">I94/I$5/($B94-$B93)</f>
        <v>267.35679524785172</v>
      </c>
      <c r="J121" s="12">
        <f t="shared" si="309"/>
        <v>555.97539603273151</v>
      </c>
      <c r="K121" s="12">
        <f t="shared" si="309"/>
        <v>807.42737198225007</v>
      </c>
      <c r="L121" s="12">
        <f t="shared" si="309"/>
        <v>1053.858375986327</v>
      </c>
      <c r="M121" s="12">
        <f t="shared" si="309"/>
        <v>379.66454927330142</v>
      </c>
      <c r="N121" s="12">
        <f t="shared" si="309"/>
        <v>419.63344422752442</v>
      </c>
      <c r="O121" s="12">
        <f t="shared" ref="O121:Z121" si="310">O94/O$5/($B94-$B93)</f>
        <v>933.81503682430741</v>
      </c>
      <c r="P121" s="12">
        <f t="shared" si="310"/>
        <v>1349.7498085134059</v>
      </c>
      <c r="Q121" s="12">
        <f t="shared" si="310"/>
        <v>327.44851287378685</v>
      </c>
      <c r="R121" s="12">
        <f t="shared" si="310"/>
        <v>274.43216520954678</v>
      </c>
      <c r="S121" s="12">
        <f t="shared" si="310"/>
        <v>626.94783183341212</v>
      </c>
      <c r="T121" s="12">
        <f t="shared" si="310"/>
        <v>1062.9961188828959</v>
      </c>
      <c r="U121" s="12">
        <f t="shared" si="310"/>
        <v>368.98434958798811</v>
      </c>
      <c r="V121" s="12">
        <f t="shared" si="310"/>
        <v>250.99856407789107</v>
      </c>
      <c r="W121" s="12">
        <f t="shared" si="310"/>
        <v>1146.7078735407274</v>
      </c>
      <c r="X121" s="12">
        <f t="shared" si="310"/>
        <v>877.91812371820379</v>
      </c>
      <c r="Y121" s="12">
        <f t="shared" si="310"/>
        <v>292.32311101019735</v>
      </c>
      <c r="Z121" s="12">
        <f t="shared" si="310"/>
        <v>225.47146297200314</v>
      </c>
    </row>
    <row r="122" spans="1:26" x14ac:dyDescent="0.25">
      <c r="A122" t="s">
        <v>11</v>
      </c>
      <c r="B122" s="3">
        <v>0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x14ac:dyDescent="0.25">
      <c r="B123" s="20">
        <v>1.5</v>
      </c>
      <c r="C123" s="12">
        <f t="shared" ref="C123:C148" si="311">IF(C96&gt;0,LOG10(C96),"")</f>
        <v>5.4609963667353041</v>
      </c>
      <c r="D123" s="12">
        <f t="shared" ref="D123:E123" si="312">IF(D96&gt;0,LOG10(D96),"")</f>
        <v>5.5625262783834399</v>
      </c>
      <c r="E123" s="12">
        <f t="shared" si="312"/>
        <v>5.4050586118116462</v>
      </c>
      <c r="F123" s="12">
        <f t="shared" ref="F123:H123" si="313">IF(F96&gt;0,LOG10(F96),"")</f>
        <v>5.3494650505614327</v>
      </c>
      <c r="G123" s="12">
        <f t="shared" si="313"/>
        <v>5.4688948111214577</v>
      </c>
      <c r="H123" s="12">
        <f t="shared" si="313"/>
        <v>5.3895070535110357</v>
      </c>
      <c r="I123" s="12">
        <f t="shared" ref="I123:N123" si="314">IF(I96&gt;0,LOG10(I96),"")</f>
        <v>5.3728222248783624</v>
      </c>
      <c r="J123" s="12" t="str">
        <f t="shared" si="314"/>
        <v/>
      </c>
      <c r="K123" s="12">
        <f t="shared" si="314"/>
        <v>5.6579161522326551</v>
      </c>
      <c r="L123" s="12">
        <f t="shared" si="314"/>
        <v>5.445931549168221</v>
      </c>
      <c r="M123" s="12">
        <f t="shared" si="314"/>
        <v>5.4619964516948976</v>
      </c>
      <c r="N123" s="12">
        <f t="shared" si="314"/>
        <v>5.4364862081382439</v>
      </c>
      <c r="O123" s="12">
        <f t="shared" ref="O123:Z123" si="315">IF(O96&gt;0,LOG10(O96),"")</f>
        <v>5.4821103000163962</v>
      </c>
      <c r="P123" s="12">
        <f t="shared" si="315"/>
        <v>5.515379831503199</v>
      </c>
      <c r="Q123" s="12">
        <f t="shared" si="315"/>
        <v>5.4927476882901347</v>
      </c>
      <c r="R123" s="12">
        <f t="shared" si="315"/>
        <v>5.3172158355995478</v>
      </c>
      <c r="S123" s="12">
        <f t="shared" si="315"/>
        <v>5.4378475345734589</v>
      </c>
      <c r="T123" s="12">
        <f t="shared" si="315"/>
        <v>5.4979041767879542</v>
      </c>
      <c r="U123" s="12">
        <f t="shared" si="315"/>
        <v>5.4443526664844129</v>
      </c>
      <c r="V123" s="12">
        <f t="shared" si="315"/>
        <v>5.4291216540772727</v>
      </c>
      <c r="W123" s="12">
        <f t="shared" si="315"/>
        <v>5.6745172767700582</v>
      </c>
      <c r="X123" s="12">
        <f t="shared" si="315"/>
        <v>5.4341618474375659</v>
      </c>
      <c r="Y123" s="12">
        <f t="shared" si="315"/>
        <v>5.4469163036051231</v>
      </c>
      <c r="Z123" s="12">
        <f t="shared" si="315"/>
        <v>5.4462901228895921</v>
      </c>
    </row>
    <row r="124" spans="1:26" x14ac:dyDescent="0.25">
      <c r="B124" s="20">
        <v>3</v>
      </c>
      <c r="C124" s="12">
        <f t="shared" si="311"/>
        <v>4.8078337290014872</v>
      </c>
      <c r="D124" s="12">
        <f t="shared" ref="D124:E124" si="316">IF(D97&gt;0,LOG10(D97),"")</f>
        <v>4.846459602356493</v>
      </c>
      <c r="E124" s="12">
        <f t="shared" si="316"/>
        <v>5.0209764341102163</v>
      </c>
      <c r="F124" s="12">
        <f t="shared" ref="F124:H124" si="317">IF(F97&gt;0,LOG10(F97),"")</f>
        <v>4.9228909147265965</v>
      </c>
      <c r="G124" s="12">
        <f t="shared" si="317"/>
        <v>4.6772982615284366</v>
      </c>
      <c r="H124" s="12">
        <f t="shared" si="317"/>
        <v>4.8230190480316519</v>
      </c>
      <c r="I124" s="12">
        <f t="shared" ref="I124:N124" si="318">IF(I97&gt;0,LOG10(I97),"")</f>
        <v>4.978777209572816</v>
      </c>
      <c r="J124" s="12">
        <f t="shared" si="318"/>
        <v>4.9020713583540161</v>
      </c>
      <c r="K124" s="12">
        <f t="shared" si="318"/>
        <v>4.9857710086251581</v>
      </c>
      <c r="L124" s="12">
        <f t="shared" si="318"/>
        <v>4.6936273990906843</v>
      </c>
      <c r="M124" s="12">
        <f t="shared" si="318"/>
        <v>5.0573158493477948</v>
      </c>
      <c r="N124" s="12">
        <f t="shared" si="318"/>
        <v>4.9691788560436185</v>
      </c>
      <c r="O124" s="12">
        <f t="shared" ref="O124:Z124" si="319">IF(O97&gt;0,LOG10(O97),"")</f>
        <v>4.6854180027538641</v>
      </c>
      <c r="P124" s="12">
        <f t="shared" si="319"/>
        <v>4.8003011870955303</v>
      </c>
      <c r="Q124" s="12">
        <f t="shared" si="319"/>
        <v>4.9696934913613822</v>
      </c>
      <c r="R124" s="12">
        <f t="shared" si="319"/>
        <v>4.8332413206424967</v>
      </c>
      <c r="S124" s="12">
        <f t="shared" si="319"/>
        <v>4.7751307325723724</v>
      </c>
      <c r="T124" s="12">
        <f t="shared" si="319"/>
        <v>4.960983145517547</v>
      </c>
      <c r="U124" s="12">
        <f t="shared" si="319"/>
        <v>4.887970859792337</v>
      </c>
      <c r="V124" s="12">
        <f t="shared" si="319"/>
        <v>4.946486173023005</v>
      </c>
      <c r="W124" s="12">
        <f t="shared" si="319"/>
        <v>4.8959152754842785</v>
      </c>
      <c r="X124" s="12">
        <f t="shared" si="319"/>
        <v>4.7985840104534221</v>
      </c>
      <c r="Y124" s="12">
        <f t="shared" si="319"/>
        <v>4.93740771765082</v>
      </c>
      <c r="Z124" s="12">
        <f t="shared" si="319"/>
        <v>4.8107755771505714</v>
      </c>
    </row>
    <row r="125" spans="1:26" x14ac:dyDescent="0.25">
      <c r="B125" s="20">
        <v>4.5</v>
      </c>
      <c r="C125" s="12">
        <f t="shared" si="311"/>
        <v>4.3138433406770504</v>
      </c>
      <c r="D125" s="12">
        <f t="shared" ref="D125:E125" si="320">IF(D98&gt;0,LOG10(D98),"")</f>
        <v>4.3845391432768439</v>
      </c>
      <c r="E125" s="12">
        <f t="shared" si="320"/>
        <v>4.5675022119506155</v>
      </c>
      <c r="F125" s="12">
        <f t="shared" ref="F125:H125" si="321">IF(F98&gt;0,LOG10(F98),"")</f>
        <v>4.480085899225938</v>
      </c>
      <c r="G125" s="12">
        <f t="shared" si="321"/>
        <v>4.1883837764068526</v>
      </c>
      <c r="H125" s="12">
        <f t="shared" si="321"/>
        <v>4.3985685109777704</v>
      </c>
      <c r="I125" s="12">
        <f t="shared" ref="I125:N125" si="322">IF(I98&gt;0,LOG10(I98),"")</f>
        <v>4.5987233565828403</v>
      </c>
      <c r="J125" s="12">
        <f t="shared" si="322"/>
        <v>4.5846253550480354</v>
      </c>
      <c r="K125" s="12">
        <f t="shared" si="322"/>
        <v>4.4992236312040479</v>
      </c>
      <c r="L125" s="12">
        <f t="shared" si="322"/>
        <v>4.2328121784091293</v>
      </c>
      <c r="M125" s="12">
        <f t="shared" si="322"/>
        <v>4.5488365899118337</v>
      </c>
      <c r="N125" s="12">
        <f t="shared" si="322"/>
        <v>4.5969126612198332</v>
      </c>
      <c r="O125" s="12">
        <f t="shared" ref="O125:Z125" si="323">IF(O98&gt;0,LOG10(O98),"")</f>
        <v>4.1731317802156473</v>
      </c>
      <c r="P125" s="12">
        <f t="shared" si="323"/>
        <v>4.2767501378165882</v>
      </c>
      <c r="Q125" s="12">
        <f t="shared" si="323"/>
        <v>4.4063205059908261</v>
      </c>
      <c r="R125" s="12">
        <f t="shared" si="323"/>
        <v>4.4735099003298462</v>
      </c>
      <c r="S125" s="12">
        <f t="shared" si="323"/>
        <v>4.2181292687951935</v>
      </c>
      <c r="T125" s="12">
        <f t="shared" si="323"/>
        <v>4.5414369443902238</v>
      </c>
      <c r="U125" s="12">
        <f t="shared" si="323"/>
        <v>4.4333858677581004</v>
      </c>
      <c r="V125" s="12">
        <f t="shared" si="323"/>
        <v>4.5111201352838961</v>
      </c>
      <c r="W125" s="12">
        <f t="shared" si="323"/>
        <v>4.3799191848518788</v>
      </c>
      <c r="X125" s="12">
        <f t="shared" si="323"/>
        <v>4.3409032698672698</v>
      </c>
      <c r="Y125" s="12">
        <f t="shared" si="323"/>
        <v>4.4968945644623401</v>
      </c>
      <c r="Z125" s="12">
        <f t="shared" si="323"/>
        <v>4.2808746049468756</v>
      </c>
    </row>
    <row r="126" spans="1:26" x14ac:dyDescent="0.25">
      <c r="B126" s="20">
        <v>6</v>
      </c>
      <c r="C126" s="12">
        <f t="shared" si="311"/>
        <v>4.0929611939122026</v>
      </c>
      <c r="D126" s="12">
        <f t="shared" ref="D126:E126" si="324">IF(D99&gt;0,LOG10(D99),"")</f>
        <v>4.1150653699756505</v>
      </c>
      <c r="E126" s="12">
        <f t="shared" si="324"/>
        <v>4.252151864179269</v>
      </c>
      <c r="F126" s="12">
        <f t="shared" ref="F126:H126" si="325">IF(F99&gt;0,LOG10(F99),"")</f>
        <v>4.2221743634200886</v>
      </c>
      <c r="G126" s="12">
        <f t="shared" si="325"/>
        <v>3.944451212608739</v>
      </c>
      <c r="H126" s="12">
        <f t="shared" si="325"/>
        <v>4.0982250193567191</v>
      </c>
      <c r="I126" s="12">
        <f t="shared" ref="I126:N126" si="326">IF(I99&gt;0,LOG10(I99),"")</f>
        <v>4.2988058973099239</v>
      </c>
      <c r="J126" s="12">
        <f t="shared" si="326"/>
        <v>4.3704562746627333</v>
      </c>
      <c r="K126" s="12">
        <f t="shared" si="326"/>
        <v>4.2085779432827017</v>
      </c>
      <c r="L126" s="12">
        <f t="shared" si="326"/>
        <v>3.9664720727025387</v>
      </c>
      <c r="M126" s="12">
        <f t="shared" si="326"/>
        <v>4.1238911226179331</v>
      </c>
      <c r="N126" s="12">
        <f t="shared" si="326"/>
        <v>4.2501063045129372</v>
      </c>
      <c r="O126" s="12">
        <f t="shared" ref="O126:Z126" si="327">IF(O99&gt;0,LOG10(O99),"")</f>
        <v>3.9219217037259524</v>
      </c>
      <c r="P126" s="12">
        <f t="shared" si="327"/>
        <v>4.0513671156232922</v>
      </c>
      <c r="Q126" s="12">
        <f t="shared" si="327"/>
        <v>4.0625982750970762</v>
      </c>
      <c r="R126" s="12">
        <f t="shared" si="327"/>
        <v>4.2293844337017754</v>
      </c>
      <c r="S126" s="12">
        <f t="shared" si="327"/>
        <v>3.9316452902692536</v>
      </c>
      <c r="T126" s="12">
        <f t="shared" si="327"/>
        <v>4.2289968396547115</v>
      </c>
      <c r="U126" s="12">
        <f t="shared" si="327"/>
        <v>4.1283167786720947</v>
      </c>
      <c r="V126" s="12">
        <f t="shared" si="327"/>
        <v>4.1905550007530845</v>
      </c>
      <c r="W126" s="12">
        <f t="shared" si="327"/>
        <v>4.1585107728084276</v>
      </c>
      <c r="X126" s="12">
        <f t="shared" si="327"/>
        <v>4.0610434417791197</v>
      </c>
      <c r="Y126" s="12">
        <f t="shared" si="327"/>
        <v>4.2041321136290977</v>
      </c>
      <c r="Z126" s="12">
        <f t="shared" si="327"/>
        <v>3.955107952111816</v>
      </c>
    </row>
    <row r="127" spans="1:26" x14ac:dyDescent="0.25">
      <c r="B127" s="20">
        <v>7.5</v>
      </c>
      <c r="C127" s="12">
        <f t="shared" si="311"/>
        <v>3.9050435670471075</v>
      </c>
      <c r="D127" s="12">
        <f t="shared" ref="D127:E127" si="328">IF(D100&gt;0,LOG10(D100),"")</f>
        <v>3.8974591746952845</v>
      </c>
      <c r="E127" s="12">
        <f t="shared" si="328"/>
        <v>4.0152402585768394</v>
      </c>
      <c r="F127" s="12">
        <f t="shared" ref="F127:H127" si="329">IF(F100&gt;0,LOG10(F100),"")</f>
        <v>4.0070005824931192</v>
      </c>
      <c r="G127" s="12">
        <f t="shared" si="329"/>
        <v>3.7860136031029539</v>
      </c>
      <c r="H127" s="12">
        <f t="shared" si="329"/>
        <v>3.9642704614379682</v>
      </c>
      <c r="I127" s="12">
        <f t="shared" ref="I127:N127" si="330">IF(I100&gt;0,LOG10(I100),"")</f>
        <v>4.0695379917510683</v>
      </c>
      <c r="J127" s="12">
        <f t="shared" si="330"/>
        <v>4.2527207694213951</v>
      </c>
      <c r="K127" s="12">
        <f t="shared" si="330"/>
        <v>4.0303740648929152</v>
      </c>
      <c r="L127" s="12">
        <f t="shared" si="330"/>
        <v>3.7803353947456912</v>
      </c>
      <c r="M127" s="12">
        <f t="shared" si="330"/>
        <v>3.8678243246780979</v>
      </c>
      <c r="N127" s="12">
        <f t="shared" si="330"/>
        <v>4.0218139526071193</v>
      </c>
      <c r="O127" s="12">
        <f t="shared" ref="O127:Z127" si="331">IF(O100&gt;0,LOG10(O100),"")</f>
        <v>3.7763361581923474</v>
      </c>
      <c r="P127" s="12">
        <f t="shared" si="331"/>
        <v>3.870615964024946</v>
      </c>
      <c r="Q127" s="12">
        <f t="shared" si="331"/>
        <v>3.8288603855043402</v>
      </c>
      <c r="R127" s="12">
        <f t="shared" si="331"/>
        <v>4.0647363259880018</v>
      </c>
      <c r="S127" s="12">
        <f t="shared" si="331"/>
        <v>3.7868843497034983</v>
      </c>
      <c r="T127" s="12">
        <f t="shared" si="331"/>
        <v>4.0342058629633346</v>
      </c>
      <c r="U127" s="12">
        <f t="shared" si="331"/>
        <v>3.9016548948072418</v>
      </c>
      <c r="V127" s="12">
        <f t="shared" si="331"/>
        <v>3.9856771649256979</v>
      </c>
      <c r="W127" s="12">
        <f t="shared" si="331"/>
        <v>4.0464944305478312</v>
      </c>
      <c r="X127" s="12">
        <f t="shared" si="331"/>
        <v>3.842891918620563</v>
      </c>
      <c r="Y127" s="12">
        <f t="shared" si="331"/>
        <v>3.9545484843377161</v>
      </c>
      <c r="Z127" s="12">
        <f t="shared" si="331"/>
        <v>3.7268777895007421</v>
      </c>
    </row>
    <row r="128" spans="1:26" x14ac:dyDescent="0.25">
      <c r="B128" s="20">
        <v>9</v>
      </c>
      <c r="C128" s="12">
        <f t="shared" si="311"/>
        <v>3.7395700857129475</v>
      </c>
      <c r="D128" s="12">
        <f t="shared" ref="D128:E128" si="332">IF(D101&gt;0,LOG10(D101),"")</f>
        <v>3.7800523830373374</v>
      </c>
      <c r="E128" s="12">
        <f t="shared" si="332"/>
        <v>3.7866262915869338</v>
      </c>
      <c r="F128" s="12">
        <f t="shared" ref="F128:H128" si="333">IF(F101&gt;0,LOG10(F101),"")</f>
        <v>3.8227952068199103</v>
      </c>
      <c r="G128" s="12">
        <f t="shared" si="333"/>
        <v>3.6607636785716049</v>
      </c>
      <c r="H128" s="12">
        <f t="shared" si="333"/>
        <v>3.7800005745577714</v>
      </c>
      <c r="I128" s="12">
        <f t="shared" ref="I128:N128" si="334">IF(I101&gt;0,LOG10(I101),"")</f>
        <v>3.8718372680866757</v>
      </c>
      <c r="J128" s="12">
        <f t="shared" si="334"/>
        <v>4.0796420835259637</v>
      </c>
      <c r="K128" s="12">
        <f t="shared" si="334"/>
        <v>3.8647552390530859</v>
      </c>
      <c r="L128" s="12">
        <f t="shared" si="334"/>
        <v>3.6303787950721622</v>
      </c>
      <c r="M128" s="12">
        <f t="shared" si="334"/>
        <v>3.6824546172510035</v>
      </c>
      <c r="N128" s="12">
        <f t="shared" si="334"/>
        <v>3.8215458153974105</v>
      </c>
      <c r="O128" s="12">
        <f t="shared" ref="O128:Z128" si="335">IF(O101&gt;0,LOG10(O101),"")</f>
        <v>3.6825609960233336</v>
      </c>
      <c r="P128" s="12">
        <f t="shared" si="335"/>
        <v>3.7795947517442809</v>
      </c>
      <c r="Q128" s="12">
        <f t="shared" si="335"/>
        <v>3.6677525643200926</v>
      </c>
      <c r="R128" s="12">
        <f t="shared" si="335"/>
        <v>3.9308234341026353</v>
      </c>
      <c r="S128" s="12">
        <f t="shared" si="335"/>
        <v>3.6549080331712305</v>
      </c>
      <c r="T128" s="12">
        <f t="shared" si="335"/>
        <v>3.8364357919701835</v>
      </c>
      <c r="U128" s="12">
        <f t="shared" si="335"/>
        <v>3.7213142061246431</v>
      </c>
      <c r="V128" s="12">
        <f t="shared" si="335"/>
        <v>3.8118800962183976</v>
      </c>
      <c r="W128" s="12">
        <f t="shared" si="335"/>
        <v>3.9117140859364139</v>
      </c>
      <c r="X128" s="12">
        <f t="shared" si="335"/>
        <v>3.7556636711381723</v>
      </c>
      <c r="Y128" s="12">
        <f t="shared" si="335"/>
        <v>3.7752460225256983</v>
      </c>
      <c r="Z128" s="12">
        <f t="shared" si="335"/>
        <v>3.5531678815876426</v>
      </c>
    </row>
    <row r="129" spans="2:26" x14ac:dyDescent="0.25">
      <c r="B129" s="20">
        <v>10.5</v>
      </c>
      <c r="C129" s="12">
        <f t="shared" si="311"/>
        <v>3.6616167398833581</v>
      </c>
      <c r="D129" s="12">
        <f t="shared" ref="D129:E129" si="336">IF(D102&gt;0,LOG10(D102),"")</f>
        <v>3.6347918592179576</v>
      </c>
      <c r="E129" s="12">
        <f t="shared" si="336"/>
        <v>3.6338904422427172</v>
      </c>
      <c r="F129" s="12">
        <f t="shared" ref="F129:H129" si="337">IF(F102&gt;0,LOG10(F102),"")</f>
        <v>3.6667479756443919</v>
      </c>
      <c r="G129" s="12">
        <f t="shared" si="337"/>
        <v>3.5373301210976171</v>
      </c>
      <c r="H129" s="12">
        <f t="shared" si="337"/>
        <v>3.6832710392854695</v>
      </c>
      <c r="I129" s="12">
        <f t="shared" ref="I129:N129" si="338">IF(I102&gt;0,LOG10(I102),"")</f>
        <v>3.6792129168933161</v>
      </c>
      <c r="J129" s="12">
        <f t="shared" si="338"/>
        <v>3.961915752585488</v>
      </c>
      <c r="K129" s="12">
        <f t="shared" si="338"/>
        <v>3.7763410506840898</v>
      </c>
      <c r="L129" s="12">
        <f t="shared" si="338"/>
        <v>3.6152673697909878</v>
      </c>
      <c r="M129" s="12">
        <f t="shared" si="338"/>
        <v>3.5269863198188229</v>
      </c>
      <c r="N129" s="12">
        <f t="shared" si="338"/>
        <v>3.6532754015970719</v>
      </c>
      <c r="O129" s="12">
        <f t="shared" ref="O129:Z129" si="339">IF(O102&gt;0,LOG10(O102),"")</f>
        <v>3.6168485230724485</v>
      </c>
      <c r="P129" s="12">
        <f t="shared" si="339"/>
        <v>3.7095899761308391</v>
      </c>
      <c r="Q129" s="12">
        <f t="shared" si="339"/>
        <v>3.484253212613055</v>
      </c>
      <c r="R129" s="12">
        <f t="shared" si="339"/>
        <v>3.766841565924552</v>
      </c>
      <c r="S129" s="12">
        <f t="shared" si="339"/>
        <v>3.5906879091026949</v>
      </c>
      <c r="T129" s="12">
        <f t="shared" si="339"/>
        <v>3.7260255344802755</v>
      </c>
      <c r="U129" s="12">
        <f t="shared" si="339"/>
        <v>3.5468708088029728</v>
      </c>
      <c r="V129" s="12">
        <f t="shared" si="339"/>
        <v>3.6363523114654601</v>
      </c>
      <c r="W129" s="12">
        <f t="shared" si="339"/>
        <v>3.8174093189409919</v>
      </c>
      <c r="X129" s="12">
        <f t="shared" si="339"/>
        <v>3.667565800319418</v>
      </c>
      <c r="Y129" s="12">
        <f t="shared" si="339"/>
        <v>3.6355110448790242</v>
      </c>
      <c r="Z129" s="12">
        <f t="shared" si="339"/>
        <v>3.389159706918738</v>
      </c>
    </row>
    <row r="130" spans="2:26" x14ac:dyDescent="0.25">
      <c r="B130" s="20">
        <v>12</v>
      </c>
      <c r="C130" s="12">
        <f t="shared" si="311"/>
        <v>3.6224514996999275</v>
      </c>
      <c r="D130" s="12">
        <f t="shared" ref="D130:E130" si="340">IF(D103&gt;0,LOG10(D103),"")</f>
        <v>3.537569846441909</v>
      </c>
      <c r="E130" s="12">
        <f t="shared" si="340"/>
        <v>3.4857633039257427</v>
      </c>
      <c r="F130" s="12">
        <f t="shared" ref="F130:H130" si="341">IF(F103&gt;0,LOG10(F103),"")</f>
        <v>3.5290397991455213</v>
      </c>
      <c r="G130" s="12">
        <f t="shared" si="341"/>
        <v>3.4504087415373061</v>
      </c>
      <c r="H130" s="12">
        <f t="shared" si="341"/>
        <v>3.5941534854038157</v>
      </c>
      <c r="I130" s="12">
        <f t="shared" ref="I130:N130" si="342">IF(I103&gt;0,LOG10(I103),"")</f>
        <v>3.5021323217323013</v>
      </c>
      <c r="J130" s="12">
        <f t="shared" si="342"/>
        <v>3.8585794472222568</v>
      </c>
      <c r="K130" s="12" t="str">
        <f t="shared" si="342"/>
        <v/>
      </c>
      <c r="L130" s="12">
        <f t="shared" si="342"/>
        <v>3.4947056278203839</v>
      </c>
      <c r="M130" s="12">
        <f t="shared" si="342"/>
        <v>3.3952240290873563</v>
      </c>
      <c r="N130" s="12">
        <f t="shared" si="342"/>
        <v>3.5198320185385383</v>
      </c>
      <c r="O130" s="12">
        <f t="shared" ref="O130:Z130" si="343">IF(O103&gt;0,LOG10(O103),"")</f>
        <v>3.5328289263005224</v>
      </c>
      <c r="P130" s="12">
        <f t="shared" si="343"/>
        <v>3.5969495919572445</v>
      </c>
      <c r="Q130" s="12">
        <f t="shared" si="343"/>
        <v>3.3451854917545272</v>
      </c>
      <c r="R130" s="12">
        <f t="shared" si="343"/>
        <v>3.6317683369536171</v>
      </c>
      <c r="S130" s="12">
        <f t="shared" si="343"/>
        <v>3.4873326250380785</v>
      </c>
      <c r="T130" s="12">
        <f t="shared" si="343"/>
        <v>3.5557952300772464</v>
      </c>
      <c r="U130" s="12">
        <f t="shared" si="343"/>
        <v>3.4194265201571827</v>
      </c>
      <c r="V130" s="12">
        <f t="shared" si="343"/>
        <v>3.5068520931653691</v>
      </c>
      <c r="W130" s="12">
        <f t="shared" si="343"/>
        <v>3.7288880466392236</v>
      </c>
      <c r="X130" s="12">
        <f t="shared" si="343"/>
        <v>3.581979146164564</v>
      </c>
      <c r="Y130" s="12">
        <f t="shared" si="343"/>
        <v>3.4535409471802709</v>
      </c>
      <c r="Z130" s="12">
        <f t="shared" si="343"/>
        <v>3.2660806155733755</v>
      </c>
    </row>
    <row r="131" spans="2:26" x14ac:dyDescent="0.25">
      <c r="B131" s="20">
        <v>13.5</v>
      </c>
      <c r="C131" s="12">
        <f t="shared" si="311"/>
        <v>3.4965078308854709</v>
      </c>
      <c r="D131" s="12">
        <f t="shared" ref="D131:E131" si="344">IF(D104&gt;0,LOG10(D104),"")</f>
        <v>3.4408357432178627</v>
      </c>
      <c r="E131" s="12">
        <f t="shared" si="344"/>
        <v>3.3499507251304115</v>
      </c>
      <c r="F131" s="12">
        <f t="shared" ref="F131:H131" si="345">IF(F104&gt;0,LOG10(F104),"")</f>
        <v>3.4212934904393264</v>
      </c>
      <c r="G131" s="12">
        <f t="shared" si="345"/>
        <v>3.3456846401782427</v>
      </c>
      <c r="H131" s="12">
        <f t="shared" si="345"/>
        <v>3.4586016389739327</v>
      </c>
      <c r="I131" s="12">
        <f t="shared" ref="I131:N131" si="346">IF(I104&gt;0,LOG10(I104),"")</f>
        <v>3.3610568847471205</v>
      </c>
      <c r="J131" s="12">
        <f t="shared" si="346"/>
        <v>3.7836698574714682</v>
      </c>
      <c r="K131" s="12" t="str">
        <f t="shared" si="346"/>
        <v/>
      </c>
      <c r="L131" s="12">
        <f t="shared" si="346"/>
        <v>3.5022208874311924</v>
      </c>
      <c r="M131" s="12">
        <f t="shared" si="346"/>
        <v>3.2796630621467919</v>
      </c>
      <c r="N131" s="12">
        <f t="shared" si="346"/>
        <v>3.3869068401802838</v>
      </c>
      <c r="O131" s="12">
        <f t="shared" ref="O131:Z131" si="347">IF(O104&gt;0,LOG10(O104),"")</f>
        <v>3.4197749549260208</v>
      </c>
      <c r="P131" s="12">
        <f t="shared" si="347"/>
        <v>3.538295730701122</v>
      </c>
      <c r="Q131" s="12">
        <f t="shared" si="347"/>
        <v>3.2348787602801985</v>
      </c>
      <c r="R131" s="12">
        <f t="shared" si="347"/>
        <v>3.5663975185387078</v>
      </c>
      <c r="S131" s="12">
        <f t="shared" si="347"/>
        <v>3.4110091428117997</v>
      </c>
      <c r="T131" s="12">
        <f t="shared" si="347"/>
        <v>3.4517490009623675</v>
      </c>
      <c r="U131" s="12">
        <f t="shared" si="347"/>
        <v>3.3034500334665089</v>
      </c>
      <c r="V131" s="12">
        <f t="shared" si="347"/>
        <v>3.373508472159632</v>
      </c>
      <c r="W131" s="12">
        <f t="shared" si="347"/>
        <v>3.642127023707924</v>
      </c>
      <c r="X131" s="12">
        <f t="shared" si="347"/>
        <v>3.5329609416386885</v>
      </c>
      <c r="Y131" s="12">
        <f t="shared" si="347"/>
        <v>3.3034190087370505</v>
      </c>
      <c r="Z131" s="12">
        <f t="shared" si="347"/>
        <v>3.1685354315294258</v>
      </c>
    </row>
    <row r="132" spans="2:26" x14ac:dyDescent="0.25">
      <c r="B132" s="20">
        <v>15</v>
      </c>
      <c r="C132" s="12">
        <f t="shared" si="311"/>
        <v>3.4377163234206907</v>
      </c>
      <c r="D132" s="12">
        <f t="shared" ref="D132:E132" si="348">IF(D105&gt;0,LOG10(D105),"")</f>
        <v>3.3379005832507054</v>
      </c>
      <c r="E132" s="12">
        <f t="shared" si="348"/>
        <v>3.2509442195966116</v>
      </c>
      <c r="F132" s="12">
        <f t="shared" ref="F132:H132" si="349">IF(F105&gt;0,LOG10(F105),"")</f>
        <v>3.326302236663309</v>
      </c>
      <c r="G132" s="12">
        <f t="shared" si="349"/>
        <v>3.290927829413866</v>
      </c>
      <c r="H132" s="12">
        <f t="shared" si="349"/>
        <v>3.4129184466126739</v>
      </c>
      <c r="I132" s="12">
        <f t="shared" ref="I132:N132" si="350">IF(I105&gt;0,LOG10(I105),"")</f>
        <v>3.2439401097497007</v>
      </c>
      <c r="J132" s="12">
        <f t="shared" si="350"/>
        <v>3.6930895685156107</v>
      </c>
      <c r="K132" s="12" t="str">
        <f t="shared" si="350"/>
        <v/>
      </c>
      <c r="L132" s="12">
        <f t="shared" si="350"/>
        <v>3.5110112331788255</v>
      </c>
      <c r="M132" s="12">
        <f t="shared" si="350"/>
        <v>3.2099361189531201</v>
      </c>
      <c r="N132" s="12">
        <f t="shared" si="350"/>
        <v>3.3083031202123414</v>
      </c>
      <c r="O132" s="12">
        <f t="shared" ref="O132:Z132" si="351">IF(O105&gt;0,LOG10(O105),"")</f>
        <v>3.3684798914959497</v>
      </c>
      <c r="P132" s="12">
        <f t="shared" si="351"/>
        <v>3.4729023185137597</v>
      </c>
      <c r="Q132" s="12">
        <f t="shared" si="351"/>
        <v>3.1318815359650665</v>
      </c>
      <c r="R132" s="12">
        <f t="shared" si="351"/>
        <v>3.4106296070843878</v>
      </c>
      <c r="S132" s="12">
        <f t="shared" si="351"/>
        <v>3.3315764961887591</v>
      </c>
      <c r="T132" s="12">
        <f t="shared" si="351"/>
        <v>3.4109179468666242</v>
      </c>
      <c r="U132" s="12">
        <f t="shared" si="351"/>
        <v>3.1959694001197154</v>
      </c>
      <c r="V132" s="12">
        <f t="shared" si="351"/>
        <v>3.2776361359398023</v>
      </c>
      <c r="W132" s="12">
        <f t="shared" si="351"/>
        <v>3.6818091612692774</v>
      </c>
      <c r="X132" s="12">
        <f t="shared" si="351"/>
        <v>3.4261500870352624</v>
      </c>
      <c r="Y132" s="12">
        <f t="shared" si="351"/>
        <v>3.1941278925160921</v>
      </c>
      <c r="Z132" s="12">
        <f t="shared" si="351"/>
        <v>3.0779237532636872</v>
      </c>
    </row>
    <row r="133" spans="2:26" x14ac:dyDescent="0.25">
      <c r="B133" s="20">
        <v>16.5</v>
      </c>
      <c r="C133" s="12">
        <f t="shared" si="311"/>
        <v>3.4014155713192582</v>
      </c>
      <c r="D133" s="12">
        <f t="shared" ref="D133:E133" si="352">IF(D106&gt;0,LOG10(D106),"")</f>
        <v>3.2581762508256107</v>
      </c>
      <c r="E133" s="12">
        <f t="shared" si="352"/>
        <v>3.3796238027304621</v>
      </c>
      <c r="F133" s="12">
        <f t="shared" ref="F133:H133" si="353">IF(F106&gt;0,LOG10(F106),"")</f>
        <v>3.2416774742650114</v>
      </c>
      <c r="G133" s="12">
        <f t="shared" si="353"/>
        <v>3.2724366563246923</v>
      </c>
      <c r="H133" s="12">
        <f t="shared" si="353"/>
        <v>3.3570383946931996</v>
      </c>
      <c r="I133" s="12">
        <f t="shared" ref="I133:N133" si="354">IF(I106&gt;0,LOG10(I106),"")</f>
        <v>3.137527069479122</v>
      </c>
      <c r="J133" s="12">
        <f t="shared" si="354"/>
        <v>3.5360152779528469</v>
      </c>
      <c r="K133" s="12" t="str">
        <f t="shared" si="354"/>
        <v/>
      </c>
      <c r="L133" s="12">
        <f t="shared" si="354"/>
        <v>3.4773132190659255</v>
      </c>
      <c r="M133" s="12">
        <f t="shared" si="354"/>
        <v>3.1414630519893656</v>
      </c>
      <c r="N133" s="12">
        <f t="shared" si="354"/>
        <v>3.1815379941373458</v>
      </c>
      <c r="O133" s="12">
        <f t="shared" ref="O133:Z133" si="355">IF(O106&gt;0,LOG10(O106),"")</f>
        <v>3.3014122152443939</v>
      </c>
      <c r="P133" s="12">
        <f t="shared" si="355"/>
        <v>3.3847871833983287</v>
      </c>
      <c r="Q133" s="12">
        <f t="shared" si="355"/>
        <v>3.0168035314515049</v>
      </c>
      <c r="R133" s="12">
        <f t="shared" si="355"/>
        <v>3.2907530643870269</v>
      </c>
      <c r="S133" s="12">
        <f t="shared" si="355"/>
        <v>3.268169398990092</v>
      </c>
      <c r="T133" s="12">
        <f t="shared" si="355"/>
        <v>3.3964851864793029</v>
      </c>
      <c r="U133" s="12">
        <f t="shared" si="355"/>
        <v>3.1474187582679987</v>
      </c>
      <c r="V133" s="12">
        <f t="shared" si="355"/>
        <v>3.1348290223115653</v>
      </c>
      <c r="W133" s="12">
        <f t="shared" si="355"/>
        <v>3.5890984962617871</v>
      </c>
      <c r="X133" s="12">
        <f t="shared" si="355"/>
        <v>3.24264081834272</v>
      </c>
      <c r="Y133" s="12">
        <f t="shared" si="355"/>
        <v>3.0920908988234173</v>
      </c>
      <c r="Z133" s="12">
        <f t="shared" si="355"/>
        <v>3.004997946736697</v>
      </c>
    </row>
    <row r="134" spans="2:26" x14ac:dyDescent="0.25">
      <c r="B134" s="20">
        <v>18</v>
      </c>
      <c r="C134" s="12">
        <f t="shared" si="311"/>
        <v>3.3654830134636806</v>
      </c>
      <c r="D134" s="12">
        <f t="shared" ref="D134:E134" si="356">IF(D107&gt;0,LOG10(D107),"")</f>
        <v>3.2585254557347252</v>
      </c>
      <c r="E134" s="12">
        <f t="shared" si="356"/>
        <v>3.3026716949877559</v>
      </c>
      <c r="F134" s="12">
        <f t="shared" ref="F134:H134" si="357">IF(F107&gt;0,LOG10(F107),"")</f>
        <v>3.2163550720083149</v>
      </c>
      <c r="G134" s="12">
        <f t="shared" si="357"/>
        <v>3.1727838529164458</v>
      </c>
      <c r="H134" s="12">
        <f t="shared" si="357"/>
        <v>3.3115575185385753</v>
      </c>
      <c r="I134" s="12">
        <f t="shared" ref="I134:N134" si="358">IF(I107&gt;0,LOG10(I107),"")</f>
        <v>3.6813679927476337</v>
      </c>
      <c r="J134" s="12">
        <f t="shared" si="358"/>
        <v>3.487859430777966</v>
      </c>
      <c r="K134" s="12" t="str">
        <f t="shared" si="358"/>
        <v/>
      </c>
      <c r="L134" s="12">
        <f t="shared" si="358"/>
        <v>3.3079330458113145</v>
      </c>
      <c r="M134" s="12">
        <f t="shared" si="358"/>
        <v>3.0579903342543613</v>
      </c>
      <c r="N134" s="12">
        <f t="shared" si="358"/>
        <v>3.0878830608261949</v>
      </c>
      <c r="O134" s="12">
        <f t="shared" ref="O134:Z134" si="359">IF(O107&gt;0,LOG10(O107),"")</f>
        <v>3.2672247949823001</v>
      </c>
      <c r="P134" s="12">
        <f t="shared" si="359"/>
        <v>3.3535019057825903</v>
      </c>
      <c r="Q134" s="12">
        <f t="shared" si="359"/>
        <v>2.9570756069365602</v>
      </c>
      <c r="R134" s="12">
        <f t="shared" si="359"/>
        <v>3.2172886256963857</v>
      </c>
      <c r="S134" s="12">
        <f t="shared" si="359"/>
        <v>3.2473669629831323</v>
      </c>
      <c r="T134" s="12">
        <f t="shared" si="359"/>
        <v>3.3243832275443164</v>
      </c>
      <c r="U134" s="12">
        <f t="shared" si="359"/>
        <v>3.0602250551642558</v>
      </c>
      <c r="V134" s="12">
        <f t="shared" si="359"/>
        <v>3.0818923699387697</v>
      </c>
      <c r="W134" s="12">
        <f t="shared" si="359"/>
        <v>3.5186279998205738</v>
      </c>
      <c r="X134" s="12">
        <f t="shared" si="359"/>
        <v>3.2341626505751861</v>
      </c>
      <c r="Y134" s="12">
        <f t="shared" si="359"/>
        <v>3.0049878358891431</v>
      </c>
      <c r="Z134" s="12">
        <f t="shared" si="359"/>
        <v>2.957327105441276</v>
      </c>
    </row>
    <row r="135" spans="2:26" x14ac:dyDescent="0.25">
      <c r="B135" s="20">
        <v>19.5</v>
      </c>
      <c r="C135" s="12">
        <f t="shared" si="311"/>
        <v>3.3582051327191897</v>
      </c>
      <c r="D135" s="12">
        <f t="shared" ref="D135:E135" si="360">IF(D108&gt;0,LOG10(D108),"")</f>
        <v>3.1767651245839494</v>
      </c>
      <c r="E135" s="12">
        <f t="shared" si="360"/>
        <v>3.0757122992595729</v>
      </c>
      <c r="F135" s="12">
        <f t="shared" ref="F135:H135" si="361">IF(F108&gt;0,LOG10(F108),"")</f>
        <v>3.0398851691220106</v>
      </c>
      <c r="G135" s="12">
        <f t="shared" si="361"/>
        <v>3.1393225757670336</v>
      </c>
      <c r="H135" s="12">
        <f t="shared" si="361"/>
        <v>3.2427302348221585</v>
      </c>
      <c r="I135" s="12">
        <f t="shared" ref="I135:N135" si="362">IF(I108&gt;0,LOG10(I108),"")</f>
        <v>3.1939951172792465</v>
      </c>
      <c r="J135" s="12">
        <f t="shared" si="362"/>
        <v>3.4614754963970977</v>
      </c>
      <c r="K135" s="12" t="str">
        <f t="shared" si="362"/>
        <v/>
      </c>
      <c r="L135" s="12">
        <f t="shared" si="362"/>
        <v>3.3857644404765401</v>
      </c>
      <c r="M135" s="12">
        <f t="shared" si="362"/>
        <v>3.0201128824213055</v>
      </c>
      <c r="N135" s="12">
        <f t="shared" si="362"/>
        <v>3.0234129609723666</v>
      </c>
      <c r="O135" s="12">
        <f t="shared" ref="O135:Z135" si="363">IF(O108&gt;0,LOG10(O108),"")</f>
        <v>3.239449558878285</v>
      </c>
      <c r="P135" s="12">
        <f t="shared" si="363"/>
        <v>3.315653155788818</v>
      </c>
      <c r="Q135" s="12">
        <f t="shared" si="363"/>
        <v>2.891979274050331</v>
      </c>
      <c r="R135" s="12">
        <f t="shared" si="363"/>
        <v>3.1397884312986051</v>
      </c>
      <c r="S135" s="12">
        <f t="shared" si="363"/>
        <v>3.2267999935339389</v>
      </c>
      <c r="T135" s="12">
        <f t="shared" si="363"/>
        <v>3.2378132390232244</v>
      </c>
      <c r="U135" s="12">
        <f t="shared" si="363"/>
        <v>2.9637138799855927</v>
      </c>
      <c r="V135" s="12">
        <f t="shared" si="363"/>
        <v>2.9121795571282805</v>
      </c>
      <c r="W135" s="12">
        <f t="shared" si="363"/>
        <v>3.490978186654635</v>
      </c>
      <c r="X135" s="12">
        <f t="shared" si="363"/>
        <v>3.2241744475744953</v>
      </c>
      <c r="Y135" s="12">
        <f t="shared" si="363"/>
        <v>2.9357136608954497</v>
      </c>
      <c r="Z135" s="12">
        <f t="shared" si="363"/>
        <v>2.8844211871629142</v>
      </c>
    </row>
    <row r="136" spans="2:26" x14ac:dyDescent="0.25">
      <c r="B136" s="20">
        <v>21</v>
      </c>
      <c r="C136" s="12">
        <f t="shared" si="311"/>
        <v>3.3332718925153766</v>
      </c>
      <c r="D136" s="12">
        <f t="shared" ref="D136:E136" si="364">IF(D109&gt;0,LOG10(D109),"")</f>
        <v>3.1831093738267566</v>
      </c>
      <c r="E136" s="12">
        <f t="shared" si="364"/>
        <v>2.9512446344218448</v>
      </c>
      <c r="F136" s="12">
        <f t="shared" ref="F136:H136" si="365">IF(F109&gt;0,LOG10(F109),"")</f>
        <v>2.9690330974077153</v>
      </c>
      <c r="G136" s="12">
        <f t="shared" si="365"/>
        <v>3.117863024988373</v>
      </c>
      <c r="H136" s="12">
        <f t="shared" si="365"/>
        <v>3.2377841063340154</v>
      </c>
      <c r="I136" s="12">
        <f t="shared" ref="I136:N136" si="366">IF(I109&gt;0,LOG10(I109),"")</f>
        <v>2.9722713325060415</v>
      </c>
      <c r="J136" s="12">
        <f t="shared" si="366"/>
        <v>3.4077739057944614</v>
      </c>
      <c r="K136" s="12" t="str">
        <f t="shared" si="366"/>
        <v/>
      </c>
      <c r="L136" s="12">
        <f t="shared" si="366"/>
        <v>3.3456780006479736</v>
      </c>
      <c r="M136" s="12">
        <f t="shared" si="366"/>
        <v>2.9951951590384138</v>
      </c>
      <c r="N136" s="12">
        <f t="shared" si="366"/>
        <v>2.9925261249896544</v>
      </c>
      <c r="O136" s="12">
        <f t="shared" ref="O136:Z136" si="367">IF(O109&gt;0,LOG10(O109),"")</f>
        <v>3.2607675568621604</v>
      </c>
      <c r="P136" s="12">
        <f t="shared" si="367"/>
        <v>3.2725959504987236</v>
      </c>
      <c r="Q136" s="12">
        <f t="shared" si="367"/>
        <v>2.8012848760819451</v>
      </c>
      <c r="R136" s="12">
        <f t="shared" si="367"/>
        <v>3.0528815723180931</v>
      </c>
      <c r="S136" s="12">
        <f t="shared" si="367"/>
        <v>3.168075801429314</v>
      </c>
      <c r="T136" s="12">
        <f t="shared" si="367"/>
        <v>3.1615359094622124</v>
      </c>
      <c r="U136" s="12">
        <f t="shared" si="367"/>
        <v>2.8622352568911431</v>
      </c>
      <c r="V136" s="12">
        <f t="shared" si="367"/>
        <v>2.9125437017712019</v>
      </c>
      <c r="W136" s="12">
        <f t="shared" si="367"/>
        <v>3.4266494565475081</v>
      </c>
      <c r="X136" s="12">
        <f t="shared" si="367"/>
        <v>3.1205102905025948</v>
      </c>
      <c r="Y136" s="12">
        <f t="shared" si="367"/>
        <v>2.9132212729029749</v>
      </c>
      <c r="Z136" s="12">
        <f t="shared" si="367"/>
        <v>2.8019231979954222</v>
      </c>
    </row>
    <row r="137" spans="2:26" x14ac:dyDescent="0.25">
      <c r="B137" s="20">
        <v>22.5</v>
      </c>
      <c r="C137" s="12">
        <f t="shared" si="311"/>
        <v>3.2757379692092954</v>
      </c>
      <c r="D137" s="12">
        <f t="shared" ref="D137:E137" si="368">IF(D110&gt;0,LOG10(D110),"")</f>
        <v>3.1112439766692295</v>
      </c>
      <c r="E137" s="12">
        <f t="shared" si="368"/>
        <v>2.8808257438965605</v>
      </c>
      <c r="F137" s="12">
        <f t="shared" ref="F137:H137" si="369">IF(F110&gt;0,LOG10(F110),"")</f>
        <v>2.9283931562409573</v>
      </c>
      <c r="G137" s="12">
        <f t="shared" si="369"/>
        <v>3.0948202995170422</v>
      </c>
      <c r="H137" s="12">
        <f t="shared" si="369"/>
        <v>3.1671445057384151</v>
      </c>
      <c r="I137" s="12">
        <f t="shared" ref="I137:N137" si="370">IF(I110&gt;0,LOG10(I110),"")</f>
        <v>2.8332826204191548</v>
      </c>
      <c r="J137" s="12">
        <f t="shared" si="370"/>
        <v>3.33300271914025</v>
      </c>
      <c r="K137" s="12" t="str">
        <f t="shared" si="370"/>
        <v/>
      </c>
      <c r="L137" s="12">
        <f t="shared" si="370"/>
        <v>3.2744217566572913</v>
      </c>
      <c r="M137" s="12">
        <f t="shared" si="370"/>
        <v>2.959333246327382</v>
      </c>
      <c r="N137" s="12">
        <f t="shared" si="370"/>
        <v>2.9918132386042804</v>
      </c>
      <c r="O137" s="12">
        <f t="shared" ref="O137:Z137" si="371">IF(O110&gt;0,LOG10(O110),"")</f>
        <v>3.2648234207741482</v>
      </c>
      <c r="P137" s="12">
        <f t="shared" si="371"/>
        <v>3.2300318702084758</v>
      </c>
      <c r="Q137" s="12">
        <f t="shared" si="371"/>
        <v>2.833398255129902</v>
      </c>
      <c r="R137" s="12">
        <f t="shared" si="371"/>
        <v>3.0107053861681763</v>
      </c>
      <c r="S137" s="12">
        <f t="shared" si="371"/>
        <v>3.11786581628624</v>
      </c>
      <c r="T137" s="12">
        <f t="shared" si="371"/>
        <v>3.168364080362005</v>
      </c>
      <c r="U137" s="12">
        <f t="shared" si="371"/>
        <v>2.872880506274754</v>
      </c>
      <c r="V137" s="12">
        <f t="shared" si="371"/>
        <v>2.8866727614230308</v>
      </c>
      <c r="W137" s="12">
        <f t="shared" si="371"/>
        <v>3.3448366842720469</v>
      </c>
      <c r="X137" s="12">
        <f t="shared" si="371"/>
        <v>3.166749486523238</v>
      </c>
      <c r="Y137" s="12">
        <f t="shared" si="371"/>
        <v>2.7844111605790816</v>
      </c>
      <c r="Z137" s="12">
        <f t="shared" si="371"/>
        <v>2.8065260777771064</v>
      </c>
    </row>
    <row r="138" spans="2:26" x14ac:dyDescent="0.25">
      <c r="B138" s="20">
        <v>24</v>
      </c>
      <c r="C138" s="12">
        <f t="shared" si="311"/>
        <v>3.2094011273645324</v>
      </c>
      <c r="D138" s="12">
        <f t="shared" ref="D138:E138" si="372">IF(D111&gt;0,LOG10(D111),"")</f>
        <v>2.9772278826255167</v>
      </c>
      <c r="E138" s="12">
        <f t="shared" si="372"/>
        <v>2.6816684616874173</v>
      </c>
      <c r="F138" s="12">
        <f t="shared" ref="F138:H138" si="373">IF(F111&gt;0,LOG10(F111),"")</f>
        <v>2.7779526382442321</v>
      </c>
      <c r="G138" s="12">
        <f t="shared" si="373"/>
        <v>3.0475323366893665</v>
      </c>
      <c r="H138" s="12">
        <f t="shared" si="373"/>
        <v>3.1287232322437259</v>
      </c>
      <c r="I138" s="12">
        <f t="shared" ref="I138:N138" si="374">IF(I111&gt;0,LOG10(I111),"")</f>
        <v>2.6816323910167288</v>
      </c>
      <c r="J138" s="12">
        <f t="shared" si="374"/>
        <v>3.2658072846915087</v>
      </c>
      <c r="K138" s="12">
        <f t="shared" si="374"/>
        <v>3.2133088315562626</v>
      </c>
      <c r="L138" s="12">
        <f t="shared" si="374"/>
        <v>3.2270168692159897</v>
      </c>
      <c r="M138" s="12">
        <f t="shared" si="374"/>
        <v>2.782709939119143</v>
      </c>
      <c r="N138" s="12">
        <f t="shared" si="374"/>
        <v>2.7690682276469429</v>
      </c>
      <c r="O138" s="12">
        <f t="shared" ref="O138:Z138" si="375">IF(O111&gt;0,LOG10(O111),"")</f>
        <v>3.0370082427923673</v>
      </c>
      <c r="P138" s="12">
        <f t="shared" si="375"/>
        <v>3.1961973788436744</v>
      </c>
      <c r="Q138" s="12">
        <f t="shared" si="375"/>
        <v>2.7183289139249043</v>
      </c>
      <c r="R138" s="12">
        <f t="shared" si="375"/>
        <v>2.8134013011603551</v>
      </c>
      <c r="S138" s="12">
        <f t="shared" si="375"/>
        <v>3.0263518508220222</v>
      </c>
      <c r="T138" s="12">
        <f t="shared" si="375"/>
        <v>3.1994444909360165</v>
      </c>
      <c r="U138" s="12">
        <f t="shared" si="375"/>
        <v>2.8193999159372449</v>
      </c>
      <c r="V138" s="12">
        <f t="shared" si="375"/>
        <v>2.697812156740611</v>
      </c>
      <c r="W138" s="12">
        <f t="shared" si="375"/>
        <v>3.3393344088493224</v>
      </c>
      <c r="X138" s="12">
        <f t="shared" si="375"/>
        <v>3.2028069788034847</v>
      </c>
      <c r="Y138" s="12">
        <f t="shared" si="375"/>
        <v>2.744764196291186</v>
      </c>
      <c r="Z138" s="12">
        <f t="shared" si="375"/>
        <v>2.6619809040556186</v>
      </c>
    </row>
    <row r="139" spans="2:26" x14ac:dyDescent="0.25">
      <c r="B139" s="20">
        <v>25.5</v>
      </c>
      <c r="C139" s="12">
        <f t="shared" si="311"/>
        <v>3.1704548554818883</v>
      </c>
      <c r="D139" s="12">
        <f t="shared" ref="D139:E139" si="376">IF(D112&gt;0,LOG10(D112),"")</f>
        <v>2.8946981660047837</v>
      </c>
      <c r="E139" s="12">
        <f t="shared" si="376"/>
        <v>2.627360844822578</v>
      </c>
      <c r="F139" s="12">
        <f t="shared" ref="F139:H139" si="377">IF(F112&gt;0,LOG10(F112),"")</f>
        <v>2.6860021624623247</v>
      </c>
      <c r="G139" s="12">
        <f t="shared" si="377"/>
        <v>3.0408054725706033</v>
      </c>
      <c r="H139" s="12">
        <f t="shared" si="377"/>
        <v>3.0833250183798944</v>
      </c>
      <c r="I139" s="12">
        <f t="shared" ref="I139:N139" si="378">IF(I112&gt;0,LOG10(I112),"")</f>
        <v>2.6663900039605486</v>
      </c>
      <c r="J139" s="12">
        <f t="shared" si="378"/>
        <v>3.2073260138209867</v>
      </c>
      <c r="K139" s="12">
        <f t="shared" si="378"/>
        <v>3.0710222463164381</v>
      </c>
      <c r="L139" s="12">
        <f t="shared" si="378"/>
        <v>3.1975568626637161</v>
      </c>
      <c r="M139" s="12">
        <f t="shared" si="378"/>
        <v>2.7850379444555076</v>
      </c>
      <c r="N139" s="12">
        <f t="shared" si="378"/>
        <v>2.8792317390342763</v>
      </c>
      <c r="O139" s="12">
        <f t="shared" ref="O139:Z139" si="379">IF(O112&gt;0,LOG10(O112),"")</f>
        <v>3.1505187143514464</v>
      </c>
      <c r="P139" s="12">
        <f t="shared" si="379"/>
        <v>3.1398326820366638</v>
      </c>
      <c r="Q139" s="12">
        <f t="shared" si="379"/>
        <v>2.6691550171567711</v>
      </c>
      <c r="R139" s="12">
        <f t="shared" si="379"/>
        <v>2.8146840075942929</v>
      </c>
      <c r="S139" s="12">
        <f t="shared" si="379"/>
        <v>3.0851555634227865</v>
      </c>
      <c r="T139" s="12">
        <f t="shared" si="379"/>
        <v>3.1362460488585668</v>
      </c>
      <c r="U139" s="12">
        <f t="shared" si="379"/>
        <v>2.7617730490447903</v>
      </c>
      <c r="V139" s="12">
        <f t="shared" si="379"/>
        <v>2.5753105766386897</v>
      </c>
      <c r="W139" s="12">
        <f t="shared" si="379"/>
        <v>3.3539780997826427</v>
      </c>
      <c r="X139" s="12">
        <f t="shared" si="379"/>
        <v>3.217998285980721</v>
      </c>
      <c r="Y139" s="12">
        <f t="shared" si="379"/>
        <v>2.6938327451043191</v>
      </c>
      <c r="Z139" s="12">
        <f t="shared" si="379"/>
        <v>2.6767586779238077</v>
      </c>
    </row>
    <row r="140" spans="2:26" x14ac:dyDescent="0.25">
      <c r="B140" s="20">
        <v>27</v>
      </c>
      <c r="C140" s="12">
        <f t="shared" si="311"/>
        <v>3.1117314812022832</v>
      </c>
      <c r="D140" s="12">
        <f t="shared" ref="D140:E140" si="380">IF(D113&gt;0,LOG10(D113),"")</f>
        <v>2.8267193179162935</v>
      </c>
      <c r="E140" s="12">
        <f t="shared" si="380"/>
        <v>2.6339044091655475</v>
      </c>
      <c r="F140" s="12">
        <f t="shared" ref="F140:H140" si="381">IF(F113&gt;0,LOG10(F113),"")</f>
        <v>2.6441228273528292</v>
      </c>
      <c r="G140" s="12">
        <f t="shared" si="381"/>
        <v>2.8923621004785351</v>
      </c>
      <c r="H140" s="12">
        <f t="shared" si="381"/>
        <v>3.1170579903141564</v>
      </c>
      <c r="I140" s="12">
        <f t="shared" ref="I140:N140" si="382">IF(I113&gt;0,LOG10(I113),"")</f>
        <v>2.6725928228554467</v>
      </c>
      <c r="J140" s="12">
        <f t="shared" si="382"/>
        <v>3.1441231653242481</v>
      </c>
      <c r="K140" s="12">
        <f t="shared" si="382"/>
        <v>3.0551177940553846</v>
      </c>
      <c r="L140" s="12">
        <f t="shared" si="382"/>
        <v>3.159974552566998</v>
      </c>
      <c r="M140" s="12">
        <f t="shared" si="382"/>
        <v>2.741163657325576</v>
      </c>
      <c r="N140" s="12">
        <f t="shared" si="382"/>
        <v>2.7970268528721003</v>
      </c>
      <c r="O140" s="12">
        <f t="shared" ref="O140:Z140" si="383">IF(O113&gt;0,LOG10(O113),"")</f>
        <v>3.0859611936605988</v>
      </c>
      <c r="P140" s="12">
        <f t="shared" si="383"/>
        <v>3.0972020333461252</v>
      </c>
      <c r="Q140" s="12">
        <f t="shared" si="383"/>
        <v>2.6412753079085691</v>
      </c>
      <c r="R140" s="12">
        <f t="shared" si="383"/>
        <v>2.8135001055020172</v>
      </c>
      <c r="S140" s="12">
        <f t="shared" si="383"/>
        <v>3.0130481896492998</v>
      </c>
      <c r="T140" s="12">
        <f t="shared" si="383"/>
        <v>3.0912418880304111</v>
      </c>
      <c r="U140" s="12">
        <f t="shared" si="383"/>
        <v>2.7122121773293806</v>
      </c>
      <c r="V140" s="12">
        <f t="shared" si="383"/>
        <v>2.5508990559620623</v>
      </c>
      <c r="W140" s="12">
        <f t="shared" si="383"/>
        <v>3.335787562994653</v>
      </c>
      <c r="X140" s="12">
        <f t="shared" si="383"/>
        <v>3.1529332466494102</v>
      </c>
      <c r="Y140" s="12">
        <f t="shared" si="383"/>
        <v>2.7590902247275189</v>
      </c>
      <c r="Z140" s="12">
        <f t="shared" si="383"/>
        <v>2.6593246604118783</v>
      </c>
    </row>
    <row r="141" spans="2:26" x14ac:dyDescent="0.25">
      <c r="B141" s="20">
        <v>28.5</v>
      </c>
      <c r="C141" s="12">
        <f t="shared" si="311"/>
        <v>3.1073946957025433</v>
      </c>
      <c r="D141" s="12">
        <f t="shared" ref="D141:E141" si="384">IF(D114&gt;0,LOG10(D114),"")</f>
        <v>2.8872393733016755</v>
      </c>
      <c r="E141" s="12">
        <f t="shared" si="384"/>
        <v>2.5234110583934588</v>
      </c>
      <c r="F141" s="12">
        <f t="shared" ref="F141:H141" si="385">IF(F114&gt;0,LOG10(F114),"")</f>
        <v>2.5966094714404986</v>
      </c>
      <c r="G141" s="12">
        <f t="shared" si="385"/>
        <v>2.9850473382372509</v>
      </c>
      <c r="H141" s="12">
        <f t="shared" si="385"/>
        <v>3.0863213126238134</v>
      </c>
      <c r="I141" s="12">
        <f t="shared" ref="I141:N141" si="386">IF(I114&gt;0,LOG10(I114),"")</f>
        <v>2.5517863199136848</v>
      </c>
      <c r="J141" s="12">
        <f t="shared" si="386"/>
        <v>3.071692507054617</v>
      </c>
      <c r="K141" s="12">
        <f t="shared" si="386"/>
        <v>3.1548879517220754</v>
      </c>
      <c r="L141" s="12">
        <f t="shared" si="386"/>
        <v>3.112459867561896</v>
      </c>
      <c r="M141" s="12">
        <f t="shared" si="386"/>
        <v>2.6706422211259584</v>
      </c>
      <c r="N141" s="12">
        <f t="shared" si="386"/>
        <v>2.7574901438761792</v>
      </c>
      <c r="O141" s="12">
        <f t="shared" ref="O141:Z141" si="387">IF(O114&gt;0,LOG10(O114),"")</f>
        <v>2.9671797540166454</v>
      </c>
      <c r="P141" s="12">
        <f t="shared" si="387"/>
        <v>3.0695646586857919</v>
      </c>
      <c r="Q141" s="12">
        <f t="shared" si="387"/>
        <v>2.6200640520408354</v>
      </c>
      <c r="R141" s="12">
        <f t="shared" si="387"/>
        <v>2.7763397733955388</v>
      </c>
      <c r="S141" s="12">
        <f t="shared" si="387"/>
        <v>3.0336036896995386</v>
      </c>
      <c r="T141" s="12">
        <f t="shared" si="387"/>
        <v>3.1504317599179217</v>
      </c>
      <c r="U141" s="12">
        <f t="shared" si="387"/>
        <v>2.6866472943130471</v>
      </c>
      <c r="V141" s="12">
        <f t="shared" si="387"/>
        <v>2.4701845533107512</v>
      </c>
      <c r="W141" s="12">
        <f t="shared" si="387"/>
        <v>3.3448366842720469</v>
      </c>
      <c r="X141" s="12">
        <f t="shared" si="387"/>
        <v>3.1593542005553394</v>
      </c>
      <c r="Y141" s="12">
        <f t="shared" si="387"/>
        <v>2.5958439452102868</v>
      </c>
      <c r="Z141" s="12">
        <f t="shared" si="387"/>
        <v>2.5698346808436261</v>
      </c>
    </row>
    <row r="142" spans="2:26" x14ac:dyDescent="0.25">
      <c r="B142" s="20">
        <v>30</v>
      </c>
      <c r="C142" s="12">
        <f t="shared" si="311"/>
        <v>3.0444078039064304</v>
      </c>
      <c r="D142" s="12">
        <f t="shared" ref="D142:E142" si="388">IF(D115&gt;0,LOG10(D115),"")</f>
        <v>2.8960406538802932</v>
      </c>
      <c r="E142" s="12">
        <f t="shared" si="388"/>
        <v>2.4638465597082289</v>
      </c>
      <c r="F142" s="12">
        <f t="shared" ref="F142:H142" si="389">IF(F115&gt;0,LOG10(F115),"")</f>
        <v>2.5332853244467524</v>
      </c>
      <c r="G142" s="12">
        <f t="shared" si="389"/>
        <v>2.9464039313962118</v>
      </c>
      <c r="H142" s="12">
        <f t="shared" si="389"/>
        <v>3.07378341237645</v>
      </c>
      <c r="I142" s="12">
        <f t="shared" ref="I142:N142" si="390">IF(I115&gt;0,LOG10(I115),"")</f>
        <v>2.5533372103744147</v>
      </c>
      <c r="J142" s="12">
        <f t="shared" si="390"/>
        <v>3.0324751659547813</v>
      </c>
      <c r="K142" s="12">
        <f t="shared" si="390"/>
        <v>2.9338150563063423</v>
      </c>
      <c r="L142" s="12">
        <f t="shared" si="390"/>
        <v>3.1368314218684974</v>
      </c>
      <c r="M142" s="12">
        <f t="shared" si="390"/>
        <v>2.7682831290552739</v>
      </c>
      <c r="N142" s="12">
        <f t="shared" si="390"/>
        <v>2.7395603681265781</v>
      </c>
      <c r="O142" s="12">
        <f t="shared" ref="O142:Z142" si="391">IF(O115&gt;0,LOG10(O115),"")</f>
        <v>3.014788531744486</v>
      </c>
      <c r="P142" s="12">
        <f t="shared" si="391"/>
        <v>3.0946062425080672</v>
      </c>
      <c r="Q142" s="12">
        <f t="shared" si="391"/>
        <v>2.5823054319641203</v>
      </c>
      <c r="R142" s="12">
        <f t="shared" si="391"/>
        <v>2.7212820268163496</v>
      </c>
      <c r="S142" s="12">
        <f t="shared" si="391"/>
        <v>3.0199056134121292</v>
      </c>
      <c r="T142" s="12">
        <f t="shared" si="391"/>
        <v>3.1507600248480654</v>
      </c>
      <c r="U142" s="12">
        <f t="shared" si="391"/>
        <v>2.6370669569817764</v>
      </c>
      <c r="V142" s="12">
        <f t="shared" si="391"/>
        <v>2.5201835704800009</v>
      </c>
      <c r="W142" s="12">
        <f t="shared" si="391"/>
        <v>3.2902652943457786</v>
      </c>
      <c r="X142" s="12">
        <f t="shared" si="391"/>
        <v>2.9382957959831351</v>
      </c>
      <c r="Y142" s="12">
        <f t="shared" si="391"/>
        <v>2.6292553913735226</v>
      </c>
      <c r="Z142" s="12">
        <f t="shared" si="391"/>
        <v>2.5492275815197574</v>
      </c>
    </row>
    <row r="143" spans="2:26" x14ac:dyDescent="0.25">
      <c r="B143" s="20">
        <v>31.5</v>
      </c>
      <c r="C143" s="12">
        <f t="shared" si="311"/>
        <v>3.0576408684477268</v>
      </c>
      <c r="D143" s="12">
        <f t="shared" ref="D143:E143" si="392">IF(D116&gt;0,LOG10(D116),"")</f>
        <v>2.8082495849750293</v>
      </c>
      <c r="E143" s="12">
        <f t="shared" si="392"/>
        <v>2.3790088412899277</v>
      </c>
      <c r="F143" s="12">
        <f t="shared" ref="F143:H143" si="393">IF(F116&gt;0,LOG10(F116),"")</f>
        <v>2.4907485059883183</v>
      </c>
      <c r="G143" s="12">
        <f t="shared" si="393"/>
        <v>2.8667221487516046</v>
      </c>
      <c r="H143" s="12">
        <f t="shared" si="393"/>
        <v>2.9551448460640501</v>
      </c>
      <c r="I143" s="12">
        <f t="shared" ref="I143:N143" si="394">IF(I116&gt;0,LOG10(I116),"")</f>
        <v>2.4585619964825915</v>
      </c>
      <c r="J143" s="12">
        <f t="shared" si="394"/>
        <v>3.0025430270616957</v>
      </c>
      <c r="K143" s="12">
        <f t="shared" si="394"/>
        <v>3.1721947257510745</v>
      </c>
      <c r="L143" s="12">
        <f t="shared" si="394"/>
        <v>3.1281395427103833</v>
      </c>
      <c r="M143" s="12">
        <f t="shared" si="394"/>
        <v>2.6876388610332627</v>
      </c>
      <c r="N143" s="12">
        <f t="shared" si="394"/>
        <v>2.6669755993484703</v>
      </c>
      <c r="O143" s="12">
        <f t="shared" ref="O143:Z143" si="395">IF(O116&gt;0,LOG10(O116),"")</f>
        <v>3.0063948778535337</v>
      </c>
      <c r="P143" s="12">
        <f t="shared" si="395"/>
        <v>2.9641923569659485</v>
      </c>
      <c r="Q143" s="12">
        <f t="shared" si="395"/>
        <v>2.5592871580224394</v>
      </c>
      <c r="R143" s="12">
        <f t="shared" si="395"/>
        <v>2.6553114544709668</v>
      </c>
      <c r="S143" s="12">
        <f t="shared" si="395"/>
        <v>2.9012776723034075</v>
      </c>
      <c r="T143" s="12">
        <f t="shared" si="395"/>
        <v>3.1564648570622973</v>
      </c>
      <c r="U143" s="12">
        <f t="shared" si="395"/>
        <v>2.6679932708182346</v>
      </c>
      <c r="V143" s="12">
        <f t="shared" si="395"/>
        <v>2.4711913632908318</v>
      </c>
      <c r="W143" s="12">
        <f t="shared" si="395"/>
        <v>3.2834784633473295</v>
      </c>
      <c r="X143" s="12">
        <f t="shared" si="395"/>
        <v>2.9888211782754674</v>
      </c>
      <c r="Y143" s="12">
        <f t="shared" si="395"/>
        <v>2.5242891764118705</v>
      </c>
      <c r="Z143" s="12">
        <f t="shared" si="395"/>
        <v>2.4481577250603279</v>
      </c>
    </row>
    <row r="144" spans="2:26" x14ac:dyDescent="0.25">
      <c r="B144" s="20">
        <v>33</v>
      </c>
      <c r="C144" s="12">
        <f t="shared" si="311"/>
        <v>3.0056584141253331</v>
      </c>
      <c r="D144" s="12">
        <f t="shared" ref="D144:E144" si="396">IF(D117&gt;0,LOG10(D117),"")</f>
        <v>2.8146016520063775</v>
      </c>
      <c r="E144" s="12">
        <f t="shared" si="396"/>
        <v>2.4204243606174005</v>
      </c>
      <c r="F144" s="12">
        <f t="shared" ref="F144:H144" si="397">IF(F117&gt;0,LOG10(F117),"")</f>
        <v>2.2809792578766515</v>
      </c>
      <c r="G144" s="12">
        <f t="shared" si="397"/>
        <v>2.7948179991375981</v>
      </c>
      <c r="H144" s="12">
        <f t="shared" si="397"/>
        <v>2.9632585810142689</v>
      </c>
      <c r="I144" s="12">
        <f t="shared" ref="I144:N144" si="398">IF(I117&gt;0,LOG10(I117),"")</f>
        <v>2.4253828450471113</v>
      </c>
      <c r="J144" s="12">
        <f t="shared" si="398"/>
        <v>2.951932630724071</v>
      </c>
      <c r="K144" s="12">
        <f t="shared" si="398"/>
        <v>3.0708734898560341</v>
      </c>
      <c r="L144" s="12">
        <f t="shared" si="398"/>
        <v>3.1102908214661058</v>
      </c>
      <c r="M144" s="12">
        <f t="shared" si="398"/>
        <v>2.611444563332681</v>
      </c>
      <c r="N144" s="12">
        <f t="shared" si="398"/>
        <v>2.7751929949277101</v>
      </c>
      <c r="O144" s="12">
        <f t="shared" ref="O144:Z144" si="399">IF(O117&gt;0,LOG10(O117),"")</f>
        <v>2.9156053816265248</v>
      </c>
      <c r="P144" s="12">
        <f t="shared" si="399"/>
        <v>3.0327201537817041</v>
      </c>
      <c r="Q144" s="12">
        <f t="shared" si="399"/>
        <v>2.5334551535783265</v>
      </c>
      <c r="R144" s="12">
        <f t="shared" si="399"/>
        <v>2.5998716861323521</v>
      </c>
      <c r="S144" s="12">
        <f t="shared" si="399"/>
        <v>2.986935192498601</v>
      </c>
      <c r="T144" s="12">
        <f t="shared" si="399"/>
        <v>3.1134335983518477</v>
      </c>
      <c r="U144" s="12">
        <f t="shared" si="399"/>
        <v>2.6237558518081969</v>
      </c>
      <c r="V144" s="12">
        <f t="shared" si="399"/>
        <v>2.5039708161809537</v>
      </c>
      <c r="W144" s="12">
        <f t="shared" si="399"/>
        <v>3.0774433686279603</v>
      </c>
      <c r="X144" s="12">
        <f t="shared" si="399"/>
        <v>3.0789099366900046</v>
      </c>
      <c r="Y144" s="12">
        <f t="shared" si="399"/>
        <v>2.542327413631241</v>
      </c>
      <c r="Z144" s="12">
        <f t="shared" si="399"/>
        <v>2.4750859387251554</v>
      </c>
    </row>
    <row r="145" spans="1:26" x14ac:dyDescent="0.25">
      <c r="B145" s="20">
        <v>34.5</v>
      </c>
      <c r="C145" s="12">
        <f t="shared" si="311"/>
        <v>2.9934202100588783</v>
      </c>
      <c r="D145" s="12">
        <f t="shared" ref="D145:E145" si="400">IF(D118&gt;0,LOG10(D118),"")</f>
        <v>2.7338005067218418</v>
      </c>
      <c r="E145" s="12">
        <f t="shared" si="400"/>
        <v>2.5169688827712298</v>
      </c>
      <c r="F145" s="12">
        <f t="shared" ref="F145:H145" si="401">IF(F118&gt;0,LOG10(F118),"")</f>
        <v>2.5383447524858016</v>
      </c>
      <c r="G145" s="12">
        <f t="shared" si="401"/>
        <v>2.8001969019659319</v>
      </c>
      <c r="H145" s="12">
        <f t="shared" si="401"/>
        <v>3.0154864533190961</v>
      </c>
      <c r="I145" s="12">
        <f t="shared" ref="I145:N145" si="402">IF(I118&gt;0,LOG10(I118),"")</f>
        <v>2.5082773330575545</v>
      </c>
      <c r="J145" s="12">
        <f t="shared" si="402"/>
        <v>2.8556467921872097</v>
      </c>
      <c r="K145" s="12">
        <f t="shared" si="402"/>
        <v>2.9382798052554824</v>
      </c>
      <c r="L145" s="12">
        <f t="shared" si="402"/>
        <v>3.0427687907088181</v>
      </c>
      <c r="M145" s="12">
        <f t="shared" si="402"/>
        <v>2.6526218123059704</v>
      </c>
      <c r="N145" s="12">
        <f t="shared" si="402"/>
        <v>2.7099935014933543</v>
      </c>
      <c r="O145" s="12">
        <f t="shared" ref="O145:Z145" si="403">IF(O118&gt;0,LOG10(O118),"")</f>
        <v>2.7334578077977336</v>
      </c>
      <c r="P145" s="12">
        <f t="shared" si="403"/>
        <v>2.9647328604357188</v>
      </c>
      <c r="Q145" s="12">
        <f t="shared" si="403"/>
        <v>2.4911770563256463</v>
      </c>
      <c r="R145" s="12">
        <f t="shared" si="403"/>
        <v>2.6036520305220381</v>
      </c>
      <c r="S145" s="12">
        <f t="shared" si="403"/>
        <v>2.8741691218139445</v>
      </c>
      <c r="T145" s="12">
        <f t="shared" si="403"/>
        <v>3.09703630535587</v>
      </c>
      <c r="U145" s="12">
        <f t="shared" si="403"/>
        <v>2.6129840195175911</v>
      </c>
      <c r="V145" s="12">
        <f t="shared" si="403"/>
        <v>2.2776585690853897</v>
      </c>
      <c r="W145" s="12">
        <f t="shared" si="403"/>
        <v>3.2915460850953626</v>
      </c>
      <c r="X145" s="12">
        <f t="shared" si="403"/>
        <v>3.0468256769354114</v>
      </c>
      <c r="Y145" s="12">
        <f t="shared" si="403"/>
        <v>2.5658332410902478</v>
      </c>
      <c r="Z145" s="12">
        <f t="shared" si="403"/>
        <v>2.3701981239304843</v>
      </c>
    </row>
    <row r="146" spans="1:26" x14ac:dyDescent="0.25">
      <c r="B146" s="20">
        <v>36</v>
      </c>
      <c r="C146" s="12">
        <f t="shared" si="311"/>
        <v>2.9597697365883082</v>
      </c>
      <c r="D146" s="12">
        <f t="shared" ref="D146:E146" si="404">IF(D119&gt;0,LOG10(D119),"")</f>
        <v>2.7712806025170167</v>
      </c>
      <c r="E146" s="12">
        <f t="shared" si="404"/>
        <v>2.4522255969972937</v>
      </c>
      <c r="F146" s="12">
        <f t="shared" ref="F146:H146" si="405">IF(F119&gt;0,LOG10(F119),"")</f>
        <v>2.4264937965155853</v>
      </c>
      <c r="G146" s="12">
        <f t="shared" si="405"/>
        <v>2.8252661968612545</v>
      </c>
      <c r="H146" s="12">
        <f t="shared" si="405"/>
        <v>2.9654553205583327</v>
      </c>
      <c r="I146" s="12">
        <f t="shared" ref="I146:N146" si="406">IF(I119&gt;0,LOG10(I119),"")</f>
        <v>2.3647277962419984</v>
      </c>
      <c r="J146" s="12">
        <f t="shared" si="406"/>
        <v>2.8596024619010358</v>
      </c>
      <c r="K146" s="12">
        <f t="shared" si="406"/>
        <v>3.0506205069559642</v>
      </c>
      <c r="L146" s="12">
        <f t="shared" si="406"/>
        <v>3.0594381226287712</v>
      </c>
      <c r="M146" s="12">
        <f t="shared" si="406"/>
        <v>2.5893887273350757</v>
      </c>
      <c r="N146" s="12">
        <f t="shared" si="406"/>
        <v>2.5679100537477604</v>
      </c>
      <c r="O146" s="12">
        <f t="shared" ref="O146:Z146" si="407">IF(O119&gt;0,LOG10(O119),"")</f>
        <v>2.9717932588220095</v>
      </c>
      <c r="P146" s="12">
        <f t="shared" si="407"/>
        <v>3.158898455980232</v>
      </c>
      <c r="Q146" s="12">
        <f t="shared" si="407"/>
        <v>2.5476929988137931</v>
      </c>
      <c r="R146" s="12">
        <f t="shared" si="407"/>
        <v>2.5221421221558309</v>
      </c>
      <c r="S146" s="12">
        <f t="shared" si="407"/>
        <v>2.998458526905464</v>
      </c>
      <c r="T146" s="12">
        <f t="shared" si="407"/>
        <v>3.0859409305471712</v>
      </c>
      <c r="U146" s="12">
        <f t="shared" si="407"/>
        <v>2.6742489710839878</v>
      </c>
      <c r="V146" s="12">
        <f t="shared" si="407"/>
        <v>2.3280127558632904</v>
      </c>
      <c r="W146" s="12">
        <f t="shared" si="407"/>
        <v>3.1862969314295833</v>
      </c>
      <c r="X146" s="12">
        <f t="shared" si="407"/>
        <v>2.9669937759838096</v>
      </c>
      <c r="Y146" s="12">
        <f t="shared" si="407"/>
        <v>2.4997018054737556</v>
      </c>
      <c r="Z146" s="12">
        <f t="shared" si="407"/>
        <v>2.3950894761634021</v>
      </c>
    </row>
    <row r="147" spans="1:26" x14ac:dyDescent="0.25">
      <c r="B147" s="20">
        <v>37.5</v>
      </c>
      <c r="C147" s="12">
        <f t="shared" si="311"/>
        <v>3.0053960005331177</v>
      </c>
      <c r="D147" s="12">
        <f t="shared" ref="D147:E147" si="408">IF(D120&gt;0,LOG10(D120),"")</f>
        <v>2.7369053955991198</v>
      </c>
      <c r="E147" s="12">
        <f t="shared" si="408"/>
        <v>2.478772935644741</v>
      </c>
      <c r="F147" s="12">
        <f t="shared" ref="F147:H147" si="409">IF(F120&gt;0,LOG10(F120),"")</f>
        <v>2.4382436596728492</v>
      </c>
      <c r="G147" s="12">
        <f t="shared" si="409"/>
        <v>2.7936967563067858</v>
      </c>
      <c r="H147" s="12">
        <f t="shared" si="409"/>
        <v>2.9294955381097432</v>
      </c>
      <c r="I147" s="12">
        <f t="shared" ref="I147:N147" si="410">IF(I120&gt;0,LOG10(I120),"")</f>
        <v>2.3789727706192396</v>
      </c>
      <c r="J147" s="12">
        <f t="shared" si="410"/>
        <v>2.8250687491939157</v>
      </c>
      <c r="K147" s="12">
        <f t="shared" si="410"/>
        <v>2.9572424672871485</v>
      </c>
      <c r="L147" s="12">
        <f t="shared" si="410"/>
        <v>3.0088016082830555</v>
      </c>
      <c r="M147" s="12">
        <f t="shared" si="410"/>
        <v>2.670403619628205</v>
      </c>
      <c r="N147" s="12">
        <f t="shared" si="410"/>
        <v>2.582800357617864</v>
      </c>
      <c r="O147" s="12">
        <f t="shared" ref="O147:Z147" si="411">IF(O120&gt;0,LOG10(O120),"")</f>
        <v>3.0409396145574883</v>
      </c>
      <c r="P147" s="12">
        <f t="shared" si="411"/>
        <v>3.1576877577157418</v>
      </c>
      <c r="Q147" s="12">
        <f t="shared" si="411"/>
        <v>2.478770367365994</v>
      </c>
      <c r="R147" s="12">
        <f t="shared" si="411"/>
        <v>2.5013632523457998</v>
      </c>
      <c r="S147" s="12">
        <f t="shared" si="411"/>
        <v>2.8976046822000545</v>
      </c>
      <c r="T147" s="12">
        <f t="shared" si="411"/>
        <v>2.9889118511965171</v>
      </c>
      <c r="U147" s="12">
        <f t="shared" si="411"/>
        <v>2.5964938789569834</v>
      </c>
      <c r="V147" s="12">
        <f t="shared" si="411"/>
        <v>2.3284121071391572</v>
      </c>
      <c r="W147" s="12">
        <f t="shared" si="411"/>
        <v>3.14276690566735</v>
      </c>
      <c r="X147" s="12">
        <f t="shared" si="411"/>
        <v>2.9673104325650299</v>
      </c>
      <c r="Y147" s="12">
        <f t="shared" si="411"/>
        <v>2.3828771192566687</v>
      </c>
      <c r="Z147" s="12">
        <f t="shared" si="411"/>
        <v>2.3708076601454935</v>
      </c>
    </row>
    <row r="148" spans="1:26" x14ac:dyDescent="0.25">
      <c r="B148" s="20">
        <v>39</v>
      </c>
      <c r="C148" s="12">
        <f t="shared" si="311"/>
        <v>3.0073602484853379</v>
      </c>
      <c r="D148" s="12">
        <f t="shared" ref="D148:E148" si="412">IF(D121&gt;0,LOG10(D121),"")</f>
        <v>2.7225553699942058</v>
      </c>
      <c r="E148" s="12">
        <f t="shared" si="412"/>
        <v>2.5014284613113578</v>
      </c>
      <c r="F148" s="12">
        <f t="shared" ref="F148:H148" si="413">IF(F121&gt;0,LOG10(F121),"")</f>
        <v>2.1622894705453533</v>
      </c>
      <c r="G148" s="12">
        <f t="shared" si="413"/>
        <v>3.010312298569862</v>
      </c>
      <c r="H148" s="12">
        <f t="shared" si="413"/>
        <v>2.8144797060873143</v>
      </c>
      <c r="I148" s="12">
        <f t="shared" ref="I148:N148" si="414">IF(I121&gt;0,LOG10(I121),"")</f>
        <v>2.4270912267798836</v>
      </c>
      <c r="J148" s="12">
        <f t="shared" si="414"/>
        <v>2.7450555728704611</v>
      </c>
      <c r="K148" s="12">
        <f t="shared" si="414"/>
        <v>2.9071034680113197</v>
      </c>
      <c r="L148" s="12">
        <f t="shared" si="414"/>
        <v>3.0227822516163076</v>
      </c>
      <c r="M148" s="12">
        <f t="shared" si="414"/>
        <v>2.5794000473010916</v>
      </c>
      <c r="N148" s="12">
        <f t="shared" si="414"/>
        <v>2.6228700935936189</v>
      </c>
      <c r="O148" s="12">
        <f t="shared" ref="O148:Z148" si="415">IF(O121&gt;0,LOG10(O121),"")</f>
        <v>2.9702608629094622</v>
      </c>
      <c r="P148" s="12">
        <f t="shared" si="415"/>
        <v>3.1302532745307023</v>
      </c>
      <c r="Q148" s="12">
        <f t="shared" si="415"/>
        <v>2.5151430223959861</v>
      </c>
      <c r="R148" s="12">
        <f t="shared" si="415"/>
        <v>2.4384350121161469</v>
      </c>
      <c r="S148" s="12">
        <f t="shared" si="415"/>
        <v>2.7972314048028561</v>
      </c>
      <c r="T148" s="12">
        <f t="shared" si="415"/>
        <v>3.0265316788687162</v>
      </c>
      <c r="U148" s="12">
        <f t="shared" si="415"/>
        <v>2.5670079460189013</v>
      </c>
      <c r="V148" s="12">
        <f t="shared" si="415"/>
        <v>2.3996712369597946</v>
      </c>
      <c r="W148" s="12">
        <f t="shared" si="415"/>
        <v>3.0594527944766985</v>
      </c>
      <c r="X148" s="12">
        <f t="shared" si="415"/>
        <v>2.9434540146812127</v>
      </c>
      <c r="Y148" s="12">
        <f t="shared" si="415"/>
        <v>2.4658631519548653</v>
      </c>
      <c r="Z148" s="12">
        <f t="shared" si="415"/>
        <v>2.3530915827636369</v>
      </c>
    </row>
    <row r="149" spans="1:26" x14ac:dyDescent="0.25">
      <c r="A149" t="s">
        <v>12</v>
      </c>
      <c r="B149" s="3">
        <v>0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x14ac:dyDescent="0.25">
      <c r="B150" s="20">
        <v>1.5</v>
      </c>
      <c r="C150" s="5">
        <f>IF(C123&lt;&gt;"", RSQ($B123:$B$148, $C123:$C$148),"")</f>
        <v>0.73232725872074556</v>
      </c>
      <c r="D150" s="5">
        <f>IF(D123&lt;&gt;"", RSQ($B123:$B$148, $C123:$C$148),"")</f>
        <v>0.73232725872074556</v>
      </c>
      <c r="E150" s="5">
        <f>IF(E123&lt;&gt;"", RSQ($B123:$B$148, $C123:$C$148),"")</f>
        <v>0.73232725872074556</v>
      </c>
      <c r="F150" s="5">
        <f>IF(F123&lt;&gt;"", RSQ($B123:$B$148, $C123:$C$148),"")</f>
        <v>0.73232725872074556</v>
      </c>
      <c r="G150" s="5">
        <f>IF(G123&lt;&gt;"", RSQ($B123:$B$148, $C123:$C$148),"")</f>
        <v>0.73232725872074556</v>
      </c>
      <c r="H150" s="5">
        <f>IF(H123&lt;&gt;"", RSQ($B123:$B$148, $C123:$C$148),"")</f>
        <v>0.73232725872074556</v>
      </c>
      <c r="I150" s="5">
        <f>IF(I123&lt;&gt;"", RSQ($B123:$B$148, $C123:$C$148),"")</f>
        <v>0.73232725872074556</v>
      </c>
      <c r="J150" s="5" t="str">
        <f>IF(J123&lt;&gt;"", RSQ($B123:$B$148, $C123:$C$148),"")</f>
        <v/>
      </c>
      <c r="K150" s="5">
        <f>IF(K123&lt;&gt;"", RSQ($B123:$B$148, $C123:$C$148),"")</f>
        <v>0.73232725872074556</v>
      </c>
      <c r="L150" s="5">
        <f>IF(L123&lt;&gt;"", RSQ($B123:$B$148, $C123:$C$148),"")</f>
        <v>0.73232725872074556</v>
      </c>
      <c r="M150" s="5">
        <f>IF(M123&lt;&gt;"", RSQ($B123:$B$148, $C123:$C$148),"")</f>
        <v>0.73232725872074556</v>
      </c>
      <c r="N150" s="5">
        <f>IF(N123&lt;&gt;"", RSQ($B123:$B$148, $C123:$C$148),"")</f>
        <v>0.73232725872074556</v>
      </c>
      <c r="O150" s="5">
        <f>IF(O123&lt;&gt;"", RSQ($B123:$B$148, $C123:$C$148),"")</f>
        <v>0.73232725872074556</v>
      </c>
      <c r="P150" s="5">
        <f>IF(P123&lt;&gt;"", RSQ($B123:$B$148, $C123:$C$148),"")</f>
        <v>0.73232725872074556</v>
      </c>
      <c r="Q150" s="5">
        <f>IF(Q123&lt;&gt;"", RSQ($B123:$B$148, $C123:$C$148),"")</f>
        <v>0.73232725872074556</v>
      </c>
      <c r="R150" s="5">
        <f>IF(R123&lt;&gt;"", RSQ($B123:$B$148, $C123:$C$148),"")</f>
        <v>0.73232725872074556</v>
      </c>
      <c r="S150" s="5">
        <f>IF(S123&lt;&gt;"", RSQ($B123:$B$148, $C123:$C$148),"")</f>
        <v>0.73232725872074556</v>
      </c>
      <c r="T150" s="5">
        <f>IF(T123&lt;&gt;"", RSQ($B123:$B$148, $C123:$C$148),"")</f>
        <v>0.73232725872074556</v>
      </c>
      <c r="U150" s="5">
        <f>IF(U123&lt;&gt;"", RSQ($B123:$B$148, $C123:$C$148),"")</f>
        <v>0.73232725872074556</v>
      </c>
      <c r="V150" s="5">
        <f>IF(V123&lt;&gt;"", RSQ($B123:$B$148, $C123:$C$148),"")</f>
        <v>0.73232725872074556</v>
      </c>
      <c r="W150" s="5">
        <f>IF(W123&lt;&gt;"", RSQ($B123:$B$148, $C123:$C$148),"")</f>
        <v>0.73232725872074556</v>
      </c>
      <c r="X150" s="5">
        <f>IF(X123&lt;&gt;"", RSQ($B123:$B$148, $C123:$C$148),"")</f>
        <v>0.73232725872074556</v>
      </c>
      <c r="Y150" s="5">
        <f>IF(Y123&lt;&gt;"", RSQ($B123:$B$148, $C123:$C$148),"")</f>
        <v>0.73232725872074556</v>
      </c>
      <c r="Z150" s="5">
        <f>IF(Z123&lt;&gt;"", RSQ($B123:$B$148, $C123:$C$148),"")</f>
        <v>0.73232725872074556</v>
      </c>
    </row>
    <row r="151" spans="1:26" x14ac:dyDescent="0.25">
      <c r="B151" s="20">
        <v>3</v>
      </c>
      <c r="C151" s="5">
        <f>IF(C124&lt;&gt;"", RSQ($B124:$B$148, $C124:$C$148),"")</f>
        <v>0.80782746145702056</v>
      </c>
      <c r="D151" s="5">
        <f>IF(D124&lt;&gt;"", RSQ($B124:$B$148, $C124:$C$148),"")</f>
        <v>0.80782746145702056</v>
      </c>
      <c r="E151" s="5">
        <f>IF(E124&lt;&gt;"", RSQ($B124:$B$148, $C124:$C$148),"")</f>
        <v>0.80782746145702056</v>
      </c>
      <c r="F151" s="5">
        <f>IF(F124&lt;&gt;"", RSQ($B124:$B$148, $C124:$C$148),"")</f>
        <v>0.80782746145702056</v>
      </c>
      <c r="G151" s="5">
        <f>IF(G124&lt;&gt;"", RSQ($B124:$B$148, $C124:$C$148),"")</f>
        <v>0.80782746145702056</v>
      </c>
      <c r="H151" s="5">
        <f>IF(H124&lt;&gt;"", RSQ($B124:$B$148, $C124:$C$148),"")</f>
        <v>0.80782746145702056</v>
      </c>
      <c r="I151" s="5">
        <f>IF(I124&lt;&gt;"", RSQ($B124:$B$148, $C124:$C$148),"")</f>
        <v>0.80782746145702056</v>
      </c>
      <c r="J151" s="5">
        <f>IF(J124&lt;&gt;"", RSQ($B124:$B$148, $C124:$C$148),"")</f>
        <v>0.80782746145702056</v>
      </c>
      <c r="K151" s="5">
        <f>IF(K124&lt;&gt;"", RSQ($B124:$B$148, $C124:$C$148),"")</f>
        <v>0.80782746145702056</v>
      </c>
      <c r="L151" s="5">
        <f>IF(L124&lt;&gt;"", RSQ($B124:$B$148, $C124:$C$148),"")</f>
        <v>0.80782746145702056</v>
      </c>
      <c r="M151" s="5">
        <f>IF(M124&lt;&gt;"", RSQ($B124:$B$148, $C124:$C$148),"")</f>
        <v>0.80782746145702056</v>
      </c>
      <c r="N151" s="5">
        <f>IF(N124&lt;&gt;"", RSQ($B124:$B$148, $C124:$C$148),"")</f>
        <v>0.80782746145702056</v>
      </c>
      <c r="O151" s="5">
        <f>IF(O124&lt;&gt;"", RSQ($B124:$B$148, $C124:$C$148),"")</f>
        <v>0.80782746145702056</v>
      </c>
      <c r="P151" s="5">
        <f>IF(P124&lt;&gt;"", RSQ($B124:$B$148, $C124:$C$148),"")</f>
        <v>0.80782746145702056</v>
      </c>
      <c r="Q151" s="5">
        <f>IF(Q124&lt;&gt;"", RSQ($B124:$B$148, $C124:$C$148),"")</f>
        <v>0.80782746145702056</v>
      </c>
      <c r="R151" s="5">
        <f>IF(R124&lt;&gt;"", RSQ($B124:$B$148, $C124:$C$148),"")</f>
        <v>0.80782746145702056</v>
      </c>
      <c r="S151" s="5">
        <f>IF(S124&lt;&gt;"", RSQ($B124:$B$148, $C124:$C$148),"")</f>
        <v>0.80782746145702056</v>
      </c>
      <c r="T151" s="5">
        <f>IF(T124&lt;&gt;"", RSQ($B124:$B$148, $C124:$C$148),"")</f>
        <v>0.80782746145702056</v>
      </c>
      <c r="U151" s="5">
        <f>IF(U124&lt;&gt;"", RSQ($B124:$B$148, $C124:$C$148),"")</f>
        <v>0.80782746145702056</v>
      </c>
      <c r="V151" s="5">
        <f>IF(V124&lt;&gt;"", RSQ($B124:$B$148, $C124:$C$148),"")</f>
        <v>0.80782746145702056</v>
      </c>
      <c r="W151" s="5">
        <f>IF(W124&lt;&gt;"", RSQ($B124:$B$148, $C124:$C$148),"")</f>
        <v>0.80782746145702056</v>
      </c>
      <c r="X151" s="5">
        <f>IF(X124&lt;&gt;"", RSQ($B124:$B$148, $C124:$C$148),"")</f>
        <v>0.80782746145702056</v>
      </c>
      <c r="Y151" s="5">
        <f>IF(Y124&lt;&gt;"", RSQ($B124:$B$148, $C124:$C$148),"")</f>
        <v>0.80782746145702056</v>
      </c>
      <c r="Z151" s="5">
        <f>IF(Z124&lt;&gt;"", RSQ($B124:$B$148, $C124:$C$148),"")</f>
        <v>0.80782746145702056</v>
      </c>
    </row>
    <row r="152" spans="1:26" x14ac:dyDescent="0.25">
      <c r="B152" s="20">
        <v>4.5</v>
      </c>
      <c r="C152" s="5">
        <f>IF(C125&lt;&gt;"", RSQ($B125:$B$148, $C125:$C$148),"")</f>
        <v>0.87453150945705149</v>
      </c>
      <c r="D152" s="5">
        <f>IF(D125&lt;&gt;"", RSQ($B125:$B$148, $C125:$C$148),"")</f>
        <v>0.87453150945705149</v>
      </c>
      <c r="E152" s="5">
        <f>IF(E125&lt;&gt;"", RSQ($B125:$B$148, $C125:$C$148),"")</f>
        <v>0.87453150945705149</v>
      </c>
      <c r="F152" s="5">
        <f>IF(F125&lt;&gt;"", RSQ($B125:$B$148, $C125:$C$148),"")</f>
        <v>0.87453150945705149</v>
      </c>
      <c r="G152" s="5">
        <f>IF(G125&lt;&gt;"", RSQ($B125:$B$148, $C125:$C$148),"")</f>
        <v>0.87453150945705149</v>
      </c>
      <c r="H152" s="5">
        <f>IF(H125&lt;&gt;"", RSQ($B125:$B$148, $C125:$C$148),"")</f>
        <v>0.87453150945705149</v>
      </c>
      <c r="I152" s="5">
        <f>IF(I125&lt;&gt;"", RSQ($B125:$B$148, $C125:$C$148),"")</f>
        <v>0.87453150945705149</v>
      </c>
      <c r="J152" s="5">
        <f>IF(J125&lt;&gt;"", RSQ($B125:$B$148, $C125:$C$148),"")</f>
        <v>0.87453150945705149</v>
      </c>
      <c r="K152" s="5">
        <f>IF(K125&lt;&gt;"", RSQ($B125:$B$148, $C125:$C$148),"")</f>
        <v>0.87453150945705149</v>
      </c>
      <c r="L152" s="5">
        <f>IF(L125&lt;&gt;"", RSQ($B125:$B$148, $C125:$C$148),"")</f>
        <v>0.87453150945705149</v>
      </c>
      <c r="M152" s="5">
        <f>IF(M125&lt;&gt;"", RSQ($B125:$B$148, $C125:$C$148),"")</f>
        <v>0.87453150945705149</v>
      </c>
      <c r="N152" s="5">
        <f>IF(N125&lt;&gt;"", RSQ($B125:$B$148, $C125:$C$148),"")</f>
        <v>0.87453150945705149</v>
      </c>
      <c r="O152" s="5">
        <f>IF(O125&lt;&gt;"", RSQ($B125:$B$148, $C125:$C$148),"")</f>
        <v>0.87453150945705149</v>
      </c>
      <c r="P152" s="5">
        <f>IF(P125&lt;&gt;"", RSQ($B125:$B$148, $C125:$C$148),"")</f>
        <v>0.87453150945705149</v>
      </c>
      <c r="Q152" s="5">
        <f>IF(Q125&lt;&gt;"", RSQ($B125:$B$148, $C125:$C$148),"")</f>
        <v>0.87453150945705149</v>
      </c>
      <c r="R152" s="5">
        <f>IF(R125&lt;&gt;"", RSQ($B125:$B$148, $C125:$C$148),"")</f>
        <v>0.87453150945705149</v>
      </c>
      <c r="S152" s="5">
        <f>IF(S125&lt;&gt;"", RSQ($B125:$B$148, $C125:$C$148),"")</f>
        <v>0.87453150945705149</v>
      </c>
      <c r="T152" s="5">
        <f>IF(T125&lt;&gt;"", RSQ($B125:$B$148, $C125:$C$148),"")</f>
        <v>0.87453150945705149</v>
      </c>
      <c r="U152" s="5">
        <f>IF(U125&lt;&gt;"", RSQ($B125:$B$148, $C125:$C$148),"")</f>
        <v>0.87453150945705149</v>
      </c>
      <c r="V152" s="5">
        <f>IF(V125&lt;&gt;"", RSQ($B125:$B$148, $C125:$C$148),"")</f>
        <v>0.87453150945705149</v>
      </c>
      <c r="W152" s="5">
        <f>IF(W125&lt;&gt;"", RSQ($B125:$B$148, $C125:$C$148),"")</f>
        <v>0.87453150945705149</v>
      </c>
      <c r="X152" s="5">
        <f>IF(X125&lt;&gt;"", RSQ($B125:$B$148, $C125:$C$148),"")</f>
        <v>0.87453150945705149</v>
      </c>
      <c r="Y152" s="5">
        <f>IF(Y125&lt;&gt;"", RSQ($B125:$B$148, $C125:$C$148),"")</f>
        <v>0.87453150945705149</v>
      </c>
      <c r="Z152" s="5">
        <f>IF(Z125&lt;&gt;"", RSQ($B125:$B$148, $C125:$C$148),"")</f>
        <v>0.87453150945705149</v>
      </c>
    </row>
    <row r="153" spans="1:26" x14ac:dyDescent="0.25">
      <c r="B153" s="20">
        <v>6</v>
      </c>
      <c r="C153" s="5">
        <f>IF(C126&lt;&gt;"", RSQ($B126:$B$148, $C126:$C$148),"")</f>
        <v>0.90341316083677237</v>
      </c>
      <c r="D153" s="5">
        <f>IF(D126&lt;&gt;"", RSQ($B126:$B$148, $C126:$C$148),"")</f>
        <v>0.90341316083677237</v>
      </c>
      <c r="E153" s="5">
        <f>IF(E126&lt;&gt;"", RSQ($B126:$B$148, $C126:$C$148),"")</f>
        <v>0.90341316083677237</v>
      </c>
      <c r="F153" s="5">
        <f>IF(F126&lt;&gt;"", RSQ($B126:$B$148, $C126:$C$148),"")</f>
        <v>0.90341316083677237</v>
      </c>
      <c r="G153" s="5">
        <f>IF(G126&lt;&gt;"", RSQ($B126:$B$148, $C126:$C$148),"")</f>
        <v>0.90341316083677237</v>
      </c>
      <c r="H153" s="5">
        <f>IF(H126&lt;&gt;"", RSQ($B126:$B$148, $C126:$C$148),"")</f>
        <v>0.90341316083677237</v>
      </c>
      <c r="I153" s="5">
        <f>IF(I126&lt;&gt;"", RSQ($B126:$B$148, $C126:$C$148),"")</f>
        <v>0.90341316083677237</v>
      </c>
      <c r="J153" s="5">
        <f>IF(J126&lt;&gt;"", RSQ($B126:$B$148, $C126:$C$148),"")</f>
        <v>0.90341316083677237</v>
      </c>
      <c r="K153" s="5">
        <f>IF(K126&lt;&gt;"", RSQ($B126:$B$148, $C126:$C$148),"")</f>
        <v>0.90341316083677237</v>
      </c>
      <c r="L153" s="5">
        <f>IF(L126&lt;&gt;"", RSQ($B126:$B$148, $C126:$C$148),"")</f>
        <v>0.90341316083677237</v>
      </c>
      <c r="M153" s="5">
        <f>IF(M126&lt;&gt;"", RSQ($B126:$B$148, $C126:$C$148),"")</f>
        <v>0.90341316083677237</v>
      </c>
      <c r="N153" s="5">
        <f>IF(N126&lt;&gt;"", RSQ($B126:$B$148, $C126:$C$148),"")</f>
        <v>0.90341316083677237</v>
      </c>
      <c r="O153" s="5">
        <f>IF(O126&lt;&gt;"", RSQ($B126:$B$148, $C126:$C$148),"")</f>
        <v>0.90341316083677237</v>
      </c>
      <c r="P153" s="5">
        <f>IF(P126&lt;&gt;"", RSQ($B126:$B$148, $C126:$C$148),"")</f>
        <v>0.90341316083677237</v>
      </c>
      <c r="Q153" s="5">
        <f>IF(Q126&lt;&gt;"", RSQ($B126:$B$148, $C126:$C$148),"")</f>
        <v>0.90341316083677237</v>
      </c>
      <c r="R153" s="5">
        <f>IF(R126&lt;&gt;"", RSQ($B126:$B$148, $C126:$C$148),"")</f>
        <v>0.90341316083677237</v>
      </c>
      <c r="S153" s="5">
        <f>IF(S126&lt;&gt;"", RSQ($B126:$B$148, $C126:$C$148),"")</f>
        <v>0.90341316083677237</v>
      </c>
      <c r="T153" s="5">
        <f>IF(T126&lt;&gt;"", RSQ($B126:$B$148, $C126:$C$148),"")</f>
        <v>0.90341316083677237</v>
      </c>
      <c r="U153" s="5">
        <f>IF(U126&lt;&gt;"", RSQ($B126:$B$148, $C126:$C$148),"")</f>
        <v>0.90341316083677237</v>
      </c>
      <c r="V153" s="5">
        <f>IF(V126&lt;&gt;"", RSQ($B126:$B$148, $C126:$C$148),"")</f>
        <v>0.90341316083677237</v>
      </c>
      <c r="W153" s="5">
        <f>IF(W126&lt;&gt;"", RSQ($B126:$B$148, $C126:$C$148),"")</f>
        <v>0.90341316083677237</v>
      </c>
      <c r="X153" s="5">
        <f>IF(X126&lt;&gt;"", RSQ($B126:$B$148, $C126:$C$148),"")</f>
        <v>0.90341316083677237</v>
      </c>
      <c r="Y153" s="5">
        <f>IF(Y126&lt;&gt;"", RSQ($B126:$B$148, $C126:$C$148),"")</f>
        <v>0.90341316083677237</v>
      </c>
      <c r="Z153" s="5">
        <f>IF(Z126&lt;&gt;"", RSQ($B126:$B$148, $C126:$C$148),"")</f>
        <v>0.90341316083677237</v>
      </c>
    </row>
    <row r="154" spans="1:26" x14ac:dyDescent="0.25">
      <c r="B154" s="20">
        <v>7.5</v>
      </c>
      <c r="C154" s="16">
        <f>IF(C127&lt;&gt;"", RSQ($B127:$B$148, $C127:$C$148),"")</f>
        <v>0.9280905381944996</v>
      </c>
      <c r="D154" s="16">
        <f>IF(D127&lt;&gt;"", RSQ($B127:$B$148, $C127:$C$148),"")</f>
        <v>0.9280905381944996</v>
      </c>
      <c r="E154" s="16">
        <f>IF(E127&lt;&gt;"", RSQ($B127:$B$148, $C127:$C$148),"")</f>
        <v>0.9280905381944996</v>
      </c>
      <c r="F154" s="16">
        <f>IF(F127&lt;&gt;"", RSQ($B127:$B$148, $C127:$C$148),"")</f>
        <v>0.9280905381944996</v>
      </c>
      <c r="G154" s="16">
        <f>IF(G127&lt;&gt;"", RSQ($B127:$B$148, $C127:$C$148),"")</f>
        <v>0.9280905381944996</v>
      </c>
      <c r="H154" s="16">
        <f>IF(H127&lt;&gt;"", RSQ($B127:$B$148, $C127:$C$148),"")</f>
        <v>0.9280905381944996</v>
      </c>
      <c r="I154" s="16">
        <f>IF(I127&lt;&gt;"", RSQ($B127:$B$148, $C127:$C$148),"")</f>
        <v>0.9280905381944996</v>
      </c>
      <c r="J154" s="16">
        <f>IF(J127&lt;&gt;"", RSQ($B127:$B$148, $C127:$C$148),"")</f>
        <v>0.9280905381944996</v>
      </c>
      <c r="K154" s="16">
        <f>IF(K127&lt;&gt;"", RSQ($B127:$B$148, $C127:$C$148),"")</f>
        <v>0.9280905381944996</v>
      </c>
      <c r="L154" s="16">
        <f>IF(L127&lt;&gt;"", RSQ($B127:$B$148, $C127:$C$148),"")</f>
        <v>0.9280905381944996</v>
      </c>
      <c r="M154" s="16">
        <f>IF(M127&lt;&gt;"", RSQ($B127:$B$148, $C127:$C$148),"")</f>
        <v>0.9280905381944996</v>
      </c>
      <c r="N154" s="16">
        <f>IF(N127&lt;&gt;"", RSQ($B127:$B$148, $C127:$C$148),"")</f>
        <v>0.9280905381944996</v>
      </c>
      <c r="O154" s="16">
        <f>IF(O127&lt;&gt;"", RSQ($B127:$B$148, $C127:$C$148),"")</f>
        <v>0.9280905381944996</v>
      </c>
      <c r="P154" s="16">
        <f>IF(P127&lt;&gt;"", RSQ($B127:$B$148, $C127:$C$148),"")</f>
        <v>0.9280905381944996</v>
      </c>
      <c r="Q154" s="16">
        <f>IF(Q127&lt;&gt;"", RSQ($B127:$B$148, $C127:$C$148),"")</f>
        <v>0.9280905381944996</v>
      </c>
      <c r="R154" s="16">
        <f>IF(R127&lt;&gt;"", RSQ($B127:$B$148, $C127:$C$148),"")</f>
        <v>0.9280905381944996</v>
      </c>
      <c r="S154" s="16">
        <f>IF(S127&lt;&gt;"", RSQ($B127:$B$148, $C127:$C$148),"")</f>
        <v>0.9280905381944996</v>
      </c>
      <c r="T154" s="16">
        <f>IF(T127&lt;&gt;"", RSQ($B127:$B$148, $C127:$C$148),"")</f>
        <v>0.9280905381944996</v>
      </c>
      <c r="U154" s="16">
        <f>IF(U127&lt;&gt;"", RSQ($B127:$B$148, $C127:$C$148),"")</f>
        <v>0.9280905381944996</v>
      </c>
      <c r="V154" s="16">
        <f>IF(V127&lt;&gt;"", RSQ($B127:$B$148, $C127:$C$148),"")</f>
        <v>0.9280905381944996</v>
      </c>
      <c r="W154" s="16">
        <f>IF(W127&lt;&gt;"", RSQ($B127:$B$148, $C127:$C$148),"")</f>
        <v>0.9280905381944996</v>
      </c>
      <c r="X154" s="16">
        <f>IF(X127&lt;&gt;"", RSQ($B127:$B$148, $C127:$C$148),"")</f>
        <v>0.9280905381944996</v>
      </c>
      <c r="Y154" s="16">
        <f>IF(Y127&lt;&gt;"", RSQ($B127:$B$148, $C127:$C$148),"")</f>
        <v>0.9280905381944996</v>
      </c>
      <c r="Z154" s="16">
        <f>IF(Z127&lt;&gt;"", RSQ($B127:$B$148, $C127:$C$148),"")</f>
        <v>0.9280905381944996</v>
      </c>
    </row>
    <row r="155" spans="1:26" x14ac:dyDescent="0.25">
      <c r="B155" s="20">
        <v>9</v>
      </c>
      <c r="C155" s="16">
        <f>IF(C128&lt;&gt;"", RSQ($B128:$B$148, $C128:$C$148),"")</f>
        <v>0.94307031402297725</v>
      </c>
      <c r="D155" s="16">
        <f>IF(D128&lt;&gt;"", RSQ($B128:$B$148, $C128:$C$148),"")</f>
        <v>0.94307031402297725</v>
      </c>
      <c r="E155" s="16">
        <f>IF(E128&lt;&gt;"", RSQ($B128:$B$148, $C128:$C$148),"")</f>
        <v>0.94307031402297725</v>
      </c>
      <c r="F155" s="16">
        <f>IF(F128&lt;&gt;"", RSQ($B128:$B$148, $C128:$C$148),"")</f>
        <v>0.94307031402297725</v>
      </c>
      <c r="G155" s="16">
        <f>IF(G128&lt;&gt;"", RSQ($B128:$B$148, $C128:$C$148),"")</f>
        <v>0.94307031402297725</v>
      </c>
      <c r="H155" s="16">
        <f>IF(H128&lt;&gt;"", RSQ($B128:$B$148, $C128:$C$148),"")</f>
        <v>0.94307031402297725</v>
      </c>
      <c r="I155" s="16">
        <f>IF(I128&lt;&gt;"", RSQ($B128:$B$148, $C128:$C$148),"")</f>
        <v>0.94307031402297725</v>
      </c>
      <c r="J155" s="16">
        <f>IF(J128&lt;&gt;"", RSQ($B128:$B$148, $C128:$C$148),"")</f>
        <v>0.94307031402297725</v>
      </c>
      <c r="K155" s="16">
        <f>IF(K128&lt;&gt;"", RSQ($B128:$B$148, $C128:$C$148),"")</f>
        <v>0.94307031402297725</v>
      </c>
      <c r="L155" s="16">
        <f>IF(L128&lt;&gt;"", RSQ($B128:$B$148, $C128:$C$148),"")</f>
        <v>0.94307031402297725</v>
      </c>
      <c r="M155" s="16">
        <f>IF(M128&lt;&gt;"", RSQ($B128:$B$148, $C128:$C$148),"")</f>
        <v>0.94307031402297725</v>
      </c>
      <c r="N155" s="16">
        <f>IF(N128&lt;&gt;"", RSQ($B128:$B$148, $C128:$C$148),"")</f>
        <v>0.94307031402297725</v>
      </c>
      <c r="O155" s="16">
        <f>IF(O128&lt;&gt;"", RSQ($B128:$B$148, $C128:$C$148),"")</f>
        <v>0.94307031402297725</v>
      </c>
      <c r="P155" s="16">
        <f>IF(P128&lt;&gt;"", RSQ($B128:$B$148, $C128:$C$148),"")</f>
        <v>0.94307031402297725</v>
      </c>
      <c r="Q155" s="16">
        <f>IF(Q128&lt;&gt;"", RSQ($B128:$B$148, $C128:$C$148),"")</f>
        <v>0.94307031402297725</v>
      </c>
      <c r="R155" s="16">
        <f>IF(R128&lt;&gt;"", RSQ($B128:$B$148, $C128:$C$148),"")</f>
        <v>0.94307031402297725</v>
      </c>
      <c r="S155" s="16">
        <f>IF(S128&lt;&gt;"", RSQ($B128:$B$148, $C128:$C$148),"")</f>
        <v>0.94307031402297725</v>
      </c>
      <c r="T155" s="16">
        <f>IF(T128&lt;&gt;"", RSQ($B128:$B$148, $C128:$C$148),"")</f>
        <v>0.94307031402297725</v>
      </c>
      <c r="U155" s="16">
        <f>IF(U128&lt;&gt;"", RSQ($B128:$B$148, $C128:$C$148),"")</f>
        <v>0.94307031402297725</v>
      </c>
      <c r="V155" s="16">
        <f>IF(V128&lt;&gt;"", RSQ($B128:$B$148, $C128:$C$148),"")</f>
        <v>0.94307031402297725</v>
      </c>
      <c r="W155" s="16">
        <f>IF(W128&lt;&gt;"", RSQ($B128:$B$148, $C128:$C$148),"")</f>
        <v>0.94307031402297725</v>
      </c>
      <c r="X155" s="16">
        <f>IF(X128&lt;&gt;"", RSQ($B128:$B$148, $C128:$C$148),"")</f>
        <v>0.94307031402297725</v>
      </c>
      <c r="Y155" s="16">
        <f>IF(Y128&lt;&gt;"", RSQ($B128:$B$148, $C128:$C$148),"")</f>
        <v>0.94307031402297725</v>
      </c>
      <c r="Z155" s="16">
        <f>IF(Z128&lt;&gt;"", RSQ($B128:$B$148, $C128:$C$148),"")</f>
        <v>0.94307031402297725</v>
      </c>
    </row>
    <row r="156" spans="1:26" x14ac:dyDescent="0.25">
      <c r="B156" s="20">
        <v>10.5</v>
      </c>
      <c r="C156" s="5">
        <f>IF(C129&lt;&gt;"", RSQ($B129:$B$148, $C129:$C$148),"")</f>
        <v>0.94330883026917289</v>
      </c>
      <c r="D156" s="5">
        <f>IF(D129&lt;&gt;"", RSQ($B129:$B$148, $C129:$C$148),"")</f>
        <v>0.94330883026917289</v>
      </c>
      <c r="E156" s="5">
        <f>IF(E129&lt;&gt;"", RSQ($B129:$B$148, $C129:$C$148),"")</f>
        <v>0.94330883026917289</v>
      </c>
      <c r="F156" s="5">
        <f>IF(F129&lt;&gt;"", RSQ($B129:$B$148, $C129:$C$148),"")</f>
        <v>0.94330883026917289</v>
      </c>
      <c r="G156" s="5">
        <f>IF(G129&lt;&gt;"", RSQ($B129:$B$148, $C129:$C$148),"")</f>
        <v>0.94330883026917289</v>
      </c>
      <c r="H156" s="5">
        <f>IF(H129&lt;&gt;"", RSQ($B129:$B$148, $C129:$C$148),"")</f>
        <v>0.94330883026917289</v>
      </c>
      <c r="I156" s="5">
        <f>IF(I129&lt;&gt;"", RSQ($B129:$B$148, $C129:$C$148),"")</f>
        <v>0.94330883026917289</v>
      </c>
      <c r="J156" s="5">
        <f>IF(J129&lt;&gt;"", RSQ($B129:$B$148, $C129:$C$148),"")</f>
        <v>0.94330883026917289</v>
      </c>
      <c r="K156" s="5">
        <f>IF(K129&lt;&gt;"", RSQ($B129:$B$148, $C129:$C$148),"")</f>
        <v>0.94330883026917289</v>
      </c>
      <c r="L156" s="5">
        <f>IF(L129&lt;&gt;"", RSQ($B129:$B$148, $C129:$C$148),"")</f>
        <v>0.94330883026917289</v>
      </c>
      <c r="M156" s="5">
        <f>IF(M129&lt;&gt;"", RSQ($B129:$B$148, $C129:$C$148),"")</f>
        <v>0.94330883026917289</v>
      </c>
      <c r="N156" s="5">
        <f>IF(N129&lt;&gt;"", RSQ($B129:$B$148, $C129:$C$148),"")</f>
        <v>0.94330883026917289</v>
      </c>
      <c r="O156" s="5">
        <f>IF(O129&lt;&gt;"", RSQ($B129:$B$148, $C129:$C$148),"")</f>
        <v>0.94330883026917289</v>
      </c>
      <c r="P156" s="5">
        <f>IF(P129&lt;&gt;"", RSQ($B129:$B$148, $C129:$C$148),"")</f>
        <v>0.94330883026917289</v>
      </c>
      <c r="Q156" s="5">
        <f>IF(Q129&lt;&gt;"", RSQ($B129:$B$148, $C129:$C$148),"")</f>
        <v>0.94330883026917289</v>
      </c>
      <c r="R156" s="5">
        <f>IF(R129&lt;&gt;"", RSQ($B129:$B$148, $C129:$C$148),"")</f>
        <v>0.94330883026917289</v>
      </c>
      <c r="S156" s="5">
        <f>IF(S129&lt;&gt;"", RSQ($B129:$B$148, $C129:$C$148),"")</f>
        <v>0.94330883026917289</v>
      </c>
      <c r="T156" s="5">
        <f>IF(T129&lt;&gt;"", RSQ($B129:$B$148, $C129:$C$148),"")</f>
        <v>0.94330883026917289</v>
      </c>
      <c r="U156" s="5">
        <f>IF(U129&lt;&gt;"", RSQ($B129:$B$148, $C129:$C$148),"")</f>
        <v>0.94330883026917289</v>
      </c>
      <c r="V156" s="5">
        <f>IF(V129&lt;&gt;"", RSQ($B129:$B$148, $C129:$C$148),"")</f>
        <v>0.94330883026917289</v>
      </c>
      <c r="W156" s="5">
        <f>IF(W129&lt;&gt;"", RSQ($B129:$B$148, $C129:$C$148),"")</f>
        <v>0.94330883026917289</v>
      </c>
      <c r="X156" s="5">
        <f>IF(X129&lt;&gt;"", RSQ($B129:$B$148, $C129:$C$148),"")</f>
        <v>0.94330883026917289</v>
      </c>
      <c r="Y156" s="5">
        <f>IF(Y129&lt;&gt;"", RSQ($B129:$B$148, $C129:$C$148),"")</f>
        <v>0.94330883026917289</v>
      </c>
      <c r="Z156" s="5">
        <f>IF(Z129&lt;&gt;"", RSQ($B129:$B$148, $C129:$C$148),"")</f>
        <v>0.94330883026917289</v>
      </c>
    </row>
    <row r="157" spans="1:26" x14ac:dyDescent="0.25">
      <c r="B157" s="20">
        <v>12</v>
      </c>
      <c r="C157" s="5">
        <f>IF(C130&lt;&gt;"", RSQ($B130:$B$148, $C130:$C$148),"")</f>
        <v>0.94158731016008823</v>
      </c>
      <c r="D157" s="5">
        <f>IF(D130&lt;&gt;"", RSQ($B130:$B$148, $C130:$C$148),"")</f>
        <v>0.94158731016008823</v>
      </c>
      <c r="E157" s="5">
        <f>IF(E130&lt;&gt;"", RSQ($B130:$B$148, $C130:$C$148),"")</f>
        <v>0.94158731016008823</v>
      </c>
      <c r="F157" s="5">
        <f>IF(F130&lt;&gt;"", RSQ($B130:$B$148, $C130:$C$148),"")</f>
        <v>0.94158731016008823</v>
      </c>
      <c r="G157" s="5">
        <f>IF(G130&lt;&gt;"", RSQ($B130:$B$148, $C130:$C$148),"")</f>
        <v>0.94158731016008823</v>
      </c>
      <c r="H157" s="5">
        <f>IF(H130&lt;&gt;"", RSQ($B130:$B$148, $C130:$C$148),"")</f>
        <v>0.94158731016008823</v>
      </c>
      <c r="I157" s="5">
        <f>IF(I130&lt;&gt;"", RSQ($B130:$B$148, $C130:$C$148),"")</f>
        <v>0.94158731016008823</v>
      </c>
      <c r="J157" s="5">
        <f>IF(J130&lt;&gt;"", RSQ($B130:$B$148, $C130:$C$148),"")</f>
        <v>0.94158731016008823</v>
      </c>
      <c r="K157" s="5" t="str">
        <f>IF(K130&lt;&gt;"", RSQ($B130:$B$148, $C130:$C$148),"")</f>
        <v/>
      </c>
      <c r="L157" s="5">
        <f>IF(L130&lt;&gt;"", RSQ($B130:$B$148, $C130:$C$148),"")</f>
        <v>0.94158731016008823</v>
      </c>
      <c r="M157" s="5">
        <f>IF(M130&lt;&gt;"", RSQ($B130:$B$148, $C130:$C$148),"")</f>
        <v>0.94158731016008823</v>
      </c>
      <c r="N157" s="5">
        <f>IF(N130&lt;&gt;"", RSQ($B130:$B$148, $C130:$C$148),"")</f>
        <v>0.94158731016008823</v>
      </c>
      <c r="O157" s="5">
        <f>IF(O130&lt;&gt;"", RSQ($B130:$B$148, $C130:$C$148),"")</f>
        <v>0.94158731016008823</v>
      </c>
      <c r="P157" s="5">
        <f>IF(P130&lt;&gt;"", RSQ($B130:$B$148, $C130:$C$148),"")</f>
        <v>0.94158731016008823</v>
      </c>
      <c r="Q157" s="5">
        <f>IF(Q130&lt;&gt;"", RSQ($B130:$B$148, $C130:$C$148),"")</f>
        <v>0.94158731016008823</v>
      </c>
      <c r="R157" s="5">
        <f>IF(R130&lt;&gt;"", RSQ($B130:$B$148, $C130:$C$148),"")</f>
        <v>0.94158731016008823</v>
      </c>
      <c r="S157" s="5">
        <f>IF(S130&lt;&gt;"", RSQ($B130:$B$148, $C130:$C$148),"")</f>
        <v>0.94158731016008823</v>
      </c>
      <c r="T157" s="5">
        <f>IF(T130&lt;&gt;"", RSQ($B130:$B$148, $C130:$C$148),"")</f>
        <v>0.94158731016008823</v>
      </c>
      <c r="U157" s="5">
        <f>IF(U130&lt;&gt;"", RSQ($B130:$B$148, $C130:$C$148),"")</f>
        <v>0.94158731016008823</v>
      </c>
      <c r="V157" s="5">
        <f>IF(V130&lt;&gt;"", RSQ($B130:$B$148, $C130:$C$148),"")</f>
        <v>0.94158731016008823</v>
      </c>
      <c r="W157" s="5">
        <f>IF(W130&lt;&gt;"", RSQ($B130:$B$148, $C130:$C$148),"")</f>
        <v>0.94158731016008823</v>
      </c>
      <c r="X157" s="5">
        <f>IF(X130&lt;&gt;"", RSQ($B130:$B$148, $C130:$C$148),"")</f>
        <v>0.94158731016008823</v>
      </c>
      <c r="Y157" s="5">
        <f>IF(Y130&lt;&gt;"", RSQ($B130:$B$148, $C130:$C$148),"")</f>
        <v>0.94158731016008823</v>
      </c>
      <c r="Z157" s="5">
        <f>IF(Z130&lt;&gt;"", RSQ($B130:$B$148, $C130:$C$148),"")</f>
        <v>0.94158731016008823</v>
      </c>
    </row>
    <row r="158" spans="1:26" x14ac:dyDescent="0.25">
      <c r="B158" s="20">
        <v>13.5</v>
      </c>
      <c r="C158" s="5">
        <f>IF(C131&lt;&gt;"", RSQ($B131:$B$148, $C131:$C$148),"")</f>
        <v>0.94747019627702755</v>
      </c>
      <c r="D158" s="5">
        <f>IF(D131&lt;&gt;"", RSQ($B131:$B$148, $C131:$C$148),"")</f>
        <v>0.94747019627702755</v>
      </c>
      <c r="E158" s="5">
        <f>IF(E131&lt;&gt;"", RSQ($B131:$B$148, $C131:$C$148),"")</f>
        <v>0.94747019627702755</v>
      </c>
      <c r="F158" s="5">
        <f>IF(F131&lt;&gt;"", RSQ($B131:$B$148, $C131:$C$148),"")</f>
        <v>0.94747019627702755</v>
      </c>
      <c r="G158" s="5">
        <f>IF(G131&lt;&gt;"", RSQ($B131:$B$148, $C131:$C$148),"")</f>
        <v>0.94747019627702755</v>
      </c>
      <c r="H158" s="5">
        <f>IF(H131&lt;&gt;"", RSQ($B131:$B$148, $C131:$C$148),"")</f>
        <v>0.94747019627702755</v>
      </c>
      <c r="I158" s="5">
        <f>IF(I131&lt;&gt;"", RSQ($B131:$B$148, $C131:$C$148),"")</f>
        <v>0.94747019627702755</v>
      </c>
      <c r="J158" s="5">
        <f>IF(J131&lt;&gt;"", RSQ($B131:$B$148, $C131:$C$148),"")</f>
        <v>0.94747019627702755</v>
      </c>
      <c r="K158" s="5" t="str">
        <f>IF(K131&lt;&gt;"", RSQ($B131:$B$148, $C131:$C$148),"")</f>
        <v/>
      </c>
      <c r="L158" s="5">
        <f>IF(L131&lt;&gt;"", RSQ($B131:$B$148, $C131:$C$148),"")</f>
        <v>0.94747019627702755</v>
      </c>
      <c r="M158" s="5">
        <f>IF(M131&lt;&gt;"", RSQ($B131:$B$148, $C131:$C$148),"")</f>
        <v>0.94747019627702755</v>
      </c>
      <c r="N158" s="5">
        <f>IF(N131&lt;&gt;"", RSQ($B131:$B$148, $C131:$C$148),"")</f>
        <v>0.94747019627702755</v>
      </c>
      <c r="O158" s="5">
        <f>IF(O131&lt;&gt;"", RSQ($B131:$B$148, $C131:$C$148),"")</f>
        <v>0.94747019627702755</v>
      </c>
      <c r="P158" s="5">
        <f>IF(P131&lt;&gt;"", RSQ($B131:$B$148, $C131:$C$148),"")</f>
        <v>0.94747019627702755</v>
      </c>
      <c r="Q158" s="5">
        <f>IF(Q131&lt;&gt;"", RSQ($B131:$B$148, $C131:$C$148),"")</f>
        <v>0.94747019627702755</v>
      </c>
      <c r="R158" s="5">
        <f>IF(R131&lt;&gt;"", RSQ($B131:$B$148, $C131:$C$148),"")</f>
        <v>0.94747019627702755</v>
      </c>
      <c r="S158" s="5">
        <f>IF(S131&lt;&gt;"", RSQ($B131:$B$148, $C131:$C$148),"")</f>
        <v>0.94747019627702755</v>
      </c>
      <c r="T158" s="5">
        <f>IF(T131&lt;&gt;"", RSQ($B131:$B$148, $C131:$C$148),"")</f>
        <v>0.94747019627702755</v>
      </c>
      <c r="U158" s="5">
        <f>IF(U131&lt;&gt;"", RSQ($B131:$B$148, $C131:$C$148),"")</f>
        <v>0.94747019627702755</v>
      </c>
      <c r="V158" s="5">
        <f>IF(V131&lt;&gt;"", RSQ($B131:$B$148, $C131:$C$148),"")</f>
        <v>0.94747019627702755</v>
      </c>
      <c r="W158" s="5">
        <f>IF(W131&lt;&gt;"", RSQ($B131:$B$148, $C131:$C$148),"")</f>
        <v>0.94747019627702755</v>
      </c>
      <c r="X158" s="5">
        <f>IF(X131&lt;&gt;"", RSQ($B131:$B$148, $C131:$C$148),"")</f>
        <v>0.94747019627702755</v>
      </c>
      <c r="Y158" s="5">
        <f>IF(Y131&lt;&gt;"", RSQ($B131:$B$148, $C131:$C$148),"")</f>
        <v>0.94747019627702755</v>
      </c>
      <c r="Z158" s="5">
        <f>IF(Z131&lt;&gt;"", RSQ($B131:$B$148, $C131:$C$148),"")</f>
        <v>0.94747019627702755</v>
      </c>
    </row>
    <row r="159" spans="1:26" x14ac:dyDescent="0.25">
      <c r="B159" s="20">
        <v>15</v>
      </c>
      <c r="C159" s="5">
        <f>IF(C132&lt;&gt;"", RSQ($B132:$B$148, $C132:$C$148),"")</f>
        <v>0.93890244364306608</v>
      </c>
      <c r="D159" s="5">
        <f>IF(D132&lt;&gt;"", RSQ($B132:$B$148, $C132:$C$148),"")</f>
        <v>0.93890244364306608</v>
      </c>
      <c r="E159" s="5">
        <f>IF(E132&lt;&gt;"", RSQ($B132:$B$148, $C132:$C$148),"")</f>
        <v>0.93890244364306608</v>
      </c>
      <c r="F159" s="5">
        <f>IF(F132&lt;&gt;"", RSQ($B132:$B$148, $C132:$C$148),"")</f>
        <v>0.93890244364306608</v>
      </c>
      <c r="G159" s="5">
        <f>IF(G132&lt;&gt;"", RSQ($B132:$B$148, $C132:$C$148),"")</f>
        <v>0.93890244364306608</v>
      </c>
      <c r="H159" s="5">
        <f>IF(H132&lt;&gt;"", RSQ($B132:$B$148, $C132:$C$148),"")</f>
        <v>0.93890244364306608</v>
      </c>
      <c r="I159" s="5">
        <f>IF(I132&lt;&gt;"", RSQ($B132:$B$148, $C132:$C$148),"")</f>
        <v>0.93890244364306608</v>
      </c>
      <c r="J159" s="5">
        <f>IF(J132&lt;&gt;"", RSQ($B132:$B$148, $C132:$C$148),"")</f>
        <v>0.93890244364306608</v>
      </c>
      <c r="K159" s="5" t="str">
        <f>IF(K132&lt;&gt;"", RSQ($B132:$B$148, $C132:$C$148),"")</f>
        <v/>
      </c>
      <c r="L159" s="5">
        <f>IF(L132&lt;&gt;"", RSQ($B132:$B$148, $C132:$C$148),"")</f>
        <v>0.93890244364306608</v>
      </c>
      <c r="M159" s="5">
        <f>IF(M132&lt;&gt;"", RSQ($B132:$B$148, $C132:$C$148),"")</f>
        <v>0.93890244364306608</v>
      </c>
      <c r="N159" s="5">
        <f>IF(N132&lt;&gt;"", RSQ($B132:$B$148, $C132:$C$148),"")</f>
        <v>0.93890244364306608</v>
      </c>
      <c r="O159" s="5">
        <f>IF(O132&lt;&gt;"", RSQ($B132:$B$148, $C132:$C$148),"")</f>
        <v>0.93890244364306608</v>
      </c>
      <c r="P159" s="5">
        <f>IF(P132&lt;&gt;"", RSQ($B132:$B$148, $C132:$C$148),"")</f>
        <v>0.93890244364306608</v>
      </c>
      <c r="Q159" s="5">
        <f>IF(Q132&lt;&gt;"", RSQ($B132:$B$148, $C132:$C$148),"")</f>
        <v>0.93890244364306608</v>
      </c>
      <c r="R159" s="5">
        <f>IF(R132&lt;&gt;"", RSQ($B132:$B$148, $C132:$C$148),"")</f>
        <v>0.93890244364306608</v>
      </c>
      <c r="S159" s="5">
        <f>IF(S132&lt;&gt;"", RSQ($B132:$B$148, $C132:$C$148),"")</f>
        <v>0.93890244364306608</v>
      </c>
      <c r="T159" s="5">
        <f>IF(T132&lt;&gt;"", RSQ($B132:$B$148, $C132:$C$148),"")</f>
        <v>0.93890244364306608</v>
      </c>
      <c r="U159" s="5">
        <f>IF(U132&lt;&gt;"", RSQ($B132:$B$148, $C132:$C$148),"")</f>
        <v>0.93890244364306608</v>
      </c>
      <c r="V159" s="5">
        <f>IF(V132&lt;&gt;"", RSQ($B132:$B$148, $C132:$C$148),"")</f>
        <v>0.93890244364306608</v>
      </c>
      <c r="W159" s="5">
        <f>IF(W132&lt;&gt;"", RSQ($B132:$B$148, $C132:$C$148),"")</f>
        <v>0.93890244364306608</v>
      </c>
      <c r="X159" s="5">
        <f>IF(X132&lt;&gt;"", RSQ($B132:$B$148, $C132:$C$148),"")</f>
        <v>0.93890244364306608</v>
      </c>
      <c r="Y159" s="5">
        <f>IF(Y132&lt;&gt;"", RSQ($B132:$B$148, $C132:$C$148),"")</f>
        <v>0.93890244364306608</v>
      </c>
      <c r="Z159" s="5">
        <f>IF(Z132&lt;&gt;"", RSQ($B132:$B$148, $C132:$C$148),"")</f>
        <v>0.93890244364306608</v>
      </c>
    </row>
    <row r="160" spans="1:26" x14ac:dyDescent="0.25">
      <c r="B160" s="20">
        <v>16.5</v>
      </c>
      <c r="C160" s="15">
        <f>IF(C133&lt;&gt;"", RSQ($B133:$B$148, $C133:$C$148),"")</f>
        <v>0.92670309625124148</v>
      </c>
      <c r="D160" s="15">
        <f>IF(D133&lt;&gt;"", RSQ($B133:$B$148, $C133:$C$148),"")</f>
        <v>0.92670309625124148</v>
      </c>
      <c r="E160" s="15">
        <f>IF(E133&lt;&gt;"", RSQ($B133:$B$148, $C133:$C$148),"")</f>
        <v>0.92670309625124148</v>
      </c>
      <c r="F160" s="15">
        <f>IF(F133&lt;&gt;"", RSQ($B133:$B$148, $C133:$C$148),"")</f>
        <v>0.92670309625124148</v>
      </c>
      <c r="G160" s="15">
        <f>IF(G133&lt;&gt;"", RSQ($B133:$B$148, $C133:$C$148),"")</f>
        <v>0.92670309625124148</v>
      </c>
      <c r="H160" s="15">
        <f>IF(H133&lt;&gt;"", RSQ($B133:$B$148, $C133:$C$148),"")</f>
        <v>0.92670309625124148</v>
      </c>
      <c r="I160" s="15">
        <f>IF(I133&lt;&gt;"", RSQ($B133:$B$148, $C133:$C$148),"")</f>
        <v>0.92670309625124148</v>
      </c>
      <c r="J160" s="15">
        <f>IF(J133&lt;&gt;"", RSQ($B133:$B$148, $C133:$C$148),"")</f>
        <v>0.92670309625124148</v>
      </c>
      <c r="K160" s="15" t="str">
        <f>IF(K133&lt;&gt;"", RSQ($B133:$B$148, $C133:$C$148),"")</f>
        <v/>
      </c>
      <c r="L160" s="15">
        <f>IF(L133&lt;&gt;"", RSQ($B133:$B$148, $C133:$C$148),"")</f>
        <v>0.92670309625124148</v>
      </c>
      <c r="M160" s="15">
        <f>IF(M133&lt;&gt;"", RSQ($B133:$B$148, $C133:$C$148),"")</f>
        <v>0.92670309625124148</v>
      </c>
      <c r="N160" s="15">
        <f>IF(N133&lt;&gt;"", RSQ($B133:$B$148, $C133:$C$148),"")</f>
        <v>0.92670309625124148</v>
      </c>
      <c r="O160" s="15">
        <f>IF(O133&lt;&gt;"", RSQ($B133:$B$148, $C133:$C$148),"")</f>
        <v>0.92670309625124148</v>
      </c>
      <c r="P160" s="15">
        <f>IF(P133&lt;&gt;"", RSQ($B133:$B$148, $C133:$C$148),"")</f>
        <v>0.92670309625124148</v>
      </c>
      <c r="Q160" s="15">
        <f>IF(Q133&lt;&gt;"", RSQ($B133:$B$148, $C133:$C$148),"")</f>
        <v>0.92670309625124148</v>
      </c>
      <c r="R160" s="15">
        <f>IF(R133&lt;&gt;"", RSQ($B133:$B$148, $C133:$C$148),"")</f>
        <v>0.92670309625124148</v>
      </c>
      <c r="S160" s="15">
        <f>IF(S133&lt;&gt;"", RSQ($B133:$B$148, $C133:$C$148),"")</f>
        <v>0.92670309625124148</v>
      </c>
      <c r="T160" s="15">
        <f>IF(T133&lt;&gt;"", RSQ($B133:$B$148, $C133:$C$148),"")</f>
        <v>0.92670309625124148</v>
      </c>
      <c r="U160" s="15">
        <f>IF(U133&lt;&gt;"", RSQ($B133:$B$148, $C133:$C$148),"")</f>
        <v>0.92670309625124148</v>
      </c>
      <c r="V160" s="15">
        <f>IF(V133&lt;&gt;"", RSQ($B133:$B$148, $C133:$C$148),"")</f>
        <v>0.92670309625124148</v>
      </c>
      <c r="W160" s="15">
        <f>IF(W133&lt;&gt;"", RSQ($B133:$B$148, $C133:$C$148),"")</f>
        <v>0.92670309625124148</v>
      </c>
      <c r="X160" s="15">
        <f>IF(X133&lt;&gt;"", RSQ($B133:$B$148, $C133:$C$148),"")</f>
        <v>0.92670309625124148</v>
      </c>
      <c r="Y160" s="15">
        <f>IF(Y133&lt;&gt;"", RSQ($B133:$B$148, $C133:$C$148),"")</f>
        <v>0.92670309625124148</v>
      </c>
      <c r="Z160" s="15">
        <f>IF(Z133&lt;&gt;"", RSQ($B133:$B$148, $C133:$C$148),"")</f>
        <v>0.92670309625124148</v>
      </c>
    </row>
    <row r="161" spans="1:26" x14ac:dyDescent="0.25">
      <c r="B161" s="20">
        <v>18</v>
      </c>
      <c r="C161" s="5">
        <f>IF(C134&lt;&gt;"", RSQ($B134:$B$148, $C134:$C$148),"")</f>
        <v>0.91099694688695365</v>
      </c>
      <c r="D161" s="5">
        <f>IF(D134&lt;&gt;"", RSQ($B134:$B$148, $C134:$C$148),"")</f>
        <v>0.91099694688695365</v>
      </c>
      <c r="E161" s="5">
        <f>IF(E134&lt;&gt;"", RSQ($B134:$B$148, $C134:$C$148),"")</f>
        <v>0.91099694688695365</v>
      </c>
      <c r="F161" s="5">
        <f>IF(F134&lt;&gt;"", RSQ($B134:$B$148, $C134:$C$148),"")</f>
        <v>0.91099694688695365</v>
      </c>
      <c r="G161" s="5">
        <f>IF(G134&lt;&gt;"", RSQ($B134:$B$148, $C134:$C$148),"")</f>
        <v>0.91099694688695365</v>
      </c>
      <c r="H161" s="5">
        <f>IF(H134&lt;&gt;"", RSQ($B134:$B$148, $C134:$C$148),"")</f>
        <v>0.91099694688695365</v>
      </c>
      <c r="I161" s="5">
        <f>IF(I134&lt;&gt;"", RSQ($B134:$B$148, $C134:$C$148),"")</f>
        <v>0.91099694688695365</v>
      </c>
      <c r="J161" s="5">
        <f>IF(J134&lt;&gt;"", RSQ($B134:$B$148, $C134:$C$148),"")</f>
        <v>0.91099694688695365</v>
      </c>
      <c r="K161" s="5" t="str">
        <f>IF(K134&lt;&gt;"", RSQ($B134:$B$148, $C134:$C$148),"")</f>
        <v/>
      </c>
      <c r="L161" s="5">
        <f>IF(L134&lt;&gt;"", RSQ($B134:$B$148, $C134:$C$148),"")</f>
        <v>0.91099694688695365</v>
      </c>
      <c r="M161" s="5">
        <f>IF(M134&lt;&gt;"", RSQ($B134:$B$148, $C134:$C$148),"")</f>
        <v>0.91099694688695365</v>
      </c>
      <c r="N161" s="5">
        <f>IF(N134&lt;&gt;"", RSQ($B134:$B$148, $C134:$C$148),"")</f>
        <v>0.91099694688695365</v>
      </c>
      <c r="O161" s="5">
        <f>IF(O134&lt;&gt;"", RSQ($B134:$B$148, $C134:$C$148),"")</f>
        <v>0.91099694688695365</v>
      </c>
      <c r="P161" s="5">
        <f>IF(P134&lt;&gt;"", RSQ($B134:$B$148, $C134:$C$148),"")</f>
        <v>0.91099694688695365</v>
      </c>
      <c r="Q161" s="5">
        <f>IF(Q134&lt;&gt;"", RSQ($B134:$B$148, $C134:$C$148),"")</f>
        <v>0.91099694688695365</v>
      </c>
      <c r="R161" s="5">
        <f>IF(R134&lt;&gt;"", RSQ($B134:$B$148, $C134:$C$148),"")</f>
        <v>0.91099694688695365</v>
      </c>
      <c r="S161" s="5">
        <f>IF(S134&lt;&gt;"", RSQ($B134:$B$148, $C134:$C$148),"")</f>
        <v>0.91099694688695365</v>
      </c>
      <c r="T161" s="5">
        <f>IF(T134&lt;&gt;"", RSQ($B134:$B$148, $C134:$C$148),"")</f>
        <v>0.91099694688695365</v>
      </c>
      <c r="U161" s="5">
        <f>IF(U134&lt;&gt;"", RSQ($B134:$B$148, $C134:$C$148),"")</f>
        <v>0.91099694688695365</v>
      </c>
      <c r="V161" s="5">
        <f>IF(V134&lt;&gt;"", RSQ($B134:$B$148, $C134:$C$148),"")</f>
        <v>0.91099694688695365</v>
      </c>
      <c r="W161" s="5">
        <f>IF(W134&lt;&gt;"", RSQ($B134:$B$148, $C134:$C$148),"")</f>
        <v>0.91099694688695365</v>
      </c>
      <c r="X161" s="5">
        <f>IF(X134&lt;&gt;"", RSQ($B134:$B$148, $C134:$C$148),"")</f>
        <v>0.91099694688695365</v>
      </c>
      <c r="Y161" s="5">
        <f>IF(Y134&lt;&gt;"", RSQ($B134:$B$148, $C134:$C$148),"")</f>
        <v>0.91099694688695365</v>
      </c>
      <c r="Z161" s="5">
        <f>IF(Z134&lt;&gt;"", RSQ($B134:$B$148, $C134:$C$148),"")</f>
        <v>0.91099694688695365</v>
      </c>
    </row>
    <row r="162" spans="1:26" x14ac:dyDescent="0.25">
      <c r="B162" s="20">
        <v>19.5</v>
      </c>
      <c r="C162" s="5">
        <f>IF(C135&lt;&gt;"", RSQ($B135:$B$148, $C135:$C$148),"")</f>
        <v>0.89048207203145069</v>
      </c>
      <c r="D162" s="5">
        <f>IF(D135&lt;&gt;"", RSQ($B135:$B$148, $C135:$C$148),"")</f>
        <v>0.89048207203145069</v>
      </c>
      <c r="E162" s="5">
        <f>IF(E135&lt;&gt;"", RSQ($B135:$B$148, $C135:$C$148),"")</f>
        <v>0.89048207203145069</v>
      </c>
      <c r="F162" s="5">
        <f>IF(F135&lt;&gt;"", RSQ($B135:$B$148, $C135:$C$148),"")</f>
        <v>0.89048207203145069</v>
      </c>
      <c r="G162" s="5">
        <f>IF(G135&lt;&gt;"", RSQ($B135:$B$148, $C135:$C$148),"")</f>
        <v>0.89048207203145069</v>
      </c>
      <c r="H162" s="5">
        <f>IF(H135&lt;&gt;"", RSQ($B135:$B$148, $C135:$C$148),"")</f>
        <v>0.89048207203145069</v>
      </c>
      <c r="I162" s="5">
        <f>IF(I135&lt;&gt;"", RSQ($B135:$B$148, $C135:$C$148),"")</f>
        <v>0.89048207203145069</v>
      </c>
      <c r="J162" s="5">
        <f>IF(J135&lt;&gt;"", RSQ($B135:$B$148, $C135:$C$148),"")</f>
        <v>0.89048207203145069</v>
      </c>
      <c r="K162" s="5" t="str">
        <f>IF(K135&lt;&gt;"", RSQ($B135:$B$148, $C135:$C$148),"")</f>
        <v/>
      </c>
      <c r="L162" s="5">
        <f>IF(L135&lt;&gt;"", RSQ($B135:$B$148, $C135:$C$148),"")</f>
        <v>0.89048207203145069</v>
      </c>
      <c r="M162" s="5">
        <f>IF(M135&lt;&gt;"", RSQ($B135:$B$148, $C135:$C$148),"")</f>
        <v>0.89048207203145069</v>
      </c>
      <c r="N162" s="5">
        <f>IF(N135&lt;&gt;"", RSQ($B135:$B$148, $C135:$C$148),"")</f>
        <v>0.89048207203145069</v>
      </c>
      <c r="O162" s="5">
        <f>IF(O135&lt;&gt;"", RSQ($B135:$B$148, $C135:$C$148),"")</f>
        <v>0.89048207203145069</v>
      </c>
      <c r="P162" s="5">
        <f>IF(P135&lt;&gt;"", RSQ($B135:$B$148, $C135:$C$148),"")</f>
        <v>0.89048207203145069</v>
      </c>
      <c r="Q162" s="5">
        <f>IF(Q135&lt;&gt;"", RSQ($B135:$B$148, $C135:$C$148),"")</f>
        <v>0.89048207203145069</v>
      </c>
      <c r="R162" s="5">
        <f>IF(R135&lt;&gt;"", RSQ($B135:$B$148, $C135:$C$148),"")</f>
        <v>0.89048207203145069</v>
      </c>
      <c r="S162" s="5">
        <f>IF(S135&lt;&gt;"", RSQ($B135:$B$148, $C135:$C$148),"")</f>
        <v>0.89048207203145069</v>
      </c>
      <c r="T162" s="5">
        <f>IF(T135&lt;&gt;"", RSQ($B135:$B$148, $C135:$C$148),"")</f>
        <v>0.89048207203145069</v>
      </c>
      <c r="U162" s="5">
        <f>IF(U135&lt;&gt;"", RSQ($B135:$B$148, $C135:$C$148),"")</f>
        <v>0.89048207203145069</v>
      </c>
      <c r="V162" s="5">
        <f>IF(V135&lt;&gt;"", RSQ($B135:$B$148, $C135:$C$148),"")</f>
        <v>0.89048207203145069</v>
      </c>
      <c r="W162" s="5">
        <f>IF(W135&lt;&gt;"", RSQ($B135:$B$148, $C135:$C$148),"")</f>
        <v>0.89048207203145069</v>
      </c>
      <c r="X162" s="5">
        <f>IF(X135&lt;&gt;"", RSQ($B135:$B$148, $C135:$C$148),"")</f>
        <v>0.89048207203145069</v>
      </c>
      <c r="Y162" s="5">
        <f>IF(Y135&lt;&gt;"", RSQ($B135:$B$148, $C135:$C$148),"")</f>
        <v>0.89048207203145069</v>
      </c>
      <c r="Z162" s="5">
        <f>IF(Z135&lt;&gt;"", RSQ($B135:$B$148, $C135:$C$148),"")</f>
        <v>0.89048207203145069</v>
      </c>
    </row>
    <row r="163" spans="1:26" x14ac:dyDescent="0.25">
      <c r="B163" s="20">
        <v>21</v>
      </c>
      <c r="C163" s="5">
        <f>IF(C136&lt;&gt;"", RSQ($B136:$B$148, $C136:$C$148),"")</f>
        <v>0.86706470927310308</v>
      </c>
      <c r="D163" s="5">
        <f>IF(D136&lt;&gt;"", RSQ($B136:$B$148, $C136:$C$148),"")</f>
        <v>0.86706470927310308</v>
      </c>
      <c r="E163" s="5">
        <f>IF(E136&lt;&gt;"", RSQ($B136:$B$148, $C136:$C$148),"")</f>
        <v>0.86706470927310308</v>
      </c>
      <c r="F163" s="5">
        <f>IF(F136&lt;&gt;"", RSQ($B136:$B$148, $C136:$C$148),"")</f>
        <v>0.86706470927310308</v>
      </c>
      <c r="G163" s="5">
        <f>IF(G136&lt;&gt;"", RSQ($B136:$B$148, $C136:$C$148),"")</f>
        <v>0.86706470927310308</v>
      </c>
      <c r="H163" s="5">
        <f>IF(H136&lt;&gt;"", RSQ($B136:$B$148, $C136:$C$148),"")</f>
        <v>0.86706470927310308</v>
      </c>
      <c r="I163" s="5">
        <f>IF(I136&lt;&gt;"", RSQ($B136:$B$148, $C136:$C$148),"")</f>
        <v>0.86706470927310308</v>
      </c>
      <c r="J163" s="5">
        <f>IF(J136&lt;&gt;"", RSQ($B136:$B$148, $C136:$C$148),"")</f>
        <v>0.86706470927310308</v>
      </c>
      <c r="K163" s="5" t="str">
        <f>IF(K136&lt;&gt;"", RSQ($B136:$B$148, $C136:$C$148),"")</f>
        <v/>
      </c>
      <c r="L163" s="5">
        <f>IF(L136&lt;&gt;"", RSQ($B136:$B$148, $C136:$C$148),"")</f>
        <v>0.86706470927310308</v>
      </c>
      <c r="M163" s="5">
        <f>IF(M136&lt;&gt;"", RSQ($B136:$B$148, $C136:$C$148),"")</f>
        <v>0.86706470927310308</v>
      </c>
      <c r="N163" s="5">
        <f>IF(N136&lt;&gt;"", RSQ($B136:$B$148, $C136:$C$148),"")</f>
        <v>0.86706470927310308</v>
      </c>
      <c r="O163" s="5">
        <f>IF(O136&lt;&gt;"", RSQ($B136:$B$148, $C136:$C$148),"")</f>
        <v>0.86706470927310308</v>
      </c>
      <c r="P163" s="5">
        <f>IF(P136&lt;&gt;"", RSQ($B136:$B$148, $C136:$C$148),"")</f>
        <v>0.86706470927310308</v>
      </c>
      <c r="Q163" s="5">
        <f>IF(Q136&lt;&gt;"", RSQ($B136:$B$148, $C136:$C$148),"")</f>
        <v>0.86706470927310308</v>
      </c>
      <c r="R163" s="5">
        <f>IF(R136&lt;&gt;"", RSQ($B136:$B$148, $C136:$C$148),"")</f>
        <v>0.86706470927310308</v>
      </c>
      <c r="S163" s="5">
        <f>IF(S136&lt;&gt;"", RSQ($B136:$B$148, $C136:$C$148),"")</f>
        <v>0.86706470927310308</v>
      </c>
      <c r="T163" s="5">
        <f>IF(T136&lt;&gt;"", RSQ($B136:$B$148, $C136:$C$148),"")</f>
        <v>0.86706470927310308</v>
      </c>
      <c r="U163" s="5">
        <f>IF(U136&lt;&gt;"", RSQ($B136:$B$148, $C136:$C$148),"")</f>
        <v>0.86706470927310308</v>
      </c>
      <c r="V163" s="5">
        <f>IF(V136&lt;&gt;"", RSQ($B136:$B$148, $C136:$C$148),"")</f>
        <v>0.86706470927310308</v>
      </c>
      <c r="W163" s="5">
        <f>IF(W136&lt;&gt;"", RSQ($B136:$B$148, $C136:$C$148),"")</f>
        <v>0.86706470927310308</v>
      </c>
      <c r="X163" s="5">
        <f>IF(X136&lt;&gt;"", RSQ($B136:$B$148, $C136:$C$148),"")</f>
        <v>0.86706470927310308</v>
      </c>
      <c r="Y163" s="5">
        <f>IF(Y136&lt;&gt;"", RSQ($B136:$B$148, $C136:$C$148),"")</f>
        <v>0.86706470927310308</v>
      </c>
      <c r="Z163" s="5">
        <f>IF(Z136&lt;&gt;"", RSQ($B136:$B$148, $C136:$C$148),"")</f>
        <v>0.86706470927310308</v>
      </c>
    </row>
    <row r="164" spans="1:26" x14ac:dyDescent="0.25">
      <c r="B164" s="20">
        <v>22.5</v>
      </c>
      <c r="C164" s="5">
        <f>IF(C137&lt;&gt;"", RSQ($B137:$B$148, $C137:$C$148),"")</f>
        <v>0.84977144230020563</v>
      </c>
      <c r="D164" s="5">
        <f>IF(D137&lt;&gt;"", RSQ($B137:$B$148, $C137:$C$148),"")</f>
        <v>0.84977144230020563</v>
      </c>
      <c r="E164" s="5">
        <f>IF(E137&lt;&gt;"", RSQ($B137:$B$148, $C137:$C$148),"")</f>
        <v>0.84977144230020563</v>
      </c>
      <c r="F164" s="5">
        <f>IF(F137&lt;&gt;"", RSQ($B137:$B$148, $C137:$C$148),"")</f>
        <v>0.84977144230020563</v>
      </c>
      <c r="G164" s="5">
        <f>IF(G137&lt;&gt;"", RSQ($B137:$B$148, $C137:$C$148),"")</f>
        <v>0.84977144230020563</v>
      </c>
      <c r="H164" s="5">
        <f>IF(H137&lt;&gt;"", RSQ($B137:$B$148, $C137:$C$148),"")</f>
        <v>0.84977144230020563</v>
      </c>
      <c r="I164" s="5">
        <f>IF(I137&lt;&gt;"", RSQ($B137:$B$148, $C137:$C$148),"")</f>
        <v>0.84977144230020563</v>
      </c>
      <c r="J164" s="5">
        <f>IF(J137&lt;&gt;"", RSQ($B137:$B$148, $C137:$C$148),"")</f>
        <v>0.84977144230020563</v>
      </c>
      <c r="K164" s="5" t="str">
        <f>IF(K137&lt;&gt;"", RSQ($B137:$B$148, $C137:$C$148),"")</f>
        <v/>
      </c>
      <c r="L164" s="5">
        <f>IF(L137&lt;&gt;"", RSQ($B137:$B$148, $C137:$C$148),"")</f>
        <v>0.84977144230020563</v>
      </c>
      <c r="M164" s="5">
        <f>IF(M137&lt;&gt;"", RSQ($B137:$B$148, $C137:$C$148),"")</f>
        <v>0.84977144230020563</v>
      </c>
      <c r="N164" s="5">
        <f>IF(N137&lt;&gt;"", RSQ($B137:$B$148, $C137:$C$148),"")</f>
        <v>0.84977144230020563</v>
      </c>
      <c r="O164" s="5">
        <f>IF(O137&lt;&gt;"", RSQ($B137:$B$148, $C137:$C$148),"")</f>
        <v>0.84977144230020563</v>
      </c>
      <c r="P164" s="5">
        <f>IF(P137&lt;&gt;"", RSQ($B137:$B$148, $C137:$C$148),"")</f>
        <v>0.84977144230020563</v>
      </c>
      <c r="Q164" s="5">
        <f>IF(Q137&lt;&gt;"", RSQ($B137:$B$148, $C137:$C$148),"")</f>
        <v>0.84977144230020563</v>
      </c>
      <c r="R164" s="5">
        <f>IF(R137&lt;&gt;"", RSQ($B137:$B$148, $C137:$C$148),"")</f>
        <v>0.84977144230020563</v>
      </c>
      <c r="S164" s="5">
        <f>IF(S137&lt;&gt;"", RSQ($B137:$B$148, $C137:$C$148),"")</f>
        <v>0.84977144230020563</v>
      </c>
      <c r="T164" s="5">
        <f>IF(T137&lt;&gt;"", RSQ($B137:$B$148, $C137:$C$148),"")</f>
        <v>0.84977144230020563</v>
      </c>
      <c r="U164" s="5">
        <f>IF(U137&lt;&gt;"", RSQ($B137:$B$148, $C137:$C$148),"")</f>
        <v>0.84977144230020563</v>
      </c>
      <c r="V164" s="5">
        <f>IF(V137&lt;&gt;"", RSQ($B137:$B$148, $C137:$C$148),"")</f>
        <v>0.84977144230020563</v>
      </c>
      <c r="W164" s="5">
        <f>IF(W137&lt;&gt;"", RSQ($B137:$B$148, $C137:$C$148),"")</f>
        <v>0.84977144230020563</v>
      </c>
      <c r="X164" s="5">
        <f>IF(X137&lt;&gt;"", RSQ($B137:$B$148, $C137:$C$148),"")</f>
        <v>0.84977144230020563</v>
      </c>
      <c r="Y164" s="5">
        <f>IF(Y137&lt;&gt;"", RSQ($B137:$B$148, $C137:$C$148),"")</f>
        <v>0.84977144230020563</v>
      </c>
      <c r="Z164" s="5">
        <f>IF(Z137&lt;&gt;"", RSQ($B137:$B$148, $C137:$C$148),"")</f>
        <v>0.84977144230020563</v>
      </c>
    </row>
    <row r="165" spans="1:26" x14ac:dyDescent="0.25">
      <c r="B165" s="20">
        <v>24</v>
      </c>
      <c r="C165" s="5">
        <f>IF(C138&lt;&gt;"", RSQ($B138:$B$148, $C138:$C$148),"")</f>
        <v>0.82815677908144281</v>
      </c>
      <c r="D165" s="5">
        <f>IF(D138&lt;&gt;"", RSQ($B138:$B$148, $C138:$C$148),"")</f>
        <v>0.82815677908144281</v>
      </c>
      <c r="E165" s="5">
        <f>IF(E138&lt;&gt;"", RSQ($B138:$B$148, $C138:$C$148),"")</f>
        <v>0.82815677908144281</v>
      </c>
      <c r="F165" s="5">
        <f>IF(F138&lt;&gt;"", RSQ($B138:$B$148, $C138:$C$148),"")</f>
        <v>0.82815677908144281</v>
      </c>
      <c r="G165" s="5">
        <f>IF(G138&lt;&gt;"", RSQ($B138:$B$148, $C138:$C$148),"")</f>
        <v>0.82815677908144281</v>
      </c>
      <c r="H165" s="5">
        <f>IF(H138&lt;&gt;"", RSQ($B138:$B$148, $C138:$C$148),"")</f>
        <v>0.82815677908144281</v>
      </c>
      <c r="I165" s="5">
        <f>IF(I138&lt;&gt;"", RSQ($B138:$B$148, $C138:$C$148),"")</f>
        <v>0.82815677908144281</v>
      </c>
      <c r="J165" s="5">
        <f>IF(J138&lt;&gt;"", RSQ($B138:$B$148, $C138:$C$148),"")</f>
        <v>0.82815677908144281</v>
      </c>
      <c r="K165" s="5">
        <f>IF(K138&lt;&gt;"", RSQ($B138:$B$148, $C138:$C$148),"")</f>
        <v>0.82815677908144281</v>
      </c>
      <c r="L165" s="5">
        <f>IF(L138&lt;&gt;"", RSQ($B138:$B$148, $C138:$C$148),"")</f>
        <v>0.82815677908144281</v>
      </c>
      <c r="M165" s="5">
        <f>IF(M138&lt;&gt;"", RSQ($B138:$B$148, $C138:$C$148),"")</f>
        <v>0.82815677908144281</v>
      </c>
      <c r="N165" s="5">
        <f>IF(N138&lt;&gt;"", RSQ($B138:$B$148, $C138:$C$148),"")</f>
        <v>0.82815677908144281</v>
      </c>
      <c r="O165" s="5">
        <f>IF(O138&lt;&gt;"", RSQ($B138:$B$148, $C138:$C$148),"")</f>
        <v>0.82815677908144281</v>
      </c>
      <c r="P165" s="5">
        <f>IF(P138&lt;&gt;"", RSQ($B138:$B$148, $C138:$C$148),"")</f>
        <v>0.82815677908144281</v>
      </c>
      <c r="Q165" s="5">
        <f>IF(Q138&lt;&gt;"", RSQ($B138:$B$148, $C138:$C$148),"")</f>
        <v>0.82815677908144281</v>
      </c>
      <c r="R165" s="5">
        <f>IF(R138&lt;&gt;"", RSQ($B138:$B$148, $C138:$C$148),"")</f>
        <v>0.82815677908144281</v>
      </c>
      <c r="S165" s="5">
        <f>IF(S138&lt;&gt;"", RSQ($B138:$B$148, $C138:$C$148),"")</f>
        <v>0.82815677908144281</v>
      </c>
      <c r="T165" s="5">
        <f>IF(T138&lt;&gt;"", RSQ($B138:$B$148, $C138:$C$148),"")</f>
        <v>0.82815677908144281</v>
      </c>
      <c r="U165" s="5">
        <f>IF(U138&lt;&gt;"", RSQ($B138:$B$148, $C138:$C$148),"")</f>
        <v>0.82815677908144281</v>
      </c>
      <c r="V165" s="5">
        <f>IF(V138&lt;&gt;"", RSQ($B138:$B$148, $C138:$C$148),"")</f>
        <v>0.82815677908144281</v>
      </c>
      <c r="W165" s="5">
        <f>IF(W138&lt;&gt;"", RSQ($B138:$B$148, $C138:$C$148),"")</f>
        <v>0.82815677908144281</v>
      </c>
      <c r="X165" s="5">
        <f>IF(X138&lt;&gt;"", RSQ($B138:$B$148, $C138:$C$148),"")</f>
        <v>0.82815677908144281</v>
      </c>
      <c r="Y165" s="5">
        <f>IF(Y138&lt;&gt;"", RSQ($B138:$B$148, $C138:$C$148),"")</f>
        <v>0.82815677908144281</v>
      </c>
      <c r="Z165" s="5">
        <f>IF(Z138&lt;&gt;"", RSQ($B138:$B$148, $C138:$C$148),"")</f>
        <v>0.82815677908144281</v>
      </c>
    </row>
    <row r="166" spans="1:26" x14ac:dyDescent="0.25">
      <c r="B166" s="20">
        <v>25.5</v>
      </c>
      <c r="C166" s="5">
        <f>IF(C139&lt;&gt;"", RSQ($B139:$B$148, $C139:$C$148),"")</f>
        <v>0.77985168327059751</v>
      </c>
      <c r="D166" s="5">
        <f>IF(D139&lt;&gt;"", RSQ($B139:$B$148, $C139:$C$148),"")</f>
        <v>0.77985168327059751</v>
      </c>
      <c r="E166" s="5">
        <f>IF(E139&lt;&gt;"", RSQ($B139:$B$148, $C139:$C$148),"")</f>
        <v>0.77985168327059751</v>
      </c>
      <c r="F166" s="5">
        <f>IF(F139&lt;&gt;"", RSQ($B139:$B$148, $C139:$C$148),"")</f>
        <v>0.77985168327059751</v>
      </c>
      <c r="G166" s="5">
        <f>IF(G139&lt;&gt;"", RSQ($B139:$B$148, $C139:$C$148),"")</f>
        <v>0.77985168327059751</v>
      </c>
      <c r="H166" s="5">
        <f>IF(H139&lt;&gt;"", RSQ($B139:$B$148, $C139:$C$148),"")</f>
        <v>0.77985168327059751</v>
      </c>
      <c r="I166" s="5">
        <f>IF(I139&lt;&gt;"", RSQ($B139:$B$148, $C139:$C$148),"")</f>
        <v>0.77985168327059751</v>
      </c>
      <c r="J166" s="5">
        <f>IF(J139&lt;&gt;"", RSQ($B139:$B$148, $C139:$C$148),"")</f>
        <v>0.77985168327059751</v>
      </c>
      <c r="K166" s="5">
        <f>IF(K139&lt;&gt;"", RSQ($B139:$B$148, $C139:$C$148),"")</f>
        <v>0.77985168327059751</v>
      </c>
      <c r="L166" s="5">
        <f>IF(L139&lt;&gt;"", RSQ($B139:$B$148, $C139:$C$148),"")</f>
        <v>0.77985168327059751</v>
      </c>
      <c r="M166" s="5">
        <f>IF(M139&lt;&gt;"", RSQ($B139:$B$148, $C139:$C$148),"")</f>
        <v>0.77985168327059751</v>
      </c>
      <c r="N166" s="5">
        <f>IF(N139&lt;&gt;"", RSQ($B139:$B$148, $C139:$C$148),"")</f>
        <v>0.77985168327059751</v>
      </c>
      <c r="O166" s="5">
        <f>IF(O139&lt;&gt;"", RSQ($B139:$B$148, $C139:$C$148),"")</f>
        <v>0.77985168327059751</v>
      </c>
      <c r="P166" s="5">
        <f>IF(P139&lt;&gt;"", RSQ($B139:$B$148, $C139:$C$148),"")</f>
        <v>0.77985168327059751</v>
      </c>
      <c r="Q166" s="5">
        <f>IF(Q139&lt;&gt;"", RSQ($B139:$B$148, $C139:$C$148),"")</f>
        <v>0.77985168327059751</v>
      </c>
      <c r="R166" s="5">
        <f>IF(R139&lt;&gt;"", RSQ($B139:$B$148, $C139:$C$148),"")</f>
        <v>0.77985168327059751</v>
      </c>
      <c r="S166" s="5">
        <f>IF(S139&lt;&gt;"", RSQ($B139:$B$148, $C139:$C$148),"")</f>
        <v>0.77985168327059751</v>
      </c>
      <c r="T166" s="5">
        <f>IF(T139&lt;&gt;"", RSQ($B139:$B$148, $C139:$C$148),"")</f>
        <v>0.77985168327059751</v>
      </c>
      <c r="U166" s="5">
        <f>IF(U139&lt;&gt;"", RSQ($B139:$B$148, $C139:$C$148),"")</f>
        <v>0.77985168327059751</v>
      </c>
      <c r="V166" s="5">
        <f>IF(V139&lt;&gt;"", RSQ($B139:$B$148, $C139:$C$148),"")</f>
        <v>0.77985168327059751</v>
      </c>
      <c r="W166" s="5">
        <f>IF(W139&lt;&gt;"", RSQ($B139:$B$148, $C139:$C$148),"")</f>
        <v>0.77985168327059751</v>
      </c>
      <c r="X166" s="5">
        <f>IF(X139&lt;&gt;"", RSQ($B139:$B$148, $C139:$C$148),"")</f>
        <v>0.77985168327059751</v>
      </c>
      <c r="Y166" s="5">
        <f>IF(Y139&lt;&gt;"", RSQ($B139:$B$148, $C139:$C$148),"")</f>
        <v>0.77985168327059751</v>
      </c>
      <c r="Z166" s="5">
        <f>IF(Z139&lt;&gt;"", RSQ($B139:$B$148, $C139:$C$148),"")</f>
        <v>0.77985168327059751</v>
      </c>
    </row>
    <row r="167" spans="1:26" x14ac:dyDescent="0.25">
      <c r="B167" s="20">
        <v>27</v>
      </c>
      <c r="C167" s="5">
        <f>IF(C140&lt;&gt;"", RSQ($B140:$B$148, $C140:$C$148),"")</f>
        <v>0.70779693170524716</v>
      </c>
      <c r="D167" s="5">
        <f>IF(D140&lt;&gt;"", RSQ($B140:$B$148, $C140:$C$148),"")</f>
        <v>0.70779693170524716</v>
      </c>
      <c r="E167" s="5">
        <f>IF(E140&lt;&gt;"", RSQ($B140:$B$148, $C140:$C$148),"")</f>
        <v>0.70779693170524716</v>
      </c>
      <c r="F167" s="5">
        <f>IF(F140&lt;&gt;"", RSQ($B140:$B$148, $C140:$C$148),"")</f>
        <v>0.70779693170524716</v>
      </c>
      <c r="G167" s="5">
        <f>IF(G140&lt;&gt;"", RSQ($B140:$B$148, $C140:$C$148),"")</f>
        <v>0.70779693170524716</v>
      </c>
      <c r="H167" s="5">
        <f>IF(H140&lt;&gt;"", RSQ($B140:$B$148, $C140:$C$148),"")</f>
        <v>0.70779693170524716</v>
      </c>
      <c r="I167" s="5">
        <f>IF(I140&lt;&gt;"", RSQ($B140:$B$148, $C140:$C$148),"")</f>
        <v>0.70779693170524716</v>
      </c>
      <c r="J167" s="5">
        <f>IF(J140&lt;&gt;"", RSQ($B140:$B$148, $C140:$C$148),"")</f>
        <v>0.70779693170524716</v>
      </c>
      <c r="K167" s="5">
        <f>IF(K140&lt;&gt;"", RSQ($B140:$B$148, $C140:$C$148),"")</f>
        <v>0.70779693170524716</v>
      </c>
      <c r="L167" s="5">
        <f>IF(L140&lt;&gt;"", RSQ($B140:$B$148, $C140:$C$148),"")</f>
        <v>0.70779693170524716</v>
      </c>
      <c r="M167" s="5">
        <f>IF(M140&lt;&gt;"", RSQ($B140:$B$148, $C140:$C$148),"")</f>
        <v>0.70779693170524716</v>
      </c>
      <c r="N167" s="5">
        <f>IF(N140&lt;&gt;"", RSQ($B140:$B$148, $C140:$C$148),"")</f>
        <v>0.70779693170524716</v>
      </c>
      <c r="O167" s="5">
        <f>IF(O140&lt;&gt;"", RSQ($B140:$B$148, $C140:$C$148),"")</f>
        <v>0.70779693170524716</v>
      </c>
      <c r="P167" s="5">
        <f>IF(P140&lt;&gt;"", RSQ($B140:$B$148, $C140:$C$148),"")</f>
        <v>0.70779693170524716</v>
      </c>
      <c r="Q167" s="5">
        <f>IF(Q140&lt;&gt;"", RSQ($B140:$B$148, $C140:$C$148),"")</f>
        <v>0.70779693170524716</v>
      </c>
      <c r="R167" s="5">
        <f>IF(R140&lt;&gt;"", RSQ($B140:$B$148, $C140:$C$148),"")</f>
        <v>0.70779693170524716</v>
      </c>
      <c r="S167" s="5">
        <f>IF(S140&lt;&gt;"", RSQ($B140:$B$148, $C140:$C$148),"")</f>
        <v>0.70779693170524716</v>
      </c>
      <c r="T167" s="5">
        <f>IF(T140&lt;&gt;"", RSQ($B140:$B$148, $C140:$C$148),"")</f>
        <v>0.70779693170524716</v>
      </c>
      <c r="U167" s="5">
        <f>IF(U140&lt;&gt;"", RSQ($B140:$B$148, $C140:$C$148),"")</f>
        <v>0.70779693170524716</v>
      </c>
      <c r="V167" s="5">
        <f>IF(V140&lt;&gt;"", RSQ($B140:$B$148, $C140:$C$148),"")</f>
        <v>0.70779693170524716</v>
      </c>
      <c r="W167" s="5">
        <f>IF(W140&lt;&gt;"", RSQ($B140:$B$148, $C140:$C$148),"")</f>
        <v>0.70779693170524716</v>
      </c>
      <c r="X167" s="5">
        <f>IF(X140&lt;&gt;"", RSQ($B140:$B$148, $C140:$C$148),"")</f>
        <v>0.70779693170524716</v>
      </c>
      <c r="Y167" s="5">
        <f>IF(Y140&lt;&gt;"", RSQ($B140:$B$148, $C140:$C$148),"")</f>
        <v>0.70779693170524716</v>
      </c>
      <c r="Z167" s="5">
        <f>IF(Z140&lt;&gt;"", RSQ($B140:$B$148, $C140:$C$148),"")</f>
        <v>0.70779693170524716</v>
      </c>
    </row>
    <row r="168" spans="1:26" x14ac:dyDescent="0.25">
      <c r="B168" s="20">
        <v>28.5</v>
      </c>
      <c r="C168" s="5">
        <f>IF(C141&lt;&gt;"", RSQ($B141:$B$148, $C141:$C$148),"")</f>
        <v>0.59194484500683153</v>
      </c>
      <c r="D168" s="5">
        <f>IF(D141&lt;&gt;"", RSQ($B141:$B$148, $C141:$C$148),"")</f>
        <v>0.59194484500683153</v>
      </c>
      <c r="E168" s="5">
        <f>IF(E141&lt;&gt;"", RSQ($B141:$B$148, $C141:$C$148),"")</f>
        <v>0.59194484500683153</v>
      </c>
      <c r="F168" s="5">
        <f>IF(F141&lt;&gt;"", RSQ($B141:$B$148, $C141:$C$148),"")</f>
        <v>0.59194484500683153</v>
      </c>
      <c r="G168" s="5">
        <f>IF(G141&lt;&gt;"", RSQ($B141:$B$148, $C141:$C$148),"")</f>
        <v>0.59194484500683153</v>
      </c>
      <c r="H168" s="5">
        <f>IF(H141&lt;&gt;"", RSQ($B141:$B$148, $C141:$C$148),"")</f>
        <v>0.59194484500683153</v>
      </c>
      <c r="I168" s="5">
        <f>IF(I141&lt;&gt;"", RSQ($B141:$B$148, $C141:$C$148),"")</f>
        <v>0.59194484500683153</v>
      </c>
      <c r="J168" s="5">
        <f>IF(J141&lt;&gt;"", RSQ($B141:$B$148, $C141:$C$148),"")</f>
        <v>0.59194484500683153</v>
      </c>
      <c r="K168" s="5">
        <f>IF(K141&lt;&gt;"", RSQ($B141:$B$148, $C141:$C$148),"")</f>
        <v>0.59194484500683153</v>
      </c>
      <c r="L168" s="5">
        <f>IF(L141&lt;&gt;"", RSQ($B141:$B$148, $C141:$C$148),"")</f>
        <v>0.59194484500683153</v>
      </c>
      <c r="M168" s="5">
        <f>IF(M141&lt;&gt;"", RSQ($B141:$B$148, $C141:$C$148),"")</f>
        <v>0.59194484500683153</v>
      </c>
      <c r="N168" s="5">
        <f>IF(N141&lt;&gt;"", RSQ($B141:$B$148, $C141:$C$148),"")</f>
        <v>0.59194484500683153</v>
      </c>
      <c r="O168" s="5">
        <f>IF(O141&lt;&gt;"", RSQ($B141:$B$148, $C141:$C$148),"")</f>
        <v>0.59194484500683153</v>
      </c>
      <c r="P168" s="5">
        <f>IF(P141&lt;&gt;"", RSQ($B141:$B$148, $C141:$C$148),"")</f>
        <v>0.59194484500683153</v>
      </c>
      <c r="Q168" s="5">
        <f>IF(Q141&lt;&gt;"", RSQ($B141:$B$148, $C141:$C$148),"")</f>
        <v>0.59194484500683153</v>
      </c>
      <c r="R168" s="5">
        <f>IF(R141&lt;&gt;"", RSQ($B141:$B$148, $C141:$C$148),"")</f>
        <v>0.59194484500683153</v>
      </c>
      <c r="S168" s="5">
        <f>IF(S141&lt;&gt;"", RSQ($B141:$B$148, $C141:$C$148),"")</f>
        <v>0.59194484500683153</v>
      </c>
      <c r="T168" s="5">
        <f>IF(T141&lt;&gt;"", RSQ($B141:$B$148, $C141:$C$148),"")</f>
        <v>0.59194484500683153</v>
      </c>
      <c r="U168" s="5">
        <f>IF(U141&lt;&gt;"", RSQ($B141:$B$148, $C141:$C$148),"")</f>
        <v>0.59194484500683153</v>
      </c>
      <c r="V168" s="5">
        <f>IF(V141&lt;&gt;"", RSQ($B141:$B$148, $C141:$C$148),"")</f>
        <v>0.59194484500683153</v>
      </c>
      <c r="W168" s="5">
        <f>IF(W141&lt;&gt;"", RSQ($B141:$B$148, $C141:$C$148),"")</f>
        <v>0.59194484500683153</v>
      </c>
      <c r="X168" s="5">
        <f>IF(X141&lt;&gt;"", RSQ($B141:$B$148, $C141:$C$148),"")</f>
        <v>0.59194484500683153</v>
      </c>
      <c r="Y168" s="5">
        <f>IF(Y141&lt;&gt;"", RSQ($B141:$B$148, $C141:$C$148),"")</f>
        <v>0.59194484500683153</v>
      </c>
      <c r="Z168" s="5">
        <f>IF(Z141&lt;&gt;"", RSQ($B141:$B$148, $C141:$C$148),"")</f>
        <v>0.59194484500683153</v>
      </c>
    </row>
    <row r="169" spans="1:26" x14ac:dyDescent="0.25">
      <c r="B169" s="20">
        <v>30</v>
      </c>
      <c r="C169" s="5">
        <f>IF(C142&lt;&gt;"", RSQ($B142:$B$148, $C142:$C$148),"")</f>
        <v>0.38792473782588066</v>
      </c>
      <c r="D169" s="5">
        <f>IF(D142&lt;&gt;"", RSQ($B142:$B$148, $C142:$C$148),"")</f>
        <v>0.38792473782588066</v>
      </c>
      <c r="E169" s="5">
        <f>IF(E142&lt;&gt;"", RSQ($B142:$B$148, $C142:$C$148),"")</f>
        <v>0.38792473782588066</v>
      </c>
      <c r="F169" s="5">
        <f>IF(F142&lt;&gt;"", RSQ($B142:$B$148, $C142:$C$148),"")</f>
        <v>0.38792473782588066</v>
      </c>
      <c r="G169" s="5">
        <f>IF(G142&lt;&gt;"", RSQ($B142:$B$148, $C142:$C$148),"")</f>
        <v>0.38792473782588066</v>
      </c>
      <c r="H169" s="5">
        <f>IF(H142&lt;&gt;"", RSQ($B142:$B$148, $C142:$C$148),"")</f>
        <v>0.38792473782588066</v>
      </c>
      <c r="I169" s="5">
        <f>IF(I142&lt;&gt;"", RSQ($B142:$B$148, $C142:$C$148),"")</f>
        <v>0.38792473782588066</v>
      </c>
      <c r="J169" s="5">
        <f>IF(J142&lt;&gt;"", RSQ($B142:$B$148, $C142:$C$148),"")</f>
        <v>0.38792473782588066</v>
      </c>
      <c r="K169" s="5">
        <f>IF(K142&lt;&gt;"", RSQ($B142:$B$148, $C142:$C$148),"")</f>
        <v>0.38792473782588066</v>
      </c>
      <c r="L169" s="5">
        <f>IF(L142&lt;&gt;"", RSQ($B142:$B$148, $C142:$C$148),"")</f>
        <v>0.38792473782588066</v>
      </c>
      <c r="M169" s="5">
        <f>IF(M142&lt;&gt;"", RSQ($B142:$B$148, $C142:$C$148),"")</f>
        <v>0.38792473782588066</v>
      </c>
      <c r="N169" s="5">
        <f>IF(N142&lt;&gt;"", RSQ($B142:$B$148, $C142:$C$148),"")</f>
        <v>0.38792473782588066</v>
      </c>
      <c r="O169" s="5">
        <f>IF(O142&lt;&gt;"", RSQ($B142:$B$148, $C142:$C$148),"")</f>
        <v>0.38792473782588066</v>
      </c>
      <c r="P169" s="5">
        <f>IF(P142&lt;&gt;"", RSQ($B142:$B$148, $C142:$C$148),"")</f>
        <v>0.38792473782588066</v>
      </c>
      <c r="Q169" s="5">
        <f>IF(Q142&lt;&gt;"", RSQ($B142:$B$148, $C142:$C$148),"")</f>
        <v>0.38792473782588066</v>
      </c>
      <c r="R169" s="5">
        <f>IF(R142&lt;&gt;"", RSQ($B142:$B$148, $C142:$C$148),"")</f>
        <v>0.38792473782588066</v>
      </c>
      <c r="S169" s="5">
        <f>IF(S142&lt;&gt;"", RSQ($B142:$B$148, $C142:$C$148),"")</f>
        <v>0.38792473782588066</v>
      </c>
      <c r="T169" s="5">
        <f>IF(T142&lt;&gt;"", RSQ($B142:$B$148, $C142:$C$148),"")</f>
        <v>0.38792473782588066</v>
      </c>
      <c r="U169" s="5">
        <f>IF(U142&lt;&gt;"", RSQ($B142:$B$148, $C142:$C$148),"")</f>
        <v>0.38792473782588066</v>
      </c>
      <c r="V169" s="5">
        <f>IF(V142&lt;&gt;"", RSQ($B142:$B$148, $C142:$C$148),"")</f>
        <v>0.38792473782588066</v>
      </c>
      <c r="W169" s="5">
        <f>IF(W142&lt;&gt;"", RSQ($B142:$B$148, $C142:$C$148),"")</f>
        <v>0.38792473782588066</v>
      </c>
      <c r="X169" s="5">
        <f>IF(X142&lt;&gt;"", RSQ($B142:$B$148, $C142:$C$148),"")</f>
        <v>0.38792473782588066</v>
      </c>
      <c r="Y169" s="5">
        <f>IF(Y142&lt;&gt;"", RSQ($B142:$B$148, $C142:$C$148),"")</f>
        <v>0.38792473782588066</v>
      </c>
      <c r="Z169" s="5">
        <f>IF(Z142&lt;&gt;"", RSQ($B142:$B$148, $C142:$C$148),"")</f>
        <v>0.38792473782588066</v>
      </c>
    </row>
    <row r="170" spans="1:26" x14ac:dyDescent="0.25">
      <c r="B170" s="20">
        <v>31.5</v>
      </c>
      <c r="C170" s="5">
        <f>IF(C143&lt;&gt;"", RSQ($B143:$B$148, $C143:$C$148),"")</f>
        <v>0.23546801062541664</v>
      </c>
      <c r="D170" s="5">
        <f>IF(D143&lt;&gt;"", RSQ($B143:$B$148, $C143:$C$148),"")</f>
        <v>0.23546801062541664</v>
      </c>
      <c r="E170" s="5">
        <f>IF(E143&lt;&gt;"", RSQ($B143:$B$148, $C143:$C$148),"")</f>
        <v>0.23546801062541664</v>
      </c>
      <c r="F170" s="5">
        <f>IF(F143&lt;&gt;"", RSQ($B143:$B$148, $C143:$C$148),"")</f>
        <v>0.23546801062541664</v>
      </c>
      <c r="G170" s="5">
        <f>IF(G143&lt;&gt;"", RSQ($B143:$B$148, $C143:$C$148),"")</f>
        <v>0.23546801062541664</v>
      </c>
      <c r="H170" s="5">
        <f>IF(H143&lt;&gt;"", RSQ($B143:$B$148, $C143:$C$148),"")</f>
        <v>0.23546801062541664</v>
      </c>
      <c r="I170" s="5">
        <f>IF(I143&lt;&gt;"", RSQ($B143:$B$148, $C143:$C$148),"")</f>
        <v>0.23546801062541664</v>
      </c>
      <c r="J170" s="5">
        <f>IF(J143&lt;&gt;"", RSQ($B143:$B$148, $C143:$C$148),"")</f>
        <v>0.23546801062541664</v>
      </c>
      <c r="K170" s="5">
        <f>IF(K143&lt;&gt;"", RSQ($B143:$B$148, $C143:$C$148),"")</f>
        <v>0.23546801062541664</v>
      </c>
      <c r="L170" s="5">
        <f>IF(L143&lt;&gt;"", RSQ($B143:$B$148, $C143:$C$148),"")</f>
        <v>0.23546801062541664</v>
      </c>
      <c r="M170" s="5">
        <f>IF(M143&lt;&gt;"", RSQ($B143:$B$148, $C143:$C$148),"")</f>
        <v>0.23546801062541664</v>
      </c>
      <c r="N170" s="5">
        <f>IF(N143&lt;&gt;"", RSQ($B143:$B$148, $C143:$C$148),"")</f>
        <v>0.23546801062541664</v>
      </c>
      <c r="O170" s="5">
        <f>IF(O143&lt;&gt;"", RSQ($B143:$B$148, $C143:$C$148),"")</f>
        <v>0.23546801062541664</v>
      </c>
      <c r="P170" s="5">
        <f>IF(P143&lt;&gt;"", RSQ($B143:$B$148, $C143:$C$148),"")</f>
        <v>0.23546801062541664</v>
      </c>
      <c r="Q170" s="5">
        <f>IF(Q143&lt;&gt;"", RSQ($B143:$B$148, $C143:$C$148),"")</f>
        <v>0.23546801062541664</v>
      </c>
      <c r="R170" s="5">
        <f>IF(R143&lt;&gt;"", RSQ($B143:$B$148, $C143:$C$148),"")</f>
        <v>0.23546801062541664</v>
      </c>
      <c r="S170" s="5">
        <f>IF(S143&lt;&gt;"", RSQ($B143:$B$148, $C143:$C$148),"")</f>
        <v>0.23546801062541664</v>
      </c>
      <c r="T170" s="5">
        <f>IF(T143&lt;&gt;"", RSQ($B143:$B$148, $C143:$C$148),"")</f>
        <v>0.23546801062541664</v>
      </c>
      <c r="U170" s="5">
        <f>IF(U143&lt;&gt;"", RSQ($B143:$B$148, $C143:$C$148),"")</f>
        <v>0.23546801062541664</v>
      </c>
      <c r="V170" s="5">
        <f>IF(V143&lt;&gt;"", RSQ($B143:$B$148, $C143:$C$148),"")</f>
        <v>0.23546801062541664</v>
      </c>
      <c r="W170" s="5">
        <f>IF(W143&lt;&gt;"", RSQ($B143:$B$148, $C143:$C$148),"")</f>
        <v>0.23546801062541664</v>
      </c>
      <c r="X170" s="5">
        <f>IF(X143&lt;&gt;"", RSQ($B143:$B$148, $C143:$C$148),"")</f>
        <v>0.23546801062541664</v>
      </c>
      <c r="Y170" s="5">
        <f>IF(Y143&lt;&gt;"", RSQ($B143:$B$148, $C143:$C$148),"")</f>
        <v>0.23546801062541664</v>
      </c>
      <c r="Z170" s="5">
        <f>IF(Z143&lt;&gt;"", RSQ($B143:$B$148, $C143:$C$148),"")</f>
        <v>0.23546801062541664</v>
      </c>
    </row>
    <row r="171" spans="1:26" x14ac:dyDescent="0.25">
      <c r="B171" s="20">
        <v>33</v>
      </c>
      <c r="C171" s="5">
        <f>IF(C144&lt;&gt;"", RSQ($B144:$B$148, $C144:$C$148),"")</f>
        <v>1.4638287469220196E-2</v>
      </c>
      <c r="D171" s="5">
        <f>IF(D144&lt;&gt;"", RSQ($B144:$B$148, $C144:$C$148),"")</f>
        <v>1.4638287469220196E-2</v>
      </c>
      <c r="E171" s="5">
        <f>IF(E144&lt;&gt;"", RSQ($B144:$B$148, $C144:$C$148),"")</f>
        <v>1.4638287469220196E-2</v>
      </c>
      <c r="F171" s="5">
        <f>IF(F144&lt;&gt;"", RSQ($B144:$B$148, $C144:$C$148),"")</f>
        <v>1.4638287469220196E-2</v>
      </c>
      <c r="G171" s="5">
        <f>IF(G144&lt;&gt;"", RSQ($B144:$B$148, $C144:$C$148),"")</f>
        <v>1.4638287469220196E-2</v>
      </c>
      <c r="H171" s="5">
        <f>IF(H144&lt;&gt;"", RSQ($B144:$B$148, $C144:$C$148),"")</f>
        <v>1.4638287469220196E-2</v>
      </c>
      <c r="I171" s="5">
        <f>IF(I144&lt;&gt;"", RSQ($B144:$B$148, $C144:$C$148),"")</f>
        <v>1.4638287469220196E-2</v>
      </c>
      <c r="J171" s="5">
        <f>IF(J144&lt;&gt;"", RSQ($B144:$B$148, $C144:$C$148),"")</f>
        <v>1.4638287469220196E-2</v>
      </c>
      <c r="K171" s="5">
        <f>IF(K144&lt;&gt;"", RSQ($B144:$B$148, $C144:$C$148),"")</f>
        <v>1.4638287469220196E-2</v>
      </c>
      <c r="L171" s="5">
        <f>IF(L144&lt;&gt;"", RSQ($B144:$B$148, $C144:$C$148),"")</f>
        <v>1.4638287469220196E-2</v>
      </c>
      <c r="M171" s="5">
        <f>IF(M144&lt;&gt;"", RSQ($B144:$B$148, $C144:$C$148),"")</f>
        <v>1.4638287469220196E-2</v>
      </c>
      <c r="N171" s="5">
        <f>IF(N144&lt;&gt;"", RSQ($B144:$B$148, $C144:$C$148),"")</f>
        <v>1.4638287469220196E-2</v>
      </c>
      <c r="O171" s="5">
        <f>IF(O144&lt;&gt;"", RSQ($B144:$B$148, $C144:$C$148),"")</f>
        <v>1.4638287469220196E-2</v>
      </c>
      <c r="P171" s="5">
        <f>IF(P144&lt;&gt;"", RSQ($B144:$B$148, $C144:$C$148),"")</f>
        <v>1.4638287469220196E-2</v>
      </c>
      <c r="Q171" s="5">
        <f>IF(Q144&lt;&gt;"", RSQ($B144:$B$148, $C144:$C$148),"")</f>
        <v>1.4638287469220196E-2</v>
      </c>
      <c r="R171" s="5">
        <f>IF(R144&lt;&gt;"", RSQ($B144:$B$148, $C144:$C$148),"")</f>
        <v>1.4638287469220196E-2</v>
      </c>
      <c r="S171" s="5">
        <f>IF(S144&lt;&gt;"", RSQ($B144:$B$148, $C144:$C$148),"")</f>
        <v>1.4638287469220196E-2</v>
      </c>
      <c r="T171" s="5">
        <f>IF(T144&lt;&gt;"", RSQ($B144:$B$148, $C144:$C$148),"")</f>
        <v>1.4638287469220196E-2</v>
      </c>
      <c r="U171" s="5">
        <f>IF(U144&lt;&gt;"", RSQ($B144:$B$148, $C144:$C$148),"")</f>
        <v>1.4638287469220196E-2</v>
      </c>
      <c r="V171" s="5">
        <f>IF(V144&lt;&gt;"", RSQ($B144:$B$148, $C144:$C$148),"")</f>
        <v>1.4638287469220196E-2</v>
      </c>
      <c r="W171" s="5">
        <f>IF(W144&lt;&gt;"", RSQ($B144:$B$148, $C144:$C$148),"")</f>
        <v>1.4638287469220196E-2</v>
      </c>
      <c r="X171" s="5">
        <f>IF(X144&lt;&gt;"", RSQ($B144:$B$148, $C144:$C$148),"")</f>
        <v>1.4638287469220196E-2</v>
      </c>
      <c r="Y171" s="5">
        <f>IF(Y144&lt;&gt;"", RSQ($B144:$B$148, $C144:$C$148),"")</f>
        <v>1.4638287469220196E-2</v>
      </c>
      <c r="Z171" s="5">
        <f>IF(Z144&lt;&gt;"", RSQ($B144:$B$148, $C144:$C$148),"")</f>
        <v>1.4638287469220196E-2</v>
      </c>
    </row>
    <row r="172" spans="1:26" x14ac:dyDescent="0.25">
      <c r="B172" s="20">
        <v>34.5</v>
      </c>
      <c r="C172" s="5">
        <f>IF(C145&lt;&gt;"", RSQ($B145:$B$148, $C145:$C$148),"")</f>
        <v>0.26275329399417657</v>
      </c>
      <c r="D172" s="5">
        <f>IF(D145&lt;&gt;"", RSQ($B145:$B$148, $C145:$C$148),"")</f>
        <v>0.26275329399417657</v>
      </c>
      <c r="E172" s="5">
        <f>IF(E145&lt;&gt;"", RSQ($B145:$B$148, $C145:$C$148),"")</f>
        <v>0.26275329399417657</v>
      </c>
      <c r="F172" s="5">
        <f>IF(F145&lt;&gt;"", RSQ($B145:$B$148, $C145:$C$148),"")</f>
        <v>0.26275329399417657</v>
      </c>
      <c r="G172" s="5">
        <f>IF(G145&lt;&gt;"", RSQ($B145:$B$148, $C145:$C$148),"")</f>
        <v>0.26275329399417657</v>
      </c>
      <c r="H172" s="5">
        <f>IF(H145&lt;&gt;"", RSQ($B145:$B$148, $C145:$C$148),"")</f>
        <v>0.26275329399417657</v>
      </c>
      <c r="I172" s="5">
        <f>IF(I145&lt;&gt;"", RSQ($B145:$B$148, $C145:$C$148),"")</f>
        <v>0.26275329399417657</v>
      </c>
      <c r="J172" s="5">
        <f>IF(J145&lt;&gt;"", RSQ($B145:$B$148, $C145:$C$148),"")</f>
        <v>0.26275329399417657</v>
      </c>
      <c r="K172" s="5">
        <f>IF(K145&lt;&gt;"", RSQ($B145:$B$148, $C145:$C$148),"")</f>
        <v>0.26275329399417657</v>
      </c>
      <c r="L172" s="5">
        <f>IF(L145&lt;&gt;"", RSQ($B145:$B$148, $C145:$C$148),"")</f>
        <v>0.26275329399417657</v>
      </c>
      <c r="M172" s="5">
        <f>IF(M145&lt;&gt;"", RSQ($B145:$B$148, $C145:$C$148),"")</f>
        <v>0.26275329399417657</v>
      </c>
      <c r="N172" s="5">
        <f>IF(N145&lt;&gt;"", RSQ($B145:$B$148, $C145:$C$148),"")</f>
        <v>0.26275329399417657</v>
      </c>
      <c r="O172" s="5">
        <f>IF(O145&lt;&gt;"", RSQ($B145:$B$148, $C145:$C$148),"")</f>
        <v>0.26275329399417657</v>
      </c>
      <c r="P172" s="5">
        <f>IF(P145&lt;&gt;"", RSQ($B145:$B$148, $C145:$C$148),"")</f>
        <v>0.26275329399417657</v>
      </c>
      <c r="Q172" s="5">
        <f>IF(Q145&lt;&gt;"", RSQ($B145:$B$148, $C145:$C$148),"")</f>
        <v>0.26275329399417657</v>
      </c>
      <c r="R172" s="5">
        <f>IF(R145&lt;&gt;"", RSQ($B145:$B$148, $C145:$C$148),"")</f>
        <v>0.26275329399417657</v>
      </c>
      <c r="S172" s="5">
        <f>IF(S145&lt;&gt;"", RSQ($B145:$B$148, $C145:$C$148),"")</f>
        <v>0.26275329399417657</v>
      </c>
      <c r="T172" s="5">
        <f>IF(T145&lt;&gt;"", RSQ($B145:$B$148, $C145:$C$148),"")</f>
        <v>0.26275329399417657</v>
      </c>
      <c r="U172" s="5">
        <f>IF(U145&lt;&gt;"", RSQ($B145:$B$148, $C145:$C$148),"")</f>
        <v>0.26275329399417657</v>
      </c>
      <c r="V172" s="5">
        <f>IF(V145&lt;&gt;"", RSQ($B145:$B$148, $C145:$C$148),"")</f>
        <v>0.26275329399417657</v>
      </c>
      <c r="W172" s="5">
        <f>IF(W145&lt;&gt;"", RSQ($B145:$B$148, $C145:$C$148),"")</f>
        <v>0.26275329399417657</v>
      </c>
      <c r="X172" s="5">
        <f>IF(X145&lt;&gt;"", RSQ($B145:$B$148, $C145:$C$148),"")</f>
        <v>0.26275329399417657</v>
      </c>
      <c r="Y172" s="5">
        <f>IF(Y145&lt;&gt;"", RSQ($B145:$B$148, $C145:$C$148),"")</f>
        <v>0.26275329399417657</v>
      </c>
      <c r="Z172" s="5">
        <f>IF(Z145&lt;&gt;"", RSQ($B145:$B$148, $C145:$C$148),"")</f>
        <v>0.26275329399417657</v>
      </c>
    </row>
    <row r="173" spans="1:26" x14ac:dyDescent="0.25">
      <c r="B173" s="20">
        <v>36</v>
      </c>
      <c r="C173" s="5">
        <f>IF(C146&lt;&gt;"", RSQ($B146:$B$148, $C146:$C$148),"")</f>
        <v>0.78090054883867666</v>
      </c>
      <c r="D173" s="5">
        <f>IF(D146&lt;&gt;"", RSQ($B146:$B$148, $C146:$C$148),"")</f>
        <v>0.78090054883867666</v>
      </c>
      <c r="E173" s="5">
        <f>IF(E146&lt;&gt;"", RSQ($B146:$B$148, $C146:$C$148),"")</f>
        <v>0.78090054883867666</v>
      </c>
      <c r="F173" s="5">
        <f>IF(F146&lt;&gt;"", RSQ($B146:$B$148, $C146:$C$148),"")</f>
        <v>0.78090054883867666</v>
      </c>
      <c r="G173" s="5">
        <f>IF(G146&lt;&gt;"", RSQ($B146:$B$148, $C146:$C$148),"")</f>
        <v>0.78090054883867666</v>
      </c>
      <c r="H173" s="5">
        <f>IF(H146&lt;&gt;"", RSQ($B146:$B$148, $C146:$C$148),"")</f>
        <v>0.78090054883867666</v>
      </c>
      <c r="I173" s="5">
        <f>IF(I146&lt;&gt;"", RSQ($B146:$B$148, $C146:$C$148),"")</f>
        <v>0.78090054883867666</v>
      </c>
      <c r="J173" s="5">
        <f>IF(J146&lt;&gt;"", RSQ($B146:$B$148, $C146:$C$148),"")</f>
        <v>0.78090054883867666</v>
      </c>
      <c r="K173" s="5">
        <f>IF(K146&lt;&gt;"", RSQ($B146:$B$148, $C146:$C$148),"")</f>
        <v>0.78090054883867666</v>
      </c>
      <c r="L173" s="5">
        <f>IF(L146&lt;&gt;"", RSQ($B146:$B$148, $C146:$C$148),"")</f>
        <v>0.78090054883867666</v>
      </c>
      <c r="M173" s="5">
        <f>IF(M146&lt;&gt;"", RSQ($B146:$B$148, $C146:$C$148),"")</f>
        <v>0.78090054883867666</v>
      </c>
      <c r="N173" s="5">
        <f>IF(N146&lt;&gt;"", RSQ($B146:$B$148, $C146:$C$148),"")</f>
        <v>0.78090054883867666</v>
      </c>
      <c r="O173" s="5">
        <f>IF(O146&lt;&gt;"", RSQ($B146:$B$148, $C146:$C$148),"")</f>
        <v>0.78090054883867666</v>
      </c>
      <c r="P173" s="5">
        <f>IF(P146&lt;&gt;"", RSQ($B146:$B$148, $C146:$C$148),"")</f>
        <v>0.78090054883867666</v>
      </c>
      <c r="Q173" s="5">
        <f>IF(Q146&lt;&gt;"", RSQ($B146:$B$148, $C146:$C$148),"")</f>
        <v>0.78090054883867666</v>
      </c>
      <c r="R173" s="5">
        <f>IF(R146&lt;&gt;"", RSQ($B146:$B$148, $C146:$C$148),"")</f>
        <v>0.78090054883867666</v>
      </c>
      <c r="S173" s="5">
        <f>IF(S146&lt;&gt;"", RSQ($B146:$B$148, $C146:$C$148),"")</f>
        <v>0.78090054883867666</v>
      </c>
      <c r="T173" s="5">
        <f>IF(T146&lt;&gt;"", RSQ($B146:$B$148, $C146:$C$148),"")</f>
        <v>0.78090054883867666</v>
      </c>
      <c r="U173" s="5">
        <f>IF(U146&lt;&gt;"", RSQ($B146:$B$148, $C146:$C$148),"")</f>
        <v>0.78090054883867666</v>
      </c>
      <c r="V173" s="5">
        <f>IF(V146&lt;&gt;"", RSQ($B146:$B$148, $C146:$C$148),"")</f>
        <v>0.78090054883867666</v>
      </c>
      <c r="W173" s="5">
        <f>IF(W146&lt;&gt;"", RSQ($B146:$B$148, $C146:$C$148),"")</f>
        <v>0.78090054883867666</v>
      </c>
      <c r="X173" s="5">
        <f>IF(X146&lt;&gt;"", RSQ($B146:$B$148, $C146:$C$148),"")</f>
        <v>0.78090054883867666</v>
      </c>
      <c r="Y173" s="5">
        <f>IF(Y146&lt;&gt;"", RSQ($B146:$B$148, $C146:$C$148),"")</f>
        <v>0.78090054883867666</v>
      </c>
      <c r="Z173" s="5">
        <f>IF(Z146&lt;&gt;"", RSQ($B146:$B$148, $C146:$C$148),"")</f>
        <v>0.78090054883867666</v>
      </c>
    </row>
    <row r="174" spans="1:26" x14ac:dyDescent="0.25">
      <c r="B174" s="20">
        <v>37.5</v>
      </c>
      <c r="C174" s="5">
        <f>IF(C147&lt;&gt;"", RSQ($B147:$B$148, $C147:$C$148),"")</f>
        <v>1</v>
      </c>
      <c r="D174" s="5">
        <f>IF(D147&lt;&gt;"", RSQ($B147:$B$148, $C147:$C$148),"")</f>
        <v>1</v>
      </c>
      <c r="E174" s="5">
        <f>IF(E147&lt;&gt;"", RSQ($B147:$B$148, $C147:$C$148),"")</f>
        <v>1</v>
      </c>
      <c r="F174" s="5">
        <f>IF(F147&lt;&gt;"", RSQ($B147:$B$148, $C147:$C$148),"")</f>
        <v>1</v>
      </c>
      <c r="G174" s="5">
        <f>IF(G147&lt;&gt;"", RSQ($B147:$B$148, $C147:$C$148),"")</f>
        <v>1</v>
      </c>
      <c r="H174" s="5">
        <f>IF(H147&lt;&gt;"", RSQ($B147:$B$148, $C147:$C$148),"")</f>
        <v>1</v>
      </c>
      <c r="I174" s="5">
        <f>IF(I147&lt;&gt;"", RSQ($B147:$B$148, $C147:$C$148),"")</f>
        <v>1</v>
      </c>
      <c r="J174" s="5">
        <f>IF(J147&lt;&gt;"", RSQ($B147:$B$148, $C147:$C$148),"")</f>
        <v>1</v>
      </c>
      <c r="K174" s="5">
        <f>IF(K147&lt;&gt;"", RSQ($B147:$B$148, $C147:$C$148),"")</f>
        <v>1</v>
      </c>
      <c r="L174" s="5">
        <f>IF(L147&lt;&gt;"", RSQ($B147:$B$148, $C147:$C$148),"")</f>
        <v>1</v>
      </c>
      <c r="M174" s="5">
        <f>IF(M147&lt;&gt;"", RSQ($B147:$B$148, $C147:$C$148),"")</f>
        <v>1</v>
      </c>
      <c r="N174" s="5">
        <f>IF(N147&lt;&gt;"", RSQ($B147:$B$148, $C147:$C$148),"")</f>
        <v>1</v>
      </c>
      <c r="O174" s="5">
        <f>IF(O147&lt;&gt;"", RSQ($B147:$B$148, $C147:$C$148),"")</f>
        <v>1</v>
      </c>
      <c r="P174" s="5">
        <f>IF(P147&lt;&gt;"", RSQ($B147:$B$148, $C147:$C$148),"")</f>
        <v>1</v>
      </c>
      <c r="Q174" s="5">
        <f>IF(Q147&lt;&gt;"", RSQ($B147:$B$148, $C147:$C$148),"")</f>
        <v>1</v>
      </c>
      <c r="R174" s="5">
        <f>IF(R147&lt;&gt;"", RSQ($B147:$B$148, $C147:$C$148),"")</f>
        <v>1</v>
      </c>
      <c r="S174" s="5">
        <f>IF(S147&lt;&gt;"", RSQ($B147:$B$148, $C147:$C$148),"")</f>
        <v>1</v>
      </c>
      <c r="T174" s="5">
        <f>IF(T147&lt;&gt;"", RSQ($B147:$B$148, $C147:$C$148),"")</f>
        <v>1</v>
      </c>
      <c r="U174" s="5">
        <f>IF(U147&lt;&gt;"", RSQ($B147:$B$148, $C147:$C$148),"")</f>
        <v>1</v>
      </c>
      <c r="V174" s="5">
        <f>IF(V147&lt;&gt;"", RSQ($B147:$B$148, $C147:$C$148),"")</f>
        <v>1</v>
      </c>
      <c r="W174" s="5">
        <f>IF(W147&lt;&gt;"", RSQ($B147:$B$148, $C147:$C$148),"")</f>
        <v>1</v>
      </c>
      <c r="X174" s="5">
        <f>IF(X147&lt;&gt;"", RSQ($B147:$B$148, $C147:$C$148),"")</f>
        <v>1</v>
      </c>
      <c r="Y174" s="5">
        <f>IF(Y147&lt;&gt;"", RSQ($B147:$B$148, $C147:$C$148),"")</f>
        <v>1</v>
      </c>
      <c r="Z174" s="5">
        <f>IF(Z147&lt;&gt;"", RSQ($B147:$B$148, $C147:$C$148),"")</f>
        <v>1</v>
      </c>
    </row>
    <row r="175" spans="1:26" x14ac:dyDescent="0.25">
      <c r="B175" s="20">
        <v>39</v>
      </c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x14ac:dyDescent="0.25">
      <c r="A176" t="s">
        <v>16</v>
      </c>
      <c r="C176">
        <v>11.5</v>
      </c>
      <c r="D176" s="12">
        <v>12.5</v>
      </c>
      <c r="E176" s="12">
        <v>13.5</v>
      </c>
      <c r="F176" s="12">
        <v>14.5</v>
      </c>
      <c r="G176" s="12">
        <v>15.5</v>
      </c>
      <c r="H176" s="12">
        <v>16.5</v>
      </c>
      <c r="I176" s="12">
        <v>17.5</v>
      </c>
      <c r="J176" s="12">
        <v>18.5</v>
      </c>
      <c r="K176" s="12">
        <v>19.5</v>
      </c>
      <c r="L176" s="12">
        <v>20.5</v>
      </c>
      <c r="M176" s="12">
        <v>21.5</v>
      </c>
      <c r="N176" s="12">
        <v>22.5</v>
      </c>
      <c r="O176" s="12">
        <v>23.5</v>
      </c>
      <c r="P176" s="12">
        <v>24.5</v>
      </c>
      <c r="Q176" s="12">
        <v>25.5</v>
      </c>
      <c r="R176" s="12">
        <v>26.5</v>
      </c>
      <c r="S176" s="12">
        <v>27.5</v>
      </c>
      <c r="T176" s="12">
        <v>28.5</v>
      </c>
      <c r="U176" s="12">
        <v>29.5</v>
      </c>
      <c r="V176" s="12">
        <v>30.5</v>
      </c>
      <c r="W176" s="12">
        <v>31.5</v>
      </c>
      <c r="X176" s="12">
        <v>32.5</v>
      </c>
      <c r="Y176" s="12">
        <v>33.5</v>
      </c>
      <c r="Z176" s="12">
        <v>34.5</v>
      </c>
    </row>
    <row r="177" spans="1:26" x14ac:dyDescent="0.25">
      <c r="A177" t="s">
        <v>13</v>
      </c>
      <c r="B177" s="3">
        <v>0</v>
      </c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x14ac:dyDescent="0.25">
      <c r="B178" s="20">
        <v>1.5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x14ac:dyDescent="0.25">
      <c r="B179" s="20">
        <v>3</v>
      </c>
      <c r="C179" s="5">
        <f>RSQ($B$123:$B124, $C$123:$C124)</f>
        <v>1.0000000000000004</v>
      </c>
      <c r="D179" s="5">
        <f>RSQ($B$123:$B124, $C$123:$C124)</f>
        <v>1.0000000000000004</v>
      </c>
      <c r="E179" s="5">
        <f>RSQ($B$123:$B124, $C$123:$C124)</f>
        <v>1.0000000000000004</v>
      </c>
      <c r="F179" s="5">
        <f>RSQ($B$123:$B124, $C$123:$C124)</f>
        <v>1.0000000000000004</v>
      </c>
      <c r="G179" s="5">
        <f>RSQ($B$123:$B124, $C$123:$C124)</f>
        <v>1.0000000000000004</v>
      </c>
      <c r="H179" s="5">
        <f>RSQ($B$123:$B124, $C$123:$C124)</f>
        <v>1.0000000000000004</v>
      </c>
      <c r="I179" s="5">
        <f>RSQ($B$123:$B124, $C$123:$C124)</f>
        <v>1.0000000000000004</v>
      </c>
      <c r="J179" s="5">
        <f>RSQ($B$123:$B124, $C$123:$C124)</f>
        <v>1.0000000000000004</v>
      </c>
      <c r="K179" s="5">
        <f>RSQ($B$123:$B124, $C$123:$C124)</f>
        <v>1.0000000000000004</v>
      </c>
      <c r="L179" s="5">
        <f>RSQ($B$123:$B124, $C$123:$C124)</f>
        <v>1.0000000000000004</v>
      </c>
      <c r="M179" s="5">
        <f>RSQ($B$123:$B124, $C$123:$C124)</f>
        <v>1.0000000000000004</v>
      </c>
      <c r="N179" s="5">
        <f>RSQ($B$123:$B124, $C$123:$C124)</f>
        <v>1.0000000000000004</v>
      </c>
      <c r="O179" s="5">
        <f>RSQ($B$123:$B124, $C$123:$C124)</f>
        <v>1.0000000000000004</v>
      </c>
      <c r="P179" s="5">
        <f>RSQ($B$123:$B124, $C$123:$C124)</f>
        <v>1.0000000000000004</v>
      </c>
      <c r="Q179" s="5">
        <f>RSQ($B$123:$B124, $C$123:$C124)</f>
        <v>1.0000000000000004</v>
      </c>
      <c r="R179" s="5">
        <f>RSQ($B$123:$B124, $C$123:$C124)</f>
        <v>1.0000000000000004</v>
      </c>
      <c r="S179" s="5">
        <f>RSQ($B$123:$B124, $C$123:$C124)</f>
        <v>1.0000000000000004</v>
      </c>
      <c r="T179" s="5">
        <f>RSQ($B$123:$B124, $C$123:$C124)</f>
        <v>1.0000000000000004</v>
      </c>
      <c r="U179" s="5">
        <f>RSQ($B$123:$B124, $C$123:$C124)</f>
        <v>1.0000000000000004</v>
      </c>
      <c r="V179" s="5">
        <f>RSQ($B$123:$B124, $C$123:$C124)</f>
        <v>1.0000000000000004</v>
      </c>
      <c r="W179" s="5">
        <f>RSQ($B$123:$B124, $C$123:$C124)</f>
        <v>1.0000000000000004</v>
      </c>
      <c r="X179" s="5">
        <f>RSQ($B$123:$B124, $C$123:$C124)</f>
        <v>1.0000000000000004</v>
      </c>
      <c r="Y179" s="5">
        <f>RSQ($B$123:$B124, $C$123:$C124)</f>
        <v>1.0000000000000004</v>
      </c>
      <c r="Z179" s="5">
        <f>RSQ($B$123:$B124, $C$123:$C124)</f>
        <v>1.0000000000000004</v>
      </c>
    </row>
    <row r="180" spans="1:26" x14ac:dyDescent="0.25">
      <c r="B180" s="20">
        <v>4.5</v>
      </c>
      <c r="C180" s="5">
        <f>RSQ($B$123:$B125, $C$123:$C125)</f>
        <v>0.99362335071175767</v>
      </c>
      <c r="D180" s="5">
        <f>RSQ($B$123:$B125, $C$123:$C125)</f>
        <v>0.99362335071175767</v>
      </c>
      <c r="E180" s="5">
        <f>RSQ($B$123:$B125, $C$123:$C125)</f>
        <v>0.99362335071175767</v>
      </c>
      <c r="F180" s="5">
        <f>RSQ($B$123:$B125, $C$123:$C125)</f>
        <v>0.99362335071175767</v>
      </c>
      <c r="G180" s="5">
        <f>RSQ($B$123:$B125, $C$123:$C125)</f>
        <v>0.99362335071175767</v>
      </c>
      <c r="H180" s="5">
        <f>RSQ($B$123:$B125, $C$123:$C125)</f>
        <v>0.99362335071175767</v>
      </c>
      <c r="I180" s="5">
        <f>RSQ($B$123:$B125, $C$123:$C125)</f>
        <v>0.99362335071175767</v>
      </c>
      <c r="J180" s="5">
        <f>RSQ($B$123:$B125, $C$123:$C125)</f>
        <v>0.99362335071175767</v>
      </c>
      <c r="K180" s="5">
        <f>RSQ($B$123:$B125, $C$123:$C125)</f>
        <v>0.99362335071175767</v>
      </c>
      <c r="L180" s="5">
        <f>RSQ($B$123:$B125, $C$123:$C125)</f>
        <v>0.99362335071175767</v>
      </c>
      <c r="M180" s="5">
        <f>RSQ($B$123:$B125, $C$123:$C125)</f>
        <v>0.99362335071175767</v>
      </c>
      <c r="N180" s="5">
        <f>RSQ($B$123:$B125, $C$123:$C125)</f>
        <v>0.99362335071175767</v>
      </c>
      <c r="O180" s="5">
        <f>RSQ($B$123:$B125, $C$123:$C125)</f>
        <v>0.99362335071175767</v>
      </c>
      <c r="P180" s="5">
        <f>RSQ($B$123:$B125, $C$123:$C125)</f>
        <v>0.99362335071175767</v>
      </c>
      <c r="Q180" s="5">
        <f>RSQ($B$123:$B125, $C$123:$C125)</f>
        <v>0.99362335071175767</v>
      </c>
      <c r="R180" s="5">
        <f>RSQ($B$123:$B125, $C$123:$C125)</f>
        <v>0.99362335071175767</v>
      </c>
      <c r="S180" s="5">
        <f>RSQ($B$123:$B125, $C$123:$C125)</f>
        <v>0.99362335071175767</v>
      </c>
      <c r="T180" s="5">
        <f>RSQ($B$123:$B125, $C$123:$C125)</f>
        <v>0.99362335071175767</v>
      </c>
      <c r="U180" s="5">
        <f>RSQ($B$123:$B125, $C$123:$C125)</f>
        <v>0.99362335071175767</v>
      </c>
      <c r="V180" s="5">
        <f>RSQ($B$123:$B125, $C$123:$C125)</f>
        <v>0.99362335071175767</v>
      </c>
      <c r="W180" s="5">
        <f>RSQ($B$123:$B125, $C$123:$C125)</f>
        <v>0.99362335071175767</v>
      </c>
      <c r="X180" s="5">
        <f>RSQ($B$123:$B125, $C$123:$C125)</f>
        <v>0.99362335071175767</v>
      </c>
      <c r="Y180" s="5">
        <f>RSQ($B$123:$B125, $C$123:$C125)</f>
        <v>0.99362335071175767</v>
      </c>
      <c r="Z180" s="5">
        <f>RSQ($B$123:$B125, $C$123:$C125)</f>
        <v>0.99362335071175767</v>
      </c>
    </row>
    <row r="181" spans="1:26" x14ac:dyDescent="0.25">
      <c r="B181" s="20">
        <v>6</v>
      </c>
      <c r="C181" s="5">
        <f>RSQ($B$123:$B126, $C$123:$C126)</f>
        <v>0.95711534072636761</v>
      </c>
      <c r="D181" s="5">
        <f>RSQ($B$123:$B126, $C$123:$C126)</f>
        <v>0.95711534072636761</v>
      </c>
      <c r="E181" s="5">
        <f>RSQ($B$123:$B126, $C$123:$C126)</f>
        <v>0.95711534072636761</v>
      </c>
      <c r="F181" s="5">
        <f>RSQ($B$123:$B126, $C$123:$C126)</f>
        <v>0.95711534072636761</v>
      </c>
      <c r="G181" s="5">
        <f>RSQ($B$123:$B126, $C$123:$C126)</f>
        <v>0.95711534072636761</v>
      </c>
      <c r="H181" s="5">
        <f>RSQ($B$123:$B126, $C$123:$C126)</f>
        <v>0.95711534072636761</v>
      </c>
      <c r="I181" s="5">
        <f>RSQ($B$123:$B126, $C$123:$C126)</f>
        <v>0.95711534072636761</v>
      </c>
      <c r="J181" s="5">
        <f>RSQ($B$123:$B126, $C$123:$C126)</f>
        <v>0.95711534072636761</v>
      </c>
      <c r="K181" s="5">
        <f>RSQ($B$123:$B126, $C$123:$C126)</f>
        <v>0.95711534072636761</v>
      </c>
      <c r="L181" s="5">
        <f>RSQ($B$123:$B126, $C$123:$C126)</f>
        <v>0.95711534072636761</v>
      </c>
      <c r="M181" s="5">
        <f>RSQ($B$123:$B126, $C$123:$C126)</f>
        <v>0.95711534072636761</v>
      </c>
      <c r="N181" s="5">
        <f>RSQ($B$123:$B126, $C$123:$C126)</f>
        <v>0.95711534072636761</v>
      </c>
      <c r="O181" s="5">
        <f>RSQ($B$123:$B126, $C$123:$C126)</f>
        <v>0.95711534072636761</v>
      </c>
      <c r="P181" s="5">
        <f>RSQ($B$123:$B126, $C$123:$C126)</f>
        <v>0.95711534072636761</v>
      </c>
      <c r="Q181" s="5">
        <f>RSQ($B$123:$B126, $C$123:$C126)</f>
        <v>0.95711534072636761</v>
      </c>
      <c r="R181" s="5">
        <f>RSQ($B$123:$B126, $C$123:$C126)</f>
        <v>0.95711534072636761</v>
      </c>
      <c r="S181" s="5">
        <f>RSQ($B$123:$B126, $C$123:$C126)</f>
        <v>0.95711534072636761</v>
      </c>
      <c r="T181" s="5">
        <f>RSQ($B$123:$B126, $C$123:$C126)</f>
        <v>0.95711534072636761</v>
      </c>
      <c r="U181" s="5">
        <f>RSQ($B$123:$B126, $C$123:$C126)</f>
        <v>0.95711534072636761</v>
      </c>
      <c r="V181" s="5">
        <f>RSQ($B$123:$B126, $C$123:$C126)</f>
        <v>0.95711534072636761</v>
      </c>
      <c r="W181" s="5">
        <f>RSQ($B$123:$B126, $C$123:$C126)</f>
        <v>0.95711534072636761</v>
      </c>
      <c r="X181" s="5">
        <f>RSQ($B$123:$B126, $C$123:$C126)</f>
        <v>0.95711534072636761</v>
      </c>
      <c r="Y181" s="5">
        <f>RSQ($B$123:$B126, $C$123:$C126)</f>
        <v>0.95711534072636761</v>
      </c>
      <c r="Z181" s="5">
        <f>RSQ($B$123:$B126, $C$123:$C126)</f>
        <v>0.95711534072636761</v>
      </c>
    </row>
    <row r="182" spans="1:26" x14ac:dyDescent="0.25">
      <c r="B182" s="20">
        <v>7.5</v>
      </c>
      <c r="C182" s="5">
        <f>RSQ($B$123:$B127, $C$123:$C127)</f>
        <v>0.9319926052316887</v>
      </c>
      <c r="D182" s="5">
        <f>RSQ($B$123:$B127, $C$123:$C127)</f>
        <v>0.9319926052316887</v>
      </c>
      <c r="E182" s="5">
        <f>RSQ($B$123:$B127, $C$123:$C127)</f>
        <v>0.9319926052316887</v>
      </c>
      <c r="F182" s="5">
        <f>RSQ($B$123:$B127, $C$123:$C127)</f>
        <v>0.9319926052316887</v>
      </c>
      <c r="G182" s="5">
        <f>RSQ($B$123:$B127, $C$123:$C127)</f>
        <v>0.9319926052316887</v>
      </c>
      <c r="H182" s="5">
        <f>RSQ($B$123:$B127, $C$123:$C127)</f>
        <v>0.9319926052316887</v>
      </c>
      <c r="I182" s="5">
        <f>RSQ($B$123:$B127, $C$123:$C127)</f>
        <v>0.9319926052316887</v>
      </c>
      <c r="J182" s="5">
        <f>RSQ($B$123:$B127, $C$123:$C127)</f>
        <v>0.9319926052316887</v>
      </c>
      <c r="K182" s="5">
        <f>RSQ($B$123:$B127, $C$123:$C127)</f>
        <v>0.9319926052316887</v>
      </c>
      <c r="L182" s="5">
        <f>RSQ($B$123:$B127, $C$123:$C127)</f>
        <v>0.9319926052316887</v>
      </c>
      <c r="M182" s="5">
        <f>RSQ($B$123:$B127, $C$123:$C127)</f>
        <v>0.9319926052316887</v>
      </c>
      <c r="N182" s="5">
        <f>RSQ($B$123:$B127, $C$123:$C127)</f>
        <v>0.9319926052316887</v>
      </c>
      <c r="O182" s="5">
        <f>RSQ($B$123:$B127, $C$123:$C127)</f>
        <v>0.9319926052316887</v>
      </c>
      <c r="P182" s="5">
        <f>RSQ($B$123:$B127, $C$123:$C127)</f>
        <v>0.9319926052316887</v>
      </c>
      <c r="Q182" s="5">
        <f>RSQ($B$123:$B127, $C$123:$C127)</f>
        <v>0.9319926052316887</v>
      </c>
      <c r="R182" s="5">
        <f>RSQ($B$123:$B127, $C$123:$C127)</f>
        <v>0.9319926052316887</v>
      </c>
      <c r="S182" s="5">
        <f>RSQ($B$123:$B127, $C$123:$C127)</f>
        <v>0.9319926052316887</v>
      </c>
      <c r="T182" s="5">
        <f>RSQ($B$123:$B127, $C$123:$C127)</f>
        <v>0.9319926052316887</v>
      </c>
      <c r="U182" s="5">
        <f>RSQ($B$123:$B127, $C$123:$C127)</f>
        <v>0.9319926052316887</v>
      </c>
      <c r="V182" s="5">
        <f>RSQ($B$123:$B127, $C$123:$C127)</f>
        <v>0.9319926052316887</v>
      </c>
      <c r="W182" s="5">
        <f>RSQ($B$123:$B127, $C$123:$C127)</f>
        <v>0.9319926052316887</v>
      </c>
      <c r="X182" s="5">
        <f>RSQ($B$123:$B127, $C$123:$C127)</f>
        <v>0.9319926052316887</v>
      </c>
      <c r="Y182" s="5">
        <f>RSQ($B$123:$B127, $C$123:$C127)</f>
        <v>0.9319926052316887</v>
      </c>
      <c r="Z182" s="5">
        <f>RSQ($B$123:$B127, $C$123:$C127)</f>
        <v>0.9319926052316887</v>
      </c>
    </row>
    <row r="183" spans="1:26" x14ac:dyDescent="0.25">
      <c r="B183" s="20">
        <v>9</v>
      </c>
      <c r="C183" s="5">
        <f>RSQ($B$123:$B128, $C$123:$C128)</f>
        <v>0.9167878754849853</v>
      </c>
      <c r="D183" s="5">
        <f>RSQ($B$123:$B128, $C$123:$C128)</f>
        <v>0.9167878754849853</v>
      </c>
      <c r="E183" s="5">
        <f>RSQ($B$123:$B128, $C$123:$C128)</f>
        <v>0.9167878754849853</v>
      </c>
      <c r="F183" s="5">
        <f>RSQ($B$123:$B128, $C$123:$C128)</f>
        <v>0.9167878754849853</v>
      </c>
      <c r="G183" s="5">
        <f>RSQ($B$123:$B128, $C$123:$C128)</f>
        <v>0.9167878754849853</v>
      </c>
      <c r="H183" s="5">
        <f>RSQ($B$123:$B128, $C$123:$C128)</f>
        <v>0.9167878754849853</v>
      </c>
      <c r="I183" s="5">
        <f>RSQ($B$123:$B128, $C$123:$C128)</f>
        <v>0.9167878754849853</v>
      </c>
      <c r="J183" s="5">
        <f>RSQ($B$123:$B128, $C$123:$C128)</f>
        <v>0.9167878754849853</v>
      </c>
      <c r="K183" s="5">
        <f>RSQ($B$123:$B128, $C$123:$C128)</f>
        <v>0.9167878754849853</v>
      </c>
      <c r="L183" s="5">
        <f>RSQ($B$123:$B128, $C$123:$C128)</f>
        <v>0.9167878754849853</v>
      </c>
      <c r="M183" s="5">
        <f>RSQ($B$123:$B128, $C$123:$C128)</f>
        <v>0.9167878754849853</v>
      </c>
      <c r="N183" s="5">
        <f>RSQ($B$123:$B128, $C$123:$C128)</f>
        <v>0.9167878754849853</v>
      </c>
      <c r="O183" s="5">
        <f>RSQ($B$123:$B128, $C$123:$C128)</f>
        <v>0.9167878754849853</v>
      </c>
      <c r="P183" s="5">
        <f>RSQ($B$123:$B128, $C$123:$C128)</f>
        <v>0.9167878754849853</v>
      </c>
      <c r="Q183" s="5">
        <f>RSQ($B$123:$B128, $C$123:$C128)</f>
        <v>0.9167878754849853</v>
      </c>
      <c r="R183" s="5">
        <f>RSQ($B$123:$B128, $C$123:$C128)</f>
        <v>0.9167878754849853</v>
      </c>
      <c r="S183" s="5">
        <f>RSQ($B$123:$B128, $C$123:$C128)</f>
        <v>0.9167878754849853</v>
      </c>
      <c r="T183" s="5">
        <f>RSQ($B$123:$B128, $C$123:$C128)</f>
        <v>0.9167878754849853</v>
      </c>
      <c r="U183" s="5">
        <f>RSQ($B$123:$B128, $C$123:$C128)</f>
        <v>0.9167878754849853</v>
      </c>
      <c r="V183" s="5">
        <f>RSQ($B$123:$B128, $C$123:$C128)</f>
        <v>0.9167878754849853</v>
      </c>
      <c r="W183" s="5">
        <f>RSQ($B$123:$B128, $C$123:$C128)</f>
        <v>0.9167878754849853</v>
      </c>
      <c r="X183" s="5">
        <f>RSQ($B$123:$B128, $C$123:$C128)</f>
        <v>0.9167878754849853</v>
      </c>
      <c r="Y183" s="5">
        <f>RSQ($B$123:$B128, $C$123:$C128)</f>
        <v>0.9167878754849853</v>
      </c>
      <c r="Z183" s="5">
        <f>RSQ($B$123:$B128, $C$123:$C128)</f>
        <v>0.9167878754849853</v>
      </c>
    </row>
    <row r="184" spans="1:26" x14ac:dyDescent="0.25">
      <c r="B184" s="20">
        <v>10.5</v>
      </c>
      <c r="C184" s="5">
        <f>RSQ($B$123:$B129, $C$123:$C129)</f>
        <v>0.89266966317114715</v>
      </c>
      <c r="D184" s="5">
        <f>RSQ($B$123:$B129, $C$123:$C129)</f>
        <v>0.89266966317114715</v>
      </c>
      <c r="E184" s="5">
        <f>RSQ($B$123:$B129, $C$123:$C129)</f>
        <v>0.89266966317114715</v>
      </c>
      <c r="F184" s="5">
        <f>RSQ($B$123:$B129, $C$123:$C129)</f>
        <v>0.89266966317114715</v>
      </c>
      <c r="G184" s="5">
        <f>RSQ($B$123:$B129, $C$123:$C129)</f>
        <v>0.89266966317114715</v>
      </c>
      <c r="H184" s="5">
        <f>RSQ($B$123:$B129, $C$123:$C129)</f>
        <v>0.89266966317114715</v>
      </c>
      <c r="I184" s="5">
        <f>RSQ($B$123:$B129, $C$123:$C129)</f>
        <v>0.89266966317114715</v>
      </c>
      <c r="J184" s="5">
        <f>RSQ($B$123:$B129, $C$123:$C129)</f>
        <v>0.89266966317114715</v>
      </c>
      <c r="K184" s="5">
        <f>RSQ($B$123:$B129, $C$123:$C129)</f>
        <v>0.89266966317114715</v>
      </c>
      <c r="L184" s="5">
        <f>RSQ($B$123:$B129, $C$123:$C129)</f>
        <v>0.89266966317114715</v>
      </c>
      <c r="M184" s="5">
        <f>RSQ($B$123:$B129, $C$123:$C129)</f>
        <v>0.89266966317114715</v>
      </c>
      <c r="N184" s="5">
        <f>RSQ($B$123:$B129, $C$123:$C129)</f>
        <v>0.89266966317114715</v>
      </c>
      <c r="O184" s="5">
        <f>RSQ($B$123:$B129, $C$123:$C129)</f>
        <v>0.89266966317114715</v>
      </c>
      <c r="P184" s="5">
        <f>RSQ($B$123:$B129, $C$123:$C129)</f>
        <v>0.89266966317114715</v>
      </c>
      <c r="Q184" s="5">
        <f>RSQ($B$123:$B129, $C$123:$C129)</f>
        <v>0.89266966317114715</v>
      </c>
      <c r="R184" s="5">
        <f>RSQ($B$123:$B129, $C$123:$C129)</f>
        <v>0.89266966317114715</v>
      </c>
      <c r="S184" s="5">
        <f>RSQ($B$123:$B129, $C$123:$C129)</f>
        <v>0.89266966317114715</v>
      </c>
      <c r="T184" s="5">
        <f>RSQ($B$123:$B129, $C$123:$C129)</f>
        <v>0.89266966317114715</v>
      </c>
      <c r="U184" s="5">
        <f>RSQ($B$123:$B129, $C$123:$C129)</f>
        <v>0.89266966317114715</v>
      </c>
      <c r="V184" s="5">
        <f>RSQ($B$123:$B129, $C$123:$C129)</f>
        <v>0.89266966317114715</v>
      </c>
      <c r="W184" s="5">
        <f>RSQ($B$123:$B129, $C$123:$C129)</f>
        <v>0.89266966317114715</v>
      </c>
      <c r="X184" s="5">
        <f>RSQ($B$123:$B129, $C$123:$C129)</f>
        <v>0.89266966317114715</v>
      </c>
      <c r="Y184" s="5">
        <f>RSQ($B$123:$B129, $C$123:$C129)</f>
        <v>0.89266966317114715</v>
      </c>
      <c r="Z184" s="5">
        <f>RSQ($B$123:$B129, $C$123:$C129)</f>
        <v>0.89266966317114715</v>
      </c>
    </row>
    <row r="185" spans="1:26" x14ac:dyDescent="0.25">
      <c r="B185" s="20">
        <v>12</v>
      </c>
      <c r="C185" s="5">
        <f>RSQ($B$123:$B130, $C$123:$C130)</f>
        <v>0.86165921804573864</v>
      </c>
      <c r="D185" s="5">
        <f>RSQ($B$123:$B130, $C$123:$C130)</f>
        <v>0.86165921804573864</v>
      </c>
      <c r="E185" s="5">
        <f>RSQ($B$123:$B130, $C$123:$C130)</f>
        <v>0.86165921804573864</v>
      </c>
      <c r="F185" s="5">
        <f>RSQ($B$123:$B130, $C$123:$C130)</f>
        <v>0.86165921804573864</v>
      </c>
      <c r="G185" s="5">
        <f>RSQ($B$123:$B130, $C$123:$C130)</f>
        <v>0.86165921804573864</v>
      </c>
      <c r="H185" s="5">
        <f>RSQ($B$123:$B130, $C$123:$C130)</f>
        <v>0.86165921804573864</v>
      </c>
      <c r="I185" s="5">
        <f>RSQ($B$123:$B130, $C$123:$C130)</f>
        <v>0.86165921804573864</v>
      </c>
      <c r="J185" s="5">
        <f>RSQ($B$123:$B130, $C$123:$C130)</f>
        <v>0.86165921804573864</v>
      </c>
      <c r="K185" s="5">
        <f>RSQ($B$123:$B130, $C$123:$C130)</f>
        <v>0.86165921804573864</v>
      </c>
      <c r="L185" s="5">
        <f>RSQ($B$123:$B130, $C$123:$C130)</f>
        <v>0.86165921804573864</v>
      </c>
      <c r="M185" s="5">
        <f>RSQ($B$123:$B130, $C$123:$C130)</f>
        <v>0.86165921804573864</v>
      </c>
      <c r="N185" s="5">
        <f>RSQ($B$123:$B130, $C$123:$C130)</f>
        <v>0.86165921804573864</v>
      </c>
      <c r="O185" s="5">
        <f>RSQ($B$123:$B130, $C$123:$C130)</f>
        <v>0.86165921804573864</v>
      </c>
      <c r="P185" s="5">
        <f>RSQ($B$123:$B130, $C$123:$C130)</f>
        <v>0.86165921804573864</v>
      </c>
      <c r="Q185" s="5">
        <f>RSQ($B$123:$B130, $C$123:$C130)</f>
        <v>0.86165921804573864</v>
      </c>
      <c r="R185" s="5">
        <f>RSQ($B$123:$B130, $C$123:$C130)</f>
        <v>0.86165921804573864</v>
      </c>
      <c r="S185" s="5">
        <f>RSQ($B$123:$B130, $C$123:$C130)</f>
        <v>0.86165921804573864</v>
      </c>
      <c r="T185" s="5">
        <f>RSQ($B$123:$B130, $C$123:$C130)</f>
        <v>0.86165921804573864</v>
      </c>
      <c r="U185" s="5">
        <f>RSQ($B$123:$B130, $C$123:$C130)</f>
        <v>0.86165921804573864</v>
      </c>
      <c r="V185" s="5">
        <f>RSQ($B$123:$B130, $C$123:$C130)</f>
        <v>0.86165921804573864</v>
      </c>
      <c r="W185" s="5">
        <f>RSQ($B$123:$B130, $C$123:$C130)</f>
        <v>0.86165921804573864</v>
      </c>
      <c r="X185" s="5">
        <f>RSQ($B$123:$B130, $C$123:$C130)</f>
        <v>0.86165921804573864</v>
      </c>
      <c r="Y185" s="5">
        <f>RSQ($B$123:$B130, $C$123:$C130)</f>
        <v>0.86165921804573864</v>
      </c>
      <c r="Z185" s="5">
        <f>RSQ($B$123:$B130, $C$123:$C130)</f>
        <v>0.86165921804573864</v>
      </c>
    </row>
    <row r="186" spans="1:26" x14ac:dyDescent="0.25">
      <c r="B186" s="20">
        <v>13.5</v>
      </c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25">
      <c r="B187" s="20">
        <v>15</v>
      </c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25">
      <c r="B188" s="20">
        <v>16.5</v>
      </c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x14ac:dyDescent="0.25">
      <c r="B189" s="20">
        <v>18</v>
      </c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25">
      <c r="B190" s="20">
        <v>19.5</v>
      </c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x14ac:dyDescent="0.25">
      <c r="B191" s="20">
        <v>21</v>
      </c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x14ac:dyDescent="0.25">
      <c r="B192" s="20">
        <v>22.5</v>
      </c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x14ac:dyDescent="0.25">
      <c r="B193" s="20">
        <v>24</v>
      </c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x14ac:dyDescent="0.25">
      <c r="B194" s="20">
        <v>25.5</v>
      </c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x14ac:dyDescent="0.25">
      <c r="B195" s="20">
        <v>27</v>
      </c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x14ac:dyDescent="0.25">
      <c r="B196" s="20">
        <v>28.5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x14ac:dyDescent="0.25">
      <c r="B197" s="20">
        <v>30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x14ac:dyDescent="0.25">
      <c r="B198" s="20">
        <v>31.5</v>
      </c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x14ac:dyDescent="0.25">
      <c r="B199" s="20">
        <v>33</v>
      </c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x14ac:dyDescent="0.25">
      <c r="B200" s="20">
        <v>34.5</v>
      </c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x14ac:dyDescent="0.25">
      <c r="B201" s="20">
        <v>36</v>
      </c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x14ac:dyDescent="0.25">
      <c r="B202" s="20">
        <v>37.5</v>
      </c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x14ac:dyDescent="0.25">
      <c r="B203" s="20">
        <v>39</v>
      </c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x14ac:dyDescent="0.25">
      <c r="A204" t="s">
        <v>17</v>
      </c>
      <c r="B204" s="3">
        <v>0</v>
      </c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x14ac:dyDescent="0.25">
      <c r="B205" s="20">
        <v>1.5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x14ac:dyDescent="0.25">
      <c r="B206" s="20">
        <v>3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x14ac:dyDescent="0.25">
      <c r="B207" s="20">
        <v>4.5</v>
      </c>
      <c r="C207" s="12">
        <f>RSQ($B125:$B$132, C125:C$132)</f>
        <v>0.9429021610095788</v>
      </c>
      <c r="D207" s="12">
        <f>RSQ($B125:$B$132, D125:D$132)</f>
        <v>0.96115097053504572</v>
      </c>
      <c r="E207" s="12">
        <f>RSQ($B125:$B$132, E125:E$132)</f>
        <v>0.96887130012188893</v>
      </c>
      <c r="F207" s="12">
        <f>RSQ($B125:$B$132, F125:F$132)</f>
        <v>0.97379093211691703</v>
      </c>
      <c r="G207" s="12">
        <f>RSQ($B125:$B$132, G125:G$132)</f>
        <v>0.96315594387223935</v>
      </c>
      <c r="H207" s="12">
        <f>RSQ($B125:$B$132, H125:H$132)</f>
        <v>0.95447834305708257</v>
      </c>
      <c r="I207" s="12">
        <f>RSQ($B125:$B$132, I125:I$132)</f>
        <v>0.9828500832362056</v>
      </c>
      <c r="J207" s="12">
        <f>RSQ($B125:$B$132, J125:J$132)</f>
        <v>0.97632654225124249</v>
      </c>
      <c r="K207" s="12">
        <f>RSQ($B125:$B$132, K125:K$132)</f>
        <v>0.96118167212811056</v>
      </c>
      <c r="L207" s="12">
        <f>RSQ($B125:$B$132, L125:L$132)</f>
        <v>0.82912583328382428</v>
      </c>
      <c r="M207" s="12">
        <f>RSQ($B125:$B$132, M125:M$132)</f>
        <v>0.9325872571274948</v>
      </c>
      <c r="N207" s="12">
        <f>RSQ($B125:$B$132, N125:N$132)</f>
        <v>0.96029033108107908</v>
      </c>
      <c r="O207" s="12">
        <f>RSQ($B125:$B$132, O125:O$132)</f>
        <v>0.94934935664246767</v>
      </c>
      <c r="P207" s="12">
        <f>RSQ($B125:$B$132, P125:P$132)</f>
        <v>0.94550478323474441</v>
      </c>
      <c r="Q207" s="12">
        <f>RSQ($B125:$B$132, Q125:Q$132)</f>
        <v>0.96233485096828286</v>
      </c>
      <c r="R207" s="12">
        <f>RSQ($B125:$B$132, R125:R$132)</f>
        <v>0.98296225726009989</v>
      </c>
      <c r="S207" s="12">
        <f>RSQ($B125:$B$132, S125:S$132)</f>
        <v>0.94149265339139976</v>
      </c>
      <c r="T207" s="12">
        <f>RSQ($B125:$B$132, T125:T$132)</f>
        <v>0.95582060417246606</v>
      </c>
      <c r="U207" s="12">
        <f>RSQ($B125:$B$132, U125:U$132)</f>
        <v>0.96861844140707287</v>
      </c>
      <c r="V207" s="12">
        <f>RSQ($B125:$B$132, V125:V$132)</f>
        <v>0.97115740536671502</v>
      </c>
      <c r="W207" s="12">
        <f>RSQ($B125:$B$132, W125:W$132)</f>
        <v>0.92735910751975936</v>
      </c>
      <c r="X207" s="12">
        <f>RSQ($B125:$B$132, X125:X$132)</f>
        <v>0.91980597411963549</v>
      </c>
      <c r="Y207" s="12">
        <f>RSQ($B125:$B$132, Y125:Y$132)</f>
        <v>0.97965993123853412</v>
      </c>
      <c r="Z207" s="12">
        <f>RSQ($B125:$B$132, Z125:Z$132)</f>
        <v>0.95487232744496586</v>
      </c>
    </row>
    <row r="208" spans="1:26" x14ac:dyDescent="0.25">
      <c r="B208" s="20">
        <v>6</v>
      </c>
      <c r="C208" s="12">
        <f>RSQ($B126:$B$132, C126:C$132)</f>
        <v>0.95264830838432957</v>
      </c>
      <c r="D208" s="12">
        <f>RSQ($B126:$B$132, D126:D$132)</f>
        <v>0.9801566350238422</v>
      </c>
      <c r="E208" s="12">
        <f>RSQ($B126:$B$132, E126:E$132)</f>
        <v>0.97872531634268067</v>
      </c>
      <c r="F208" s="12">
        <f>RSQ($B126:$B$132, F126:F$132)</f>
        <v>0.98020197016745003</v>
      </c>
      <c r="G208" s="12">
        <f>RSQ($B126:$B$132, G126:G$132)</f>
        <v>0.9822465713061922</v>
      </c>
      <c r="H208" s="12">
        <f>RSQ($B126:$B$132, H126:H$132)</f>
        <v>0.97966092166467988</v>
      </c>
      <c r="I208" s="12">
        <f>RSQ($B126:$B$132, I126:I$132)</f>
        <v>0.98950262974294989</v>
      </c>
      <c r="J208" s="12">
        <f>RSQ($B126:$B$132, J126:J$132)</f>
        <v>0.98331650338256049</v>
      </c>
      <c r="K208" s="12">
        <f>RSQ($B126:$B$132, K126:K$132)</f>
        <v>0.97962034407390319</v>
      </c>
      <c r="L208" s="12">
        <f>RSQ($B126:$B$132, L126:L$132)</f>
        <v>0.82385574589871657</v>
      </c>
      <c r="M208" s="12">
        <f>RSQ($B126:$B$132, M126:M$132)</f>
        <v>0.96702722396966811</v>
      </c>
      <c r="N208" s="12">
        <f>RSQ($B126:$B$132, N126:N$132)</f>
        <v>0.97729636506781781</v>
      </c>
      <c r="O208" s="12">
        <f>RSQ($B126:$B$132, O126:O$132)</f>
        <v>0.98682555004459549</v>
      </c>
      <c r="P208" s="12">
        <f>RSQ($B126:$B$132, P126:P$132)</f>
        <v>0.97113569487214169</v>
      </c>
      <c r="Q208" s="12">
        <f>RSQ($B126:$B$132, Q126:Q$132)</f>
        <v>0.98170320606666028</v>
      </c>
      <c r="R208" s="12">
        <f>RSQ($B126:$B$132, R126:R$132)</f>
        <v>0.99135449078125915</v>
      </c>
      <c r="S208" s="12">
        <f>RSQ($B126:$B$132, S126:S$132)</f>
        <v>0.98384994173766172</v>
      </c>
      <c r="T208" s="12">
        <f>RSQ($B126:$B$132, T126:T$132)</f>
        <v>0.9700986976048398</v>
      </c>
      <c r="U208" s="12">
        <f>RSQ($B126:$B$132, U126:U$132)</f>
        <v>0.98141838139165127</v>
      </c>
      <c r="V208" s="12">
        <f>RSQ($B126:$B$132, V126:V$132)</f>
        <v>0.98704085188025503</v>
      </c>
      <c r="W208" s="12">
        <f>RSQ($B126:$B$132, W126:W$132)</f>
        <v>0.93239196252175471</v>
      </c>
      <c r="X208" s="12">
        <f>RSQ($B126:$B$132, X126:X$132)</f>
        <v>0.95734032932182456</v>
      </c>
      <c r="Y208" s="12">
        <f>RSQ($B126:$B$132, Y126:Y$132)</f>
        <v>0.98904903435907265</v>
      </c>
      <c r="Z208" s="12">
        <f>RSQ($B126:$B$132, Z126:Z$132)</f>
        <v>0.9731606774357684</v>
      </c>
    </row>
    <row r="209" spans="2:26" x14ac:dyDescent="0.25">
      <c r="B209" s="20">
        <v>7.5</v>
      </c>
      <c r="C209" s="12">
        <f>RSQ($B127:$B$132, C127:C$132)</f>
        <v>0.9674703246236257</v>
      </c>
      <c r="D209" s="12">
        <f>RSQ($B127:$B$132, D127:D$132)</f>
        <v>0.99453151577858412</v>
      </c>
      <c r="E209" s="12">
        <f>RSQ($B127:$B$132, E127:E$132)</f>
        <v>0.98368107699325746</v>
      </c>
      <c r="F209" s="12">
        <f>RSQ($B127:$B$132, F127:F$132)</f>
        <v>0.9850379694280228</v>
      </c>
      <c r="G209" s="12">
        <f>RSQ($B127:$B$132, G127:G$132)</f>
        <v>0.98640046251207636</v>
      </c>
      <c r="H209" s="12">
        <f>RSQ($B127:$B$132, H127:H$132)</f>
        <v>0.97487729658009192</v>
      </c>
      <c r="I209" s="12">
        <f>RSQ($B127:$B$132, I127:I$132)</f>
        <v>0.99068510723909897</v>
      </c>
      <c r="J209" s="12">
        <f>RSQ($B127:$B$132, J127:J$132)</f>
        <v>0.97782412239697825</v>
      </c>
      <c r="K209" s="12">
        <f>RSQ($B127:$B$132, K127:K$132)</f>
        <v>0.97013134039964743</v>
      </c>
      <c r="L209" s="12">
        <f>RSQ($B127:$B$132, L127:L$132)</f>
        <v>0.79622665931953807</v>
      </c>
      <c r="M209" s="12">
        <f>RSQ($B127:$B$132, M127:M$132)</f>
        <v>0.97905279723960081</v>
      </c>
      <c r="N209" s="12">
        <f>RSQ($B127:$B$132, N127:N$132)</f>
        <v>0.98122635203254494</v>
      </c>
      <c r="O209" s="12">
        <f>RSQ($B127:$B$132, O127:O$132)</f>
        <v>0.99344870452460543</v>
      </c>
      <c r="P209" s="12">
        <f>RSQ($B127:$B$132, P127:P$132)</f>
        <v>0.99228924218196368</v>
      </c>
      <c r="Q209" s="12">
        <f>RSQ($B127:$B$132, Q127:Q$132)</f>
        <v>0.98742173998328275</v>
      </c>
      <c r="R209" s="12">
        <f>RSQ($B127:$B$132, R127:R$132)</f>
        <v>0.98975405574334507</v>
      </c>
      <c r="S209" s="12">
        <f>RSQ($B127:$B$132, S127:S$132)</f>
        <v>0.99154121180199473</v>
      </c>
      <c r="T209" s="12">
        <f>RSQ($B127:$B$132, T127:T$132)</f>
        <v>0.96715916526704804</v>
      </c>
      <c r="U209" s="12">
        <f>RSQ($B127:$B$132, U127:U$132)</f>
        <v>0.98731203531647171</v>
      </c>
      <c r="V209" s="12">
        <f>RSQ($B127:$B$132, V127:V$132)</f>
        <v>0.98922535324479066</v>
      </c>
      <c r="W209" s="12">
        <f>RSQ($B127:$B$132, W127:W$132)</f>
        <v>0.90106192300288668</v>
      </c>
      <c r="X209" s="12">
        <f>RSQ($B127:$B$132, X127:X$132)</f>
        <v>0.99423262652129518</v>
      </c>
      <c r="Y209" s="12">
        <f>RSQ($B127:$B$132, Y127:Y$132)</f>
        <v>0.99543167644940989</v>
      </c>
      <c r="Z209" s="12">
        <f>RSQ($B127:$B$132, Z127:Z$132)</f>
        <v>0.98104767164415196</v>
      </c>
    </row>
    <row r="210" spans="2:26" x14ac:dyDescent="0.25">
      <c r="B210" s="20">
        <v>9</v>
      </c>
      <c r="C210" s="12">
        <f>RSQ($B128:$B$132, C128:C$132)</f>
        <v>0.97744184263458289</v>
      </c>
      <c r="D210" s="12">
        <f>RSQ($B128:$B$132, D128:D$132)</f>
        <v>0.99286250769051076</v>
      </c>
      <c r="E210" s="12">
        <f>RSQ($B128:$B$132, E128:E$132)</f>
        <v>0.99387297379916095</v>
      </c>
      <c r="F210" s="12">
        <f>RSQ($B128:$B$132, F128:F$132)</f>
        <v>0.98924872942812114</v>
      </c>
      <c r="G210" s="12">
        <f>RSQ($B128:$B$132, G128:G$132)</f>
        <v>0.98577162223777615</v>
      </c>
      <c r="H210" s="12">
        <f>RSQ($B128:$B$132, H128:H$132)</f>
        <v>0.98483687733446001</v>
      </c>
      <c r="I210" s="12">
        <f>RSQ($B128:$B$132, I128:I$132)</f>
        <v>0.98992814756251091</v>
      </c>
      <c r="J210" s="12">
        <f>RSQ($B128:$B$132, J128:J$132)</f>
        <v>0.99311579101728453</v>
      </c>
      <c r="K210" s="12">
        <f>RSQ($B128:$B$132, K128:K$132)</f>
        <v>1.0000000000000004</v>
      </c>
      <c r="L210" s="12">
        <f>RSQ($B128:$B$132, L128:L$132)</f>
        <v>0.70398882187114087</v>
      </c>
      <c r="M210" s="12">
        <f>RSQ($B128:$B$132, M128:M$132)</f>
        <v>0.98214415124596566</v>
      </c>
      <c r="N210" s="12">
        <f>RSQ($B128:$B$132, N128:N$132)</f>
        <v>0.9854994670708509</v>
      </c>
      <c r="O210" s="12">
        <f>RSQ($B128:$B$132, O128:O$132)</f>
        <v>0.98855715287646773</v>
      </c>
      <c r="P210" s="12">
        <f>RSQ($B128:$B$132, P128:P$132)</f>
        <v>0.98768157590840566</v>
      </c>
      <c r="Q210" s="12">
        <f>RSQ($B128:$B$132, Q128:Q$132)</f>
        <v>0.98470771877666829</v>
      </c>
      <c r="R210" s="12">
        <f>RSQ($B128:$B$132, R128:R$132)</f>
        <v>0.98383462957427581</v>
      </c>
      <c r="S210" s="12">
        <f>RSQ($B128:$B$132, S128:S$132)</f>
        <v>0.99616158230697316</v>
      </c>
      <c r="T210" s="12">
        <f>RSQ($B128:$B$132, T128:T$132)</f>
        <v>0.96374912179309402</v>
      </c>
      <c r="U210" s="12">
        <f>RSQ($B128:$B$132, U128:U$132)</f>
        <v>0.99010710452105988</v>
      </c>
      <c r="V210" s="12">
        <f>RSQ($B128:$B$132, V128:V$132)</f>
        <v>0.98965620182032199</v>
      </c>
      <c r="W210" s="12">
        <f>RSQ($B128:$B$132, W128:W$132)</f>
        <v>0.85411086494670141</v>
      </c>
      <c r="X210" s="12">
        <f>RSQ($B128:$B$132, X128:X$132)</f>
        <v>0.990574779711896</v>
      </c>
      <c r="Y210" s="12">
        <f>RSQ($B128:$B$132, Y128:Y$132)</f>
        <v>0.99392512562585489</v>
      </c>
      <c r="Z210" s="12">
        <f>RSQ($B128:$B$132, Z128:Z$132)</f>
        <v>0.9839519189361926</v>
      </c>
    </row>
    <row r="211" spans="2:26" x14ac:dyDescent="0.25">
      <c r="B211" s="20">
        <v>10.5</v>
      </c>
      <c r="C211" s="12">
        <f>RSQ($B129:$B$132, C129:C$132)</f>
        <v>0.96128991625874871</v>
      </c>
      <c r="D211" s="12">
        <f>RSQ($B129:$B$132, D129:D$132)</f>
        <v>0.99978676549976475</v>
      </c>
      <c r="E211" s="12">
        <f>RSQ($B129:$B$132, E129:E$132)</f>
        <v>0.9923848036236822</v>
      </c>
      <c r="F211" s="12">
        <f>RSQ($B129:$B$132, F129:F$132)</f>
        <v>0.99266516913399971</v>
      </c>
      <c r="G211" s="12">
        <f>RSQ($B129:$B$132, G129:G$132)</f>
        <v>0.9864739972016271</v>
      </c>
      <c r="H211" s="12">
        <f>RSQ($B129:$B$132, H129:H$132)</f>
        <v>0.96968749247386521</v>
      </c>
      <c r="I211" s="12">
        <f>RSQ($B129:$B$132, I129:I$132)</f>
        <v>0.99141731390211507</v>
      </c>
      <c r="J211" s="12">
        <f>RSQ($B129:$B$132, J129:J$132)</f>
        <v>0.99646209545975717</v>
      </c>
      <c r="K211" s="12" t="e">
        <f>RSQ($B129:$B$132, K129:K$132)</f>
        <v>#DIV/0!</v>
      </c>
      <c r="L211" s="12">
        <f>RSQ($B129:$B$132, L129:L$132)</f>
        <v>0.48300041418856399</v>
      </c>
      <c r="M211" s="12">
        <f>RSQ($B129:$B$132, M129:M$132)</f>
        <v>0.98262510364475952</v>
      </c>
      <c r="N211" s="12">
        <f>RSQ($B129:$B$132, N129:N$132)</f>
        <v>0.98702279226598888</v>
      </c>
      <c r="O211" s="12">
        <f>RSQ($B129:$B$132, O129:O$132)</f>
        <v>0.98187034887550562</v>
      </c>
      <c r="P211" s="12">
        <f>RSQ($B129:$B$132, P129:P$132)</f>
        <v>0.97548752021561647</v>
      </c>
      <c r="Q211" s="12">
        <f>RSQ($B129:$B$132, Q129:Q$132)</f>
        <v>0.99491504549902277</v>
      </c>
      <c r="R211" s="12">
        <f>RSQ($B129:$B$132, R129:R$132)</f>
        <v>0.97885950966415147</v>
      </c>
      <c r="S211" s="12">
        <f>RSQ($B129:$B$132, S129:S$132)</f>
        <v>0.99485333335455861</v>
      </c>
      <c r="T211" s="12">
        <f>RSQ($B129:$B$132, T129:T$132)</f>
        <v>0.92933640289279162</v>
      </c>
      <c r="U211" s="12">
        <f>RSQ($B129:$B$132, U129:U$132)</f>
        <v>0.99853666729891599</v>
      </c>
      <c r="V211" s="12">
        <f>RSQ($B129:$B$132, V129:V$132)</f>
        <v>0.99499325683793405</v>
      </c>
      <c r="W211" s="12">
        <f>RSQ($B129:$B$132, W129:W$132)</f>
        <v>0.71368884686528333</v>
      </c>
      <c r="X211" s="12">
        <f>RSQ($B129:$B$132, X129:X$132)</f>
        <v>0.98168374592311503</v>
      </c>
      <c r="Y211" s="12">
        <f>RSQ($B129:$B$132, Y129:Y$132)</f>
        <v>0.98795807035149286</v>
      </c>
      <c r="Z211" s="12">
        <f>RSQ($B129:$B$132, Z129:Z$132)</f>
        <v>0.99474638273609706</v>
      </c>
    </row>
    <row r="212" spans="2:26" x14ac:dyDescent="0.25">
      <c r="B212" s="20">
        <v>12</v>
      </c>
      <c r="C212" s="12">
        <f>RSQ($B130:$B$132, C130:C$132)</f>
        <v>0.95781284912027331</v>
      </c>
      <c r="D212" s="12">
        <f>RSQ($B130:$B$132, D130:D$132)</f>
        <v>0.99967859833666062</v>
      </c>
      <c r="E212" s="12">
        <f>RSQ($B130:$B$132, E130:E$132)</f>
        <v>0.99187714277609584</v>
      </c>
      <c r="F212" s="12">
        <f>RSQ($B130:$B$132, F130:F$132)</f>
        <v>0.9986823430956695</v>
      </c>
      <c r="G212" s="12">
        <f>RSQ($B130:$B$132, G130:G$132)</f>
        <v>0.96831529150243034</v>
      </c>
      <c r="H212" s="12">
        <f>RSQ($B130:$B$132, H130:H$132)</f>
        <v>0.92424714461386437</v>
      </c>
      <c r="I212" s="12">
        <f>RSQ($B130:$B$132, I130:I$132)</f>
        <v>0.99713797879159449</v>
      </c>
      <c r="J212" s="12">
        <f>RSQ($B130:$B$132, J130:J$132)</f>
        <v>0.99701999845934663</v>
      </c>
      <c r="K212" s="12" t="e">
        <f>RSQ($B130:$B$132, K130:K$132)</f>
        <v>#DIV/0!</v>
      </c>
      <c r="L212" s="12">
        <f>RSQ($B130:$B$132, L130:L$132)</f>
        <v>0.99796577219787186</v>
      </c>
      <c r="M212" s="12">
        <f>RSQ($B130:$B$132, M130:M$132)</f>
        <v>0.98001098048336144</v>
      </c>
      <c r="N212" s="12">
        <f>RSQ($B130:$B$132, N130:N$132)</f>
        <v>0.97849008947999727</v>
      </c>
      <c r="O212" s="12">
        <f>RSQ($B130:$B$132, O130:O$132)</f>
        <v>0.95504604012018879</v>
      </c>
      <c r="P212" s="12">
        <f>RSQ($B130:$B$132, P130:P$132)</f>
        <v>0.9990170326074258</v>
      </c>
      <c r="Q212" s="12">
        <f>RSQ($B130:$B$132, Q130:Q$132)</f>
        <v>0.99960872044691107</v>
      </c>
      <c r="R212" s="12">
        <f>RSQ($B130:$B$132, R130:R$132)</f>
        <v>0.94723847000962258</v>
      </c>
      <c r="S212" s="12">
        <f>RSQ($B130:$B$132, S130:S$132)</f>
        <v>0.999867193862221</v>
      </c>
      <c r="T212" s="12">
        <f>RSQ($B130:$B$132, T130:T$132)</f>
        <v>0.94032417269187929</v>
      </c>
      <c r="U212" s="12">
        <f>RSQ($B130:$B$132, U130:U$132)</f>
        <v>0.99951839037906742</v>
      </c>
      <c r="V212" s="12">
        <f>RSQ($B130:$B$132, V130:V$132)</f>
        <v>0.99117053076161055</v>
      </c>
      <c r="W212" s="12">
        <f>RSQ($B130:$B$132, W130:W$132)</f>
        <v>0.29373256391157559</v>
      </c>
      <c r="X212" s="12">
        <f>RSQ($B130:$B$132, X130:X$132)</f>
        <v>0.95616124574194628</v>
      </c>
      <c r="Y212" s="12">
        <f>RSQ($B130:$B$132, Y130:Y$132)</f>
        <v>0.99180970219358844</v>
      </c>
      <c r="Z212" s="12">
        <f>RSQ($B130:$B$132, Z130:Z$132)</f>
        <v>0.99954757368869152</v>
      </c>
    </row>
    <row r="213" spans="2:26" x14ac:dyDescent="0.25">
      <c r="B213" s="20">
        <v>13.5</v>
      </c>
      <c r="C213">
        <f>RSQ($B131:$B$132, C131:C$132)</f>
        <v>1.0000000000000004</v>
      </c>
      <c r="D213" s="12">
        <f>RSQ($B131:$B$132, D131:D$132)</f>
        <v>1.0000000000000004</v>
      </c>
      <c r="E213" s="12">
        <f>RSQ($B131:$B$132, E131:E$132)</f>
        <v>1.0000000000000004</v>
      </c>
      <c r="F213" s="12">
        <f>RSQ($B131:$B$132, F131:F$132)</f>
        <v>1</v>
      </c>
      <c r="G213" s="12">
        <f>RSQ($B131:$B$132, G131:G$132)</f>
        <v>1</v>
      </c>
      <c r="H213" s="12">
        <f>RSQ($B131:$B$132, H131:H$132)</f>
        <v>1</v>
      </c>
      <c r="I213" s="12">
        <f>RSQ($B131:$B$132, I131:I$132)</f>
        <v>1</v>
      </c>
      <c r="J213" s="12">
        <f>RSQ($B131:$B$132, J131:J$132)</f>
        <v>1.0000000000000004</v>
      </c>
      <c r="K213" s="12" t="e">
        <f>RSQ($B131:$B$132, K131:K$132)</f>
        <v>#DIV/0!</v>
      </c>
      <c r="L213" s="12">
        <f>RSQ($B131:$B$132, L131:L$132)</f>
        <v>1</v>
      </c>
      <c r="M213" s="12">
        <f>RSQ($B131:$B$132, M131:M$132)</f>
        <v>1.0000000000000004</v>
      </c>
      <c r="N213" s="12">
        <f>RSQ($B131:$B$132, N131:N$132)</f>
        <v>1.0000000000000004</v>
      </c>
      <c r="O213" s="12">
        <f>RSQ($B131:$B$132, O131:O$132)</f>
        <v>1.0000000000000004</v>
      </c>
      <c r="P213" s="12">
        <f>RSQ($B131:$B$132, P131:P$132)</f>
        <v>1.0000000000000004</v>
      </c>
      <c r="Q213" s="12">
        <f>RSQ($B131:$B$132, Q131:Q$132)</f>
        <v>1</v>
      </c>
      <c r="R213" s="12">
        <f>RSQ($B131:$B$132, R131:R$132)</f>
        <v>1</v>
      </c>
      <c r="S213" s="12">
        <f>RSQ($B131:$B$132, S131:S$132)</f>
        <v>1.0000000000000004</v>
      </c>
      <c r="T213" s="12">
        <f>RSQ($B131:$B$132, T131:T$132)</f>
        <v>1.0000000000000004</v>
      </c>
      <c r="U213" s="12">
        <f>RSQ($B131:$B$132, U131:U$132)</f>
        <v>1.0000000000000004</v>
      </c>
      <c r="V213" s="12">
        <f>RSQ($B131:$B$132, V131:V$132)</f>
        <v>1.0000000000000004</v>
      </c>
      <c r="W213" s="12">
        <f>RSQ($B131:$B$132, W131:W$132)</f>
        <v>1.0000000000000004</v>
      </c>
      <c r="X213" s="12">
        <f>RSQ($B131:$B$132, X131:X$132)</f>
        <v>1</v>
      </c>
      <c r="Y213" s="12">
        <f>RSQ($B131:$B$132, Y131:Y$132)</f>
        <v>1</v>
      </c>
      <c r="Z213" s="12">
        <f>RSQ($B131:$B$132, Z131:Z$132)</f>
        <v>1.0000000000000004</v>
      </c>
    </row>
    <row r="214" spans="2:26" x14ac:dyDescent="0.25">
      <c r="B214" s="20">
        <v>15</v>
      </c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2:26" x14ac:dyDescent="0.25">
      <c r="B215" s="20">
        <v>16.5</v>
      </c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2:26" x14ac:dyDescent="0.25">
      <c r="B216" s="20">
        <v>18</v>
      </c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2:26" x14ac:dyDescent="0.25">
      <c r="B217" s="20">
        <v>19.5</v>
      </c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2:26" x14ac:dyDescent="0.25">
      <c r="B218" s="20">
        <v>21</v>
      </c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2:26" x14ac:dyDescent="0.25">
      <c r="B219" s="20">
        <v>22.5</v>
      </c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2:26" x14ac:dyDescent="0.25">
      <c r="B220" s="20">
        <v>24</v>
      </c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2:26" x14ac:dyDescent="0.25">
      <c r="B221" s="20">
        <v>25.5</v>
      </c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2:26" x14ac:dyDescent="0.25">
      <c r="B222" s="20">
        <v>27</v>
      </c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2:26" x14ac:dyDescent="0.25">
      <c r="B223" s="20">
        <v>28.5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2:26" x14ac:dyDescent="0.25">
      <c r="B224" s="20">
        <v>30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x14ac:dyDescent="0.25">
      <c r="B225" s="20">
        <v>31.5</v>
      </c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x14ac:dyDescent="0.25">
      <c r="B226" s="20">
        <v>33</v>
      </c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x14ac:dyDescent="0.25">
      <c r="B227" s="20">
        <v>34.5</v>
      </c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x14ac:dyDescent="0.25">
      <c r="B228" s="20">
        <v>36</v>
      </c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x14ac:dyDescent="0.25">
      <c r="B229" s="20">
        <v>37.5</v>
      </c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x14ac:dyDescent="0.25">
      <c r="B230" s="20">
        <v>39</v>
      </c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x14ac:dyDescent="0.25">
      <c r="A231" t="s">
        <v>14</v>
      </c>
      <c r="B231" s="3">
        <v>0</v>
      </c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x14ac:dyDescent="0.25">
      <c r="B232" s="20">
        <v>1.5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x14ac:dyDescent="0.25">
      <c r="B233" s="20">
        <v>3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x14ac:dyDescent="0.25">
      <c r="B234" s="20">
        <v>4.5</v>
      </c>
      <c r="C234" s="15">
        <f t="shared" ref="C234:C240" si="416">SUM(C179,C207)</f>
        <v>1.9429021610095791</v>
      </c>
      <c r="D234" s="15">
        <f t="shared" ref="D234:E234" si="417">SUM(D179,D207)</f>
        <v>1.9611509705350461</v>
      </c>
      <c r="E234" s="15">
        <f t="shared" si="417"/>
        <v>1.9688713001218894</v>
      </c>
      <c r="F234" s="15">
        <f t="shared" ref="F234:H234" si="418">SUM(F179,F207)</f>
        <v>1.9737909321169176</v>
      </c>
      <c r="G234" s="15">
        <f t="shared" si="418"/>
        <v>1.9631559438722399</v>
      </c>
      <c r="H234" s="15">
        <f t="shared" si="418"/>
        <v>1.9544783430570831</v>
      </c>
      <c r="I234" s="15">
        <f t="shared" ref="I234:N234" si="419">SUM(I179,I207)</f>
        <v>1.9828500832362059</v>
      </c>
      <c r="J234" s="15">
        <f t="shared" si="419"/>
        <v>1.9763265422512428</v>
      </c>
      <c r="K234" s="15">
        <f t="shared" si="419"/>
        <v>1.961181672128111</v>
      </c>
      <c r="L234" s="15">
        <f t="shared" si="419"/>
        <v>1.8291258332838247</v>
      </c>
      <c r="M234" s="15">
        <f t="shared" si="419"/>
        <v>1.9325872571274951</v>
      </c>
      <c r="N234" s="15">
        <f t="shared" si="419"/>
        <v>1.9602903310810795</v>
      </c>
      <c r="O234" s="15">
        <f t="shared" ref="O234:Z234" si="420">SUM(O179,O207)</f>
        <v>1.9493493566424682</v>
      </c>
      <c r="P234" s="15">
        <f t="shared" si="420"/>
        <v>1.9455047832347447</v>
      </c>
      <c r="Q234" s="15">
        <f t="shared" si="420"/>
        <v>1.9623348509682832</v>
      </c>
      <c r="R234" s="15">
        <f t="shared" si="420"/>
        <v>1.9829622572601004</v>
      </c>
      <c r="S234" s="15">
        <f t="shared" si="420"/>
        <v>1.9414926533914003</v>
      </c>
      <c r="T234" s="15">
        <f t="shared" si="420"/>
        <v>1.9558206041724664</v>
      </c>
      <c r="U234" s="15">
        <f t="shared" si="420"/>
        <v>1.9686184414070733</v>
      </c>
      <c r="V234" s="15">
        <f t="shared" si="420"/>
        <v>1.9711574053667156</v>
      </c>
      <c r="W234" s="15">
        <f t="shared" si="420"/>
        <v>1.9273591075197598</v>
      </c>
      <c r="X234" s="15">
        <f t="shared" si="420"/>
        <v>1.9198059741196358</v>
      </c>
      <c r="Y234" s="15">
        <f t="shared" si="420"/>
        <v>1.9796599312385346</v>
      </c>
      <c r="Z234" s="15">
        <f t="shared" si="420"/>
        <v>1.9548723274449662</v>
      </c>
    </row>
    <row r="235" spans="1:26" x14ac:dyDescent="0.25">
      <c r="B235" s="20">
        <v>6</v>
      </c>
      <c r="C235" s="15">
        <f t="shared" si="416"/>
        <v>1.9462716590960873</v>
      </c>
      <c r="D235" s="15">
        <f t="shared" ref="D235:E235" si="421">SUM(D180,D208)</f>
        <v>1.9737799857355998</v>
      </c>
      <c r="E235" s="15">
        <f t="shared" si="421"/>
        <v>1.9723486670544383</v>
      </c>
      <c r="F235" s="15">
        <f t="shared" ref="F235:H235" si="422">SUM(F180,F208)</f>
        <v>1.9738253208792078</v>
      </c>
      <c r="G235" s="15">
        <f t="shared" si="422"/>
        <v>1.9758699220179499</v>
      </c>
      <c r="H235" s="15">
        <f t="shared" si="422"/>
        <v>1.9732842723764374</v>
      </c>
      <c r="I235" s="15">
        <f t="shared" ref="I235:N235" si="423">SUM(I180,I208)</f>
        <v>1.9831259804547074</v>
      </c>
      <c r="J235" s="15">
        <f t="shared" si="423"/>
        <v>1.9769398540943182</v>
      </c>
      <c r="K235" s="15">
        <f t="shared" si="423"/>
        <v>1.9732436947856609</v>
      </c>
      <c r="L235" s="15">
        <f t="shared" si="423"/>
        <v>1.8174790966104744</v>
      </c>
      <c r="M235" s="15">
        <f t="shared" si="423"/>
        <v>1.9606505746814258</v>
      </c>
      <c r="N235" s="15">
        <f t="shared" si="423"/>
        <v>1.9709197157795755</v>
      </c>
      <c r="O235" s="15">
        <f t="shared" ref="O235:Z235" si="424">SUM(O180,O208)</f>
        <v>1.980448900756353</v>
      </c>
      <c r="P235" s="15">
        <f t="shared" si="424"/>
        <v>1.9647590455838992</v>
      </c>
      <c r="Q235" s="15">
        <f t="shared" si="424"/>
        <v>1.975326556778418</v>
      </c>
      <c r="R235" s="15">
        <f t="shared" si="424"/>
        <v>1.9849778414930168</v>
      </c>
      <c r="S235" s="15">
        <f t="shared" si="424"/>
        <v>1.9774732924494194</v>
      </c>
      <c r="T235" s="15">
        <f t="shared" si="424"/>
        <v>1.9637220483165976</v>
      </c>
      <c r="U235" s="15">
        <f t="shared" si="424"/>
        <v>1.9750417321034091</v>
      </c>
      <c r="V235" s="15">
        <f t="shared" si="424"/>
        <v>1.9806642025920127</v>
      </c>
      <c r="W235" s="15">
        <f t="shared" si="424"/>
        <v>1.9260153132335125</v>
      </c>
      <c r="X235" s="15">
        <f t="shared" si="424"/>
        <v>1.9509636800335821</v>
      </c>
      <c r="Y235" s="15">
        <f t="shared" si="424"/>
        <v>1.9826723850708303</v>
      </c>
      <c r="Z235" s="15">
        <f t="shared" si="424"/>
        <v>1.9667840281475262</v>
      </c>
    </row>
    <row r="236" spans="1:26" x14ac:dyDescent="0.25">
      <c r="B236" s="20">
        <v>7.5</v>
      </c>
      <c r="C236" s="15">
        <f t="shared" si="416"/>
        <v>1.9245856653499933</v>
      </c>
      <c r="D236" s="15">
        <f t="shared" ref="D236:E236" si="425">SUM(D181,D209)</f>
        <v>1.9516468565049516</v>
      </c>
      <c r="E236" s="15">
        <f t="shared" si="425"/>
        <v>1.9407964177196251</v>
      </c>
      <c r="F236" s="15">
        <f t="shared" ref="F236:H236" si="426">SUM(F181,F209)</f>
        <v>1.9421533101543904</v>
      </c>
      <c r="G236" s="15">
        <f t="shared" si="426"/>
        <v>1.9435158032384439</v>
      </c>
      <c r="H236" s="15">
        <f t="shared" si="426"/>
        <v>1.9319926373064595</v>
      </c>
      <c r="I236" s="15">
        <f t="shared" ref="I236:N236" si="427">SUM(I181,I209)</f>
        <v>1.9478004479654665</v>
      </c>
      <c r="J236" s="15">
        <f t="shared" si="427"/>
        <v>1.9349394631233459</v>
      </c>
      <c r="K236" s="15">
        <f t="shared" si="427"/>
        <v>1.9272466811260149</v>
      </c>
      <c r="L236" s="15">
        <f t="shared" si="427"/>
        <v>1.7533420000459057</v>
      </c>
      <c r="M236" s="15">
        <f t="shared" si="427"/>
        <v>1.9361681379659683</v>
      </c>
      <c r="N236" s="15">
        <f t="shared" si="427"/>
        <v>1.9383416927589125</v>
      </c>
      <c r="O236" s="15">
        <f t="shared" ref="O236:Z236" si="428">SUM(O181,O209)</f>
        <v>1.9505640452509732</v>
      </c>
      <c r="P236" s="15">
        <f t="shared" si="428"/>
        <v>1.9494045829083313</v>
      </c>
      <c r="Q236" s="15">
        <f t="shared" si="428"/>
        <v>1.9445370807096505</v>
      </c>
      <c r="R236" s="15">
        <f t="shared" si="428"/>
        <v>1.9468693964697126</v>
      </c>
      <c r="S236" s="15">
        <f t="shared" si="428"/>
        <v>1.9486565525283623</v>
      </c>
      <c r="T236" s="15">
        <f t="shared" si="428"/>
        <v>1.9242745059934157</v>
      </c>
      <c r="U236" s="15">
        <f t="shared" si="428"/>
        <v>1.9444273760428392</v>
      </c>
      <c r="V236" s="15">
        <f t="shared" si="428"/>
        <v>1.9463406939711583</v>
      </c>
      <c r="W236" s="15">
        <f t="shared" si="428"/>
        <v>1.8581772637292544</v>
      </c>
      <c r="X236" s="15">
        <f t="shared" si="428"/>
        <v>1.9513479672476628</v>
      </c>
      <c r="Y236" s="15">
        <f t="shared" si="428"/>
        <v>1.9525470171757775</v>
      </c>
      <c r="Z236" s="15">
        <f t="shared" si="428"/>
        <v>1.9381630123705196</v>
      </c>
    </row>
    <row r="237" spans="1:26" x14ac:dyDescent="0.25">
      <c r="B237" s="20">
        <v>9</v>
      </c>
      <c r="C237" s="15">
        <f t="shared" si="416"/>
        <v>1.9094344478662717</v>
      </c>
      <c r="D237" s="15">
        <f t="shared" ref="D237:E237" si="429">SUM(D182,D210)</f>
        <v>1.9248551129221996</v>
      </c>
      <c r="E237" s="15">
        <f t="shared" si="429"/>
        <v>1.9258655790308497</v>
      </c>
      <c r="F237" s="15">
        <f t="shared" ref="F237:H237" si="430">SUM(F182,F210)</f>
        <v>1.9212413346598098</v>
      </c>
      <c r="G237" s="15">
        <f t="shared" si="430"/>
        <v>1.9177642274694648</v>
      </c>
      <c r="H237" s="15">
        <f t="shared" si="430"/>
        <v>1.9168294825661487</v>
      </c>
      <c r="I237" s="15">
        <f t="shared" ref="I237:N237" si="431">SUM(I182,I210)</f>
        <v>1.9219207527941995</v>
      </c>
      <c r="J237" s="15">
        <f t="shared" si="431"/>
        <v>1.9251083962489732</v>
      </c>
      <c r="K237" s="15">
        <f t="shared" si="431"/>
        <v>1.9319926052316891</v>
      </c>
      <c r="L237" s="15">
        <f t="shared" si="431"/>
        <v>1.6359814271028297</v>
      </c>
      <c r="M237" s="15">
        <f t="shared" si="431"/>
        <v>1.9141367564776544</v>
      </c>
      <c r="N237" s="15">
        <f t="shared" si="431"/>
        <v>1.9174920723025397</v>
      </c>
      <c r="O237" s="15">
        <f t="shared" ref="O237:Z237" si="432">SUM(O182,O210)</f>
        <v>1.9205497581081565</v>
      </c>
      <c r="P237" s="15">
        <f t="shared" si="432"/>
        <v>1.9196741811400944</v>
      </c>
      <c r="Q237" s="15">
        <f t="shared" si="432"/>
        <v>1.9167003240083571</v>
      </c>
      <c r="R237" s="15">
        <f t="shared" si="432"/>
        <v>1.9158272348059646</v>
      </c>
      <c r="S237" s="15">
        <f t="shared" si="432"/>
        <v>1.9281541875386619</v>
      </c>
      <c r="T237" s="15">
        <f t="shared" si="432"/>
        <v>1.8957417270247827</v>
      </c>
      <c r="U237" s="15">
        <f t="shared" si="432"/>
        <v>1.9220997097527486</v>
      </c>
      <c r="V237" s="15">
        <f t="shared" si="432"/>
        <v>1.9216488070520108</v>
      </c>
      <c r="W237" s="15">
        <f t="shared" si="432"/>
        <v>1.7861034701783902</v>
      </c>
      <c r="X237" s="15">
        <f t="shared" si="432"/>
        <v>1.9225673849435847</v>
      </c>
      <c r="Y237" s="15">
        <f t="shared" si="432"/>
        <v>1.9259177308575435</v>
      </c>
      <c r="Z237" s="15">
        <f t="shared" si="432"/>
        <v>1.9159445241678812</v>
      </c>
    </row>
    <row r="238" spans="1:26" x14ac:dyDescent="0.25">
      <c r="B238" s="20">
        <v>10.5</v>
      </c>
      <c r="C238" s="15">
        <f t="shared" si="416"/>
        <v>1.8780777917437339</v>
      </c>
      <c r="D238" s="15">
        <f t="shared" ref="D238:E238" si="433">SUM(D183,D211)</f>
        <v>1.9165746409847499</v>
      </c>
      <c r="E238" s="15">
        <f t="shared" si="433"/>
        <v>1.9091726791086674</v>
      </c>
      <c r="F238" s="15">
        <f t="shared" ref="F238:H238" si="434">SUM(F183,F211)</f>
        <v>1.909453044618985</v>
      </c>
      <c r="G238" s="15">
        <f t="shared" si="434"/>
        <v>1.9032618726866124</v>
      </c>
      <c r="H238" s="15">
        <f t="shared" si="434"/>
        <v>1.8864753679588504</v>
      </c>
      <c r="I238" s="15">
        <f t="shared" ref="I238:N238" si="435">SUM(I183,I211)</f>
        <v>1.9082051893871004</v>
      </c>
      <c r="J238" s="15">
        <f t="shared" si="435"/>
        <v>1.9132499709447424</v>
      </c>
      <c r="K238" s="15" t="e">
        <f t="shared" si="435"/>
        <v>#DIV/0!</v>
      </c>
      <c r="L238" s="15">
        <f t="shared" si="435"/>
        <v>1.3997882896735492</v>
      </c>
      <c r="M238" s="15">
        <f t="shared" si="435"/>
        <v>1.8994129791297447</v>
      </c>
      <c r="N238" s="15">
        <f t="shared" si="435"/>
        <v>1.9038106677509741</v>
      </c>
      <c r="O238" s="15">
        <f t="shared" ref="O238:Z238" si="436">SUM(O183,O211)</f>
        <v>1.8986582243604908</v>
      </c>
      <c r="P238" s="15">
        <f t="shared" si="436"/>
        <v>1.8922753957006018</v>
      </c>
      <c r="Q238" s="15">
        <f t="shared" si="436"/>
        <v>1.9117029209840082</v>
      </c>
      <c r="R238" s="15">
        <f t="shared" si="436"/>
        <v>1.8956473851491369</v>
      </c>
      <c r="S238" s="15">
        <f t="shared" si="436"/>
        <v>1.9116412088395438</v>
      </c>
      <c r="T238" s="15">
        <f t="shared" si="436"/>
        <v>1.8461242783777769</v>
      </c>
      <c r="U238" s="15">
        <f t="shared" si="436"/>
        <v>1.9153245427839014</v>
      </c>
      <c r="V238" s="15">
        <f t="shared" si="436"/>
        <v>1.9117811323229192</v>
      </c>
      <c r="W238" s="15">
        <f t="shared" si="436"/>
        <v>1.6304767223502687</v>
      </c>
      <c r="X238" s="15">
        <f t="shared" si="436"/>
        <v>1.8984716214081003</v>
      </c>
      <c r="Y238" s="15">
        <f t="shared" si="436"/>
        <v>1.9047459458364782</v>
      </c>
      <c r="Z238" s="15">
        <f t="shared" si="436"/>
        <v>1.9115342582210824</v>
      </c>
    </row>
    <row r="239" spans="1:26" x14ac:dyDescent="0.25">
      <c r="B239" s="20">
        <v>12</v>
      </c>
      <c r="C239" s="15">
        <f t="shared" si="416"/>
        <v>1.8504825122914204</v>
      </c>
      <c r="D239" s="15">
        <f t="shared" ref="D239:E239" si="437">SUM(D184,D212)</f>
        <v>1.8923482615078078</v>
      </c>
      <c r="E239" s="15">
        <f t="shared" si="437"/>
        <v>1.884546805947243</v>
      </c>
      <c r="F239" s="15">
        <f t="shared" ref="F239:H239" si="438">SUM(F184,F212)</f>
        <v>1.8913520062668168</v>
      </c>
      <c r="G239" s="15">
        <f t="shared" si="438"/>
        <v>1.8609849546735775</v>
      </c>
      <c r="H239" s="15">
        <f t="shared" si="438"/>
        <v>1.8169168077850115</v>
      </c>
      <c r="I239" s="15">
        <f t="shared" ref="I239:N239" si="439">SUM(I184,I212)</f>
        <v>1.8898076419627416</v>
      </c>
      <c r="J239" s="15">
        <f t="shared" si="439"/>
        <v>1.8896896616304937</v>
      </c>
      <c r="K239" s="15" t="e">
        <f t="shared" si="439"/>
        <v>#DIV/0!</v>
      </c>
      <c r="L239" s="15">
        <f t="shared" si="439"/>
        <v>1.8906354353690191</v>
      </c>
      <c r="M239" s="15">
        <f t="shared" si="439"/>
        <v>1.8726806436545087</v>
      </c>
      <c r="N239" s="15">
        <f t="shared" si="439"/>
        <v>1.8711597526511445</v>
      </c>
      <c r="O239" s="15">
        <f t="shared" ref="O239:Z239" si="440">SUM(O184,O212)</f>
        <v>1.8477157032913358</v>
      </c>
      <c r="P239" s="15">
        <f t="shared" si="440"/>
        <v>1.891686695778573</v>
      </c>
      <c r="Q239" s="15">
        <f t="shared" si="440"/>
        <v>1.8922783836180583</v>
      </c>
      <c r="R239" s="15">
        <f t="shared" si="440"/>
        <v>1.8399081331807698</v>
      </c>
      <c r="S239" s="15">
        <f t="shared" si="440"/>
        <v>1.892536857033368</v>
      </c>
      <c r="T239" s="15">
        <f t="shared" si="440"/>
        <v>1.8329938358630264</v>
      </c>
      <c r="U239" s="15">
        <f t="shared" si="440"/>
        <v>1.8921880535502145</v>
      </c>
      <c r="V239" s="15">
        <f t="shared" si="440"/>
        <v>1.8838401939327576</v>
      </c>
      <c r="W239" s="15">
        <f t="shared" si="440"/>
        <v>1.1864022270827228</v>
      </c>
      <c r="X239" s="15">
        <f t="shared" si="440"/>
        <v>1.8488309089130934</v>
      </c>
      <c r="Y239" s="15">
        <f t="shared" si="440"/>
        <v>1.8844793653647356</v>
      </c>
      <c r="Z239" s="15">
        <f t="shared" si="440"/>
        <v>1.8922172368598387</v>
      </c>
    </row>
    <row r="240" spans="1:26" x14ac:dyDescent="0.25">
      <c r="B240" s="20">
        <v>13.5</v>
      </c>
      <c r="C240" s="15">
        <f t="shared" si="416"/>
        <v>1.8616592180457392</v>
      </c>
      <c r="D240" s="15">
        <f t="shared" ref="D240:E240" si="441">SUM(D185,D213)</f>
        <v>1.8616592180457392</v>
      </c>
      <c r="E240" s="15">
        <f t="shared" si="441"/>
        <v>1.8616592180457392</v>
      </c>
      <c r="F240" s="15">
        <f t="shared" ref="F240:H240" si="442">SUM(F185,F213)</f>
        <v>1.8616592180457388</v>
      </c>
      <c r="G240" s="15">
        <f t="shared" si="442"/>
        <v>1.8616592180457388</v>
      </c>
      <c r="H240" s="15">
        <f t="shared" si="442"/>
        <v>1.8616592180457388</v>
      </c>
      <c r="I240" s="15">
        <f t="shared" ref="I240:N240" si="443">SUM(I185,I213)</f>
        <v>1.8616592180457388</v>
      </c>
      <c r="J240" s="15">
        <f t="shared" si="443"/>
        <v>1.8616592180457392</v>
      </c>
      <c r="K240" s="15" t="e">
        <f t="shared" si="443"/>
        <v>#DIV/0!</v>
      </c>
      <c r="L240" s="15">
        <f t="shared" si="443"/>
        <v>1.8616592180457388</v>
      </c>
      <c r="M240" s="15">
        <f t="shared" si="443"/>
        <v>1.8616592180457392</v>
      </c>
      <c r="N240" s="15">
        <f t="shared" si="443"/>
        <v>1.8616592180457392</v>
      </c>
      <c r="O240" s="15">
        <f t="shared" ref="O240:Z240" si="444">SUM(O185,O213)</f>
        <v>1.8616592180457392</v>
      </c>
      <c r="P240" s="15">
        <f t="shared" si="444"/>
        <v>1.8616592180457392</v>
      </c>
      <c r="Q240" s="15">
        <f t="shared" si="444"/>
        <v>1.8616592180457388</v>
      </c>
      <c r="R240" s="15">
        <f t="shared" si="444"/>
        <v>1.8616592180457388</v>
      </c>
      <c r="S240" s="15">
        <f t="shared" si="444"/>
        <v>1.8616592180457392</v>
      </c>
      <c r="T240" s="15">
        <f t="shared" si="444"/>
        <v>1.8616592180457392</v>
      </c>
      <c r="U240" s="15">
        <f t="shared" si="444"/>
        <v>1.8616592180457392</v>
      </c>
      <c r="V240" s="15">
        <f t="shared" si="444"/>
        <v>1.8616592180457392</v>
      </c>
      <c r="W240" s="15">
        <f t="shared" si="444"/>
        <v>1.8616592180457392</v>
      </c>
      <c r="X240" s="15">
        <f t="shared" si="444"/>
        <v>1.8616592180457388</v>
      </c>
      <c r="Y240" s="15">
        <f t="shared" si="444"/>
        <v>1.8616592180457388</v>
      </c>
      <c r="Z240" s="15">
        <f t="shared" si="444"/>
        <v>1.8616592180457392</v>
      </c>
    </row>
    <row r="241" spans="2:26" x14ac:dyDescent="0.25">
      <c r="B241" s="20">
        <v>15</v>
      </c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2:26" x14ac:dyDescent="0.25">
      <c r="B242" s="20">
        <v>16.5</v>
      </c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2:26" x14ac:dyDescent="0.25">
      <c r="B243" s="20">
        <v>18</v>
      </c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2:26" x14ac:dyDescent="0.25">
      <c r="B244" s="20">
        <v>19.5</v>
      </c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2:26" x14ac:dyDescent="0.25">
      <c r="B245" s="20">
        <v>21</v>
      </c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2:26" x14ac:dyDescent="0.25">
      <c r="B246" s="20">
        <v>22.5</v>
      </c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2:26" x14ac:dyDescent="0.25">
      <c r="B247" s="20">
        <v>24</v>
      </c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2:26" x14ac:dyDescent="0.25">
      <c r="B248" s="20">
        <v>25.5</v>
      </c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2:26" x14ac:dyDescent="0.25">
      <c r="B249" s="20">
        <v>27</v>
      </c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2:26" x14ac:dyDescent="0.25">
      <c r="B250" s="20">
        <v>28.5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2:26" x14ac:dyDescent="0.25">
      <c r="B251" s="20">
        <v>30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2:26" x14ac:dyDescent="0.25">
      <c r="B252" s="20">
        <v>31.5</v>
      </c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2:26" x14ac:dyDescent="0.25">
      <c r="B253" s="20">
        <v>33</v>
      </c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2:26" x14ac:dyDescent="0.25">
      <c r="B254" s="20">
        <v>34.5</v>
      </c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2:26" x14ac:dyDescent="0.25">
      <c r="B255" s="20">
        <v>36</v>
      </c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2:26" x14ac:dyDescent="0.25">
      <c r="B256" s="20">
        <v>37.5</v>
      </c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x14ac:dyDescent="0.25">
      <c r="B257" s="20">
        <v>39</v>
      </c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x14ac:dyDescent="0.25">
      <c r="A258" t="s">
        <v>15</v>
      </c>
      <c r="C258">
        <f>MAX(C231:C257)</f>
        <v>1.9462716590960873</v>
      </c>
      <c r="D258" s="12">
        <f t="shared" ref="D258:E258" si="445">MAX(D231:D257)</f>
        <v>1.9737799857355998</v>
      </c>
      <c r="E258" s="12">
        <f t="shared" si="445"/>
        <v>1.9723486670544383</v>
      </c>
      <c r="F258" s="12">
        <f t="shared" ref="F258" si="446">MAX(F231:F257)</f>
        <v>1.9738253208792078</v>
      </c>
      <c r="G258" s="12">
        <f t="shared" ref="G258" si="447">MAX(G231:G257)</f>
        <v>1.9758699220179499</v>
      </c>
      <c r="H258" s="12">
        <f t="shared" ref="H258" si="448">MAX(H231:H257)</f>
        <v>1.9732842723764374</v>
      </c>
      <c r="I258" s="12">
        <f t="shared" ref="I258" si="449">MAX(I231:I257)</f>
        <v>1.9831259804547074</v>
      </c>
      <c r="J258" s="12">
        <f t="shared" ref="J258" si="450">MAX(J231:J257)</f>
        <v>1.9769398540943182</v>
      </c>
      <c r="K258" s="12" t="e">
        <f t="shared" ref="K258" si="451">MAX(K231:K257)</f>
        <v>#DIV/0!</v>
      </c>
      <c r="L258" s="12">
        <f t="shared" ref="L258" si="452">MAX(L231:L257)</f>
        <v>1.8906354353690191</v>
      </c>
      <c r="M258" s="12">
        <f t="shared" ref="M258" si="453">MAX(M231:M257)</f>
        <v>1.9606505746814258</v>
      </c>
      <c r="N258" s="12">
        <f t="shared" ref="N258" si="454">MAX(N231:N257)</f>
        <v>1.9709197157795755</v>
      </c>
      <c r="O258" s="12">
        <f t="shared" ref="O258" si="455">MAX(O231:O257)</f>
        <v>1.980448900756353</v>
      </c>
      <c r="P258" s="12">
        <f t="shared" ref="P258" si="456">MAX(P231:P257)</f>
        <v>1.9647590455838992</v>
      </c>
      <c r="Q258" s="12">
        <f t="shared" ref="Q258" si="457">MAX(Q231:Q257)</f>
        <v>1.975326556778418</v>
      </c>
      <c r="R258" s="12">
        <f t="shared" ref="R258" si="458">MAX(R231:R257)</f>
        <v>1.9849778414930168</v>
      </c>
      <c r="S258" s="12">
        <f t="shared" ref="S258" si="459">MAX(S231:S257)</f>
        <v>1.9774732924494194</v>
      </c>
      <c r="T258" s="12">
        <f t="shared" ref="T258" si="460">MAX(T231:T257)</f>
        <v>1.9637220483165976</v>
      </c>
      <c r="U258" s="12">
        <f t="shared" ref="U258" si="461">MAX(U231:U257)</f>
        <v>1.9750417321034091</v>
      </c>
      <c r="V258" s="12">
        <f t="shared" ref="V258" si="462">MAX(V231:V257)</f>
        <v>1.9806642025920127</v>
      </c>
      <c r="W258" s="12">
        <f t="shared" ref="W258" si="463">MAX(W231:W257)</f>
        <v>1.9273591075197598</v>
      </c>
      <c r="X258" s="12">
        <f t="shared" ref="X258" si="464">MAX(X231:X257)</f>
        <v>1.9513479672476628</v>
      </c>
      <c r="Y258" s="12">
        <f t="shared" ref="Y258" si="465">MAX(Y231:Y257)</f>
        <v>1.9826723850708303</v>
      </c>
      <c r="Z258" s="12">
        <f t="shared" ref="Z258" si="466">MAX(Z231:Z257)</f>
        <v>1.9667840281475262</v>
      </c>
    </row>
    <row r="259" spans="1:26" x14ac:dyDescent="0.25">
      <c r="A259" t="s">
        <v>37</v>
      </c>
      <c r="C259">
        <f>MATCH(C258,C232:C240,0)</f>
        <v>4</v>
      </c>
      <c r="D259" s="12">
        <f t="shared" ref="D259:E259" si="467">MATCH(D258,D232:D240,0)</f>
        <v>4</v>
      </c>
      <c r="E259" s="12">
        <f t="shared" si="467"/>
        <v>4</v>
      </c>
      <c r="F259" s="12">
        <f t="shared" ref="F259" si="468">MATCH(F258,F232:F240,0)</f>
        <v>4</v>
      </c>
      <c r="G259" s="12">
        <f t="shared" ref="G259" si="469">MATCH(G258,G232:G240,0)</f>
        <v>4</v>
      </c>
      <c r="H259" s="12">
        <f t="shared" ref="H259" si="470">MATCH(H258,H232:H240,0)</f>
        <v>4</v>
      </c>
      <c r="I259" s="12">
        <f t="shared" ref="I259" si="471">MATCH(I258,I232:I240,0)</f>
        <v>4</v>
      </c>
      <c r="J259" s="12">
        <f t="shared" ref="J259" si="472">MATCH(J258,J232:J240,0)</f>
        <v>4</v>
      </c>
      <c r="K259" s="12" t="e">
        <f t="shared" ref="K259" si="473">MATCH(K258,K232:K240,0)</f>
        <v>#DIV/0!</v>
      </c>
      <c r="L259" s="12">
        <f t="shared" ref="L259" si="474">MATCH(L258,L232:L240,0)</f>
        <v>8</v>
      </c>
      <c r="M259" s="12">
        <f t="shared" ref="M259" si="475">MATCH(M258,M232:M240,0)</f>
        <v>4</v>
      </c>
      <c r="N259" s="12">
        <f t="shared" ref="N259" si="476">MATCH(N258,N232:N240,0)</f>
        <v>4</v>
      </c>
      <c r="O259" s="12">
        <f t="shared" ref="O259" si="477">MATCH(O258,O232:O240,0)</f>
        <v>4</v>
      </c>
      <c r="P259" s="12">
        <f t="shared" ref="P259" si="478">MATCH(P258,P232:P240,0)</f>
        <v>4</v>
      </c>
      <c r="Q259" s="12">
        <f t="shared" ref="Q259" si="479">MATCH(Q258,Q232:Q240,0)</f>
        <v>4</v>
      </c>
      <c r="R259" s="12">
        <f t="shared" ref="R259" si="480">MATCH(R258,R232:R240,0)</f>
        <v>4</v>
      </c>
      <c r="S259" s="12">
        <f t="shared" ref="S259" si="481">MATCH(S258,S232:S240,0)</f>
        <v>4</v>
      </c>
      <c r="T259" s="12">
        <f t="shared" ref="T259" si="482">MATCH(T258,T232:T240,0)</f>
        <v>4</v>
      </c>
      <c r="U259" s="12">
        <f t="shared" ref="U259" si="483">MATCH(U258,U232:U240,0)</f>
        <v>4</v>
      </c>
      <c r="V259" s="12">
        <f t="shared" ref="V259" si="484">MATCH(V258,V232:V240,0)</f>
        <v>4</v>
      </c>
      <c r="W259" s="12">
        <f t="shared" ref="W259" si="485">MATCH(W258,W232:W240,0)</f>
        <v>3</v>
      </c>
      <c r="X259" s="12">
        <f t="shared" ref="X259" si="486">MATCH(X258,X232:X240,0)</f>
        <v>5</v>
      </c>
      <c r="Y259" s="12">
        <f t="shared" ref="Y259" si="487">MATCH(Y258,Y232:Y240,0)</f>
        <v>4</v>
      </c>
      <c r="Z259" s="12">
        <f t="shared" ref="Z259" si="488">MATCH(Z258,Z232:Z240,0)</f>
        <v>4</v>
      </c>
    </row>
    <row r="260" spans="1:26" x14ac:dyDescent="0.25">
      <c r="A260" t="s">
        <v>32</v>
      </c>
      <c r="B260" s="3">
        <v>0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x14ac:dyDescent="0.25">
      <c r="B261" s="20">
        <v>1.5</v>
      </c>
      <c r="C261" s="12">
        <f t="shared" ref="C261:C270" si="489">IF(0 &lt; 10^C123-10^(C$19*$B261+C$20), LOG(10^C123-10^(C$19*$B261+C$20)), "")</f>
        <v>5.4516869661741421</v>
      </c>
      <c r="D261" s="12">
        <f t="shared" ref="D261:E261" si="490">IF(0 &lt; 10^D123-10^(D$19*$B261+D$20), LOG(10^D123-10^(D$19*$B261+D$20)), "")</f>
        <v>5.5553883787333938</v>
      </c>
      <c r="E261" s="12">
        <f t="shared" si="490"/>
        <v>5.3921463325260985</v>
      </c>
      <c r="F261" s="12">
        <f t="shared" ref="F261:H261" si="491">IF(0 &lt; 10^F123-10^(F$19*$B261+F$20), LOG(10^F123-10^(F$19*$B261+F$20)), "")</f>
        <v>5.331315046564729</v>
      </c>
      <c r="G261" s="12">
        <f t="shared" si="491"/>
        <v>5.4628799865328403</v>
      </c>
      <c r="H261" s="12">
        <f t="shared" si="491"/>
        <v>5.3791179446449418</v>
      </c>
      <c r="I261" s="12">
        <f t="shared" ref="I261:N261" si="492">IF(0 &lt; 10^I123-10^(I$19*$B261+I$20), LOG(10^I123-10^(I$19*$B261+I$20)), "")</f>
        <v>5.3560136571087558</v>
      </c>
      <c r="J261" s="12"/>
      <c r="K261" s="12">
        <f t="shared" si="492"/>
        <v>5.6508521710756492</v>
      </c>
      <c r="L261" s="12">
        <f t="shared" si="492"/>
        <v>5.4373789822848062</v>
      </c>
      <c r="M261" s="12">
        <f t="shared" si="492"/>
        <v>5.455722685517193</v>
      </c>
      <c r="N261" s="12">
        <f t="shared" si="492"/>
        <v>5.4277244182427999</v>
      </c>
      <c r="O261" s="12">
        <f t="shared" ref="O261:Z261" si="493">IF(0 &lt; 10^O123-10^(O$19*$B261+O$20), LOG(10^O123-10^(O$19*$B261+O$20)), "")</f>
        <v>5.475033897096683</v>
      </c>
      <c r="P261" s="12">
        <f t="shared" si="493"/>
        <v>5.5083052722434722</v>
      </c>
      <c r="Q261" s="12">
        <f t="shared" si="493"/>
        <v>5.4877305972565518</v>
      </c>
      <c r="R261" s="12">
        <f t="shared" si="493"/>
        <v>5.2960308002735985</v>
      </c>
      <c r="S261" s="12">
        <f t="shared" si="493"/>
        <v>5.4305748497225856</v>
      </c>
      <c r="T261" s="12">
        <f t="shared" si="493"/>
        <v>5.4913211725742768</v>
      </c>
      <c r="U261" s="12">
        <f t="shared" si="493"/>
        <v>5.4378508867610469</v>
      </c>
      <c r="V261" s="12">
        <f t="shared" si="493"/>
        <v>5.4175296202977732</v>
      </c>
      <c r="W261" s="12">
        <f t="shared" si="493"/>
        <v>5.6665956933495822</v>
      </c>
      <c r="X261" s="12">
        <f t="shared" si="493"/>
        <v>5.4260839879254092</v>
      </c>
      <c r="Y261" s="12">
        <f t="shared" si="493"/>
        <v>5.4389073998835373</v>
      </c>
      <c r="Z261" s="12">
        <f t="shared" si="493"/>
        <v>5.4406008524098635</v>
      </c>
    </row>
    <row r="262" spans="1:26" x14ac:dyDescent="0.25">
      <c r="B262" s="20">
        <v>3</v>
      </c>
      <c r="C262" s="12">
        <f t="shared" si="489"/>
        <v>4.7678975120650398</v>
      </c>
      <c r="D262" s="12">
        <f t="shared" ref="D262:E262" si="494">IF(0 &lt; 10^D124-10^(D$19*$B262+D$20), LOG(10^D124-10^(D$19*$B262+D$20)), "")</f>
        <v>4.8120703416819604</v>
      </c>
      <c r="E262" s="12">
        <f t="shared" si="494"/>
        <v>4.9936697878923271</v>
      </c>
      <c r="F262" s="12">
        <f t="shared" ref="F262:H262" si="495">IF(0 &lt; 10^F124-10^(F$19*$B262+F$20), LOG(10^F124-10^(F$19*$B262+F$20)), "")</f>
        <v>4.8806872899922791</v>
      </c>
      <c r="G262" s="12">
        <f t="shared" si="495"/>
        <v>4.6417445835725895</v>
      </c>
      <c r="H262" s="12">
        <f t="shared" si="495"/>
        <v>4.7868607428108225</v>
      </c>
      <c r="I262" s="12">
        <f t="shared" ref="I262:N262" si="496">IF(0 &lt; 10^I124-10^(I$19*$B262+I$20), LOG(10^I124-10^(I$19*$B262+I$20)), "")</f>
        <v>4.9425509450958476</v>
      </c>
      <c r="J262" s="12">
        <f t="shared" si="496"/>
        <v>4.8145907265400636</v>
      </c>
      <c r="K262" s="12">
        <f t="shared" si="496"/>
        <v>4.9546594151319265</v>
      </c>
      <c r="L262" s="12">
        <f t="shared" si="496"/>
        <v>4.6465866101137205</v>
      </c>
      <c r="M262" s="12">
        <f t="shared" si="496"/>
        <v>5.0428505070404377</v>
      </c>
      <c r="N262" s="12">
        <f t="shared" si="496"/>
        <v>4.9459315156899528</v>
      </c>
      <c r="O262" s="12">
        <f t="shared" ref="O262:Z262" si="497">IF(0 &lt; 10^O124-10^(O$19*$B262+O$20), LOG(10^O124-10^(O$19*$B262+O$20)), "")</f>
        <v>4.6427825404654657</v>
      </c>
      <c r="P262" s="12">
        <f t="shared" si="497"/>
        <v>4.7649969935816667</v>
      </c>
      <c r="Q262" s="12">
        <f t="shared" si="497"/>
        <v>4.9545527948031696</v>
      </c>
      <c r="R262" s="12">
        <f t="shared" si="497"/>
        <v>4.7754681079069075</v>
      </c>
      <c r="S262" s="12">
        <f t="shared" si="497"/>
        <v>4.74335314689458</v>
      </c>
      <c r="T262" s="12">
        <f t="shared" si="497"/>
        <v>4.9393969971905438</v>
      </c>
      <c r="U262" s="12">
        <f t="shared" si="497"/>
        <v>4.8666047798938026</v>
      </c>
      <c r="V262" s="12">
        <f t="shared" si="497"/>
        <v>4.9157192796589895</v>
      </c>
      <c r="W262" s="12">
        <f t="shared" si="497"/>
        <v>4.8500238756915177</v>
      </c>
      <c r="X262" s="12">
        <f t="shared" si="497"/>
        <v>4.7652635830559751</v>
      </c>
      <c r="Y262" s="12">
        <f t="shared" si="497"/>
        <v>4.9142711521866902</v>
      </c>
      <c r="Z262" s="12">
        <f t="shared" si="497"/>
        <v>4.7885882400537962</v>
      </c>
    </row>
    <row r="263" spans="1:26" x14ac:dyDescent="0.25">
      <c r="B263" s="20">
        <v>4.5</v>
      </c>
      <c r="C263" s="12">
        <f t="shared" si="489"/>
        <v>4.1875860745063811</v>
      </c>
      <c r="D263" s="12">
        <f t="shared" ref="D263:E263" si="498">IF(0 &lt; 10^D125-10^(D$19*$B263+D$20), LOG(10^D125-10^(D$19*$B263+D$20)), "")</f>
        <v>4.2886934537636883</v>
      </c>
      <c r="E263" s="12">
        <f t="shared" si="498"/>
        <v>4.4975661260825328</v>
      </c>
      <c r="F263" s="12">
        <f t="shared" ref="F263:H263" si="499">IF(0 &lt; 10^F125-10^(F$19*$B263+F$20), LOG(10^F125-10^(F$19*$B263+F$20)), "")</f>
        <v>4.3735725793474671</v>
      </c>
      <c r="G263" s="12">
        <f t="shared" si="499"/>
        <v>4.0783826560095591</v>
      </c>
      <c r="H263" s="12">
        <f t="shared" si="499"/>
        <v>4.3045438927321182</v>
      </c>
      <c r="I263" s="12">
        <f t="shared" ref="I263:N263" si="500">IF(0 &lt; 10^I125-10^(I$19*$B263+I$20), LOG(10^I125-10^(I$19*$B263+I$20)), "")</f>
        <v>4.5212623885436507</v>
      </c>
      <c r="J263" s="12">
        <f t="shared" si="500"/>
        <v>4.411316596270499</v>
      </c>
      <c r="K263" s="12">
        <f t="shared" si="500"/>
        <v>4.4059878181319396</v>
      </c>
      <c r="L263" s="12">
        <f t="shared" si="500"/>
        <v>4.0924273841623515</v>
      </c>
      <c r="M263" s="12">
        <f t="shared" si="500"/>
        <v>4.5054717559663571</v>
      </c>
      <c r="N263" s="12">
        <f t="shared" si="500"/>
        <v>4.5466517247738167</v>
      </c>
      <c r="O263" s="12">
        <f t="shared" ref="O263:Z263" si="501">IF(0 &lt; 10^O125-10^(O$19*$B263+O$20), LOG(10^O125-10^(O$19*$B263+O$20)), "")</f>
        <v>4.0298296352999214</v>
      </c>
      <c r="P263" s="12">
        <f t="shared" si="501"/>
        <v>4.1560056115971999</v>
      </c>
      <c r="Q263" s="12">
        <f t="shared" si="501"/>
        <v>4.3546620818279633</v>
      </c>
      <c r="R263" s="12">
        <f t="shared" si="501"/>
        <v>4.35157135259686</v>
      </c>
      <c r="S263" s="12">
        <f t="shared" si="501"/>
        <v>4.1017824232318105</v>
      </c>
      <c r="T263" s="12">
        <f t="shared" si="501"/>
        <v>4.4862761556871567</v>
      </c>
      <c r="U263" s="12">
        <f t="shared" si="501"/>
        <v>4.3765395766859223</v>
      </c>
      <c r="V263" s="12">
        <f t="shared" si="501"/>
        <v>4.4357733117084663</v>
      </c>
      <c r="W263" s="12">
        <f t="shared" si="501"/>
        <v>4.2225920719224099</v>
      </c>
      <c r="X263" s="12">
        <f t="shared" si="501"/>
        <v>4.2458876499933318</v>
      </c>
      <c r="Y263" s="12">
        <f t="shared" si="501"/>
        <v>4.4385731364349397</v>
      </c>
      <c r="Z263" s="12">
        <f t="shared" si="501"/>
        <v>4.2105729378583385</v>
      </c>
    </row>
    <row r="264" spans="1:26" x14ac:dyDescent="0.25">
      <c r="B264" s="20">
        <v>6</v>
      </c>
      <c r="C264" s="12">
        <f t="shared" si="489"/>
        <v>3.8809531694578272</v>
      </c>
      <c r="D264" s="12">
        <f t="shared" ref="D264:E264" si="502">IF(0 &lt; 10^D126-10^(D$19*$B264+D$20), LOG(10^D126-10^(D$19*$B264+D$20)), "")</f>
        <v>3.9406592068662158</v>
      </c>
      <c r="E264" s="12">
        <f t="shared" si="502"/>
        <v>4.118955701398523</v>
      </c>
      <c r="F264" s="12">
        <f t="shared" ref="F264:H264" si="503">IF(0 &lt; 10^F126-10^(F$19*$B264+F$20), LOG(10^F126-10^(F$19*$B264+F$20)), "")</f>
        <v>4.0458353909240969</v>
      </c>
      <c r="G264" s="12">
        <f t="shared" si="503"/>
        <v>3.7490391369568736</v>
      </c>
      <c r="H264" s="12">
        <f t="shared" si="503"/>
        <v>3.9068018206786226</v>
      </c>
      <c r="I264" s="12">
        <f t="shared" ref="I264:N264" si="504">IF(0 &lt; 10^I126-10^(I$19*$B264+I$20), LOG(10^I126-10^(I$19*$B264+I$20)), "")</f>
        <v>4.1577835182349707</v>
      </c>
      <c r="J264" s="12">
        <f t="shared" si="504"/>
        <v>4.0964775455689804</v>
      </c>
      <c r="K264" s="12">
        <f t="shared" si="504"/>
        <v>4.0255377119651978</v>
      </c>
      <c r="L264" s="12">
        <f t="shared" si="504"/>
        <v>3.6867090537231944</v>
      </c>
      <c r="M264" s="12">
        <f t="shared" si="504"/>
        <v>4.0118320906758553</v>
      </c>
      <c r="N264" s="12">
        <f t="shared" si="504"/>
        <v>4.1443712369735737</v>
      </c>
      <c r="O264" s="12">
        <f t="shared" ref="O264:Z264" si="505">IF(0 &lt; 10^O126-10^(O$19*$B264+O$20), LOG(10^O126-10^(O$19*$B264+O$20)), "")</f>
        <v>3.6518347779575109</v>
      </c>
      <c r="P264" s="12">
        <f t="shared" si="505"/>
        <v>3.843908061374806</v>
      </c>
      <c r="Q264" s="12">
        <f t="shared" si="505"/>
        <v>3.9539338011527434</v>
      </c>
      <c r="R264" s="12">
        <f t="shared" si="505"/>
        <v>4.0296370313031193</v>
      </c>
      <c r="S264" s="12">
        <f t="shared" si="505"/>
        <v>3.6951614719990897</v>
      </c>
      <c r="T264" s="12">
        <f t="shared" si="505"/>
        <v>4.115893307439535</v>
      </c>
      <c r="U264" s="12">
        <f t="shared" si="505"/>
        <v>4.0191709804498235</v>
      </c>
      <c r="V264" s="12">
        <f t="shared" si="505"/>
        <v>4.0450000548486233</v>
      </c>
      <c r="W264" s="12">
        <f t="shared" si="505"/>
        <v>3.8849330455845359</v>
      </c>
      <c r="X264" s="12">
        <f t="shared" si="505"/>
        <v>3.8758426250821749</v>
      </c>
      <c r="Y264" s="12">
        <f t="shared" si="505"/>
        <v>4.0981123604749889</v>
      </c>
      <c r="Z264" s="12">
        <f t="shared" si="505"/>
        <v>3.8122683161794435</v>
      </c>
    </row>
    <row r="265" spans="1:26" x14ac:dyDescent="0.25">
      <c r="B265" s="20">
        <v>7.5</v>
      </c>
      <c r="C265" s="12">
        <f t="shared" si="489"/>
        <v>3.5600380915371397</v>
      </c>
      <c r="D265" s="12">
        <f t="shared" ref="D265:E265" si="506">IF(0 &lt; 10^D127-10^(D$19*$B265+D$20), LOG(10^D127-10^(D$19*$B265+D$20)), "")</f>
        <v>3.6048683216309199</v>
      </c>
      <c r="E265" s="12">
        <f t="shared" si="506"/>
        <v>3.7994805277263586</v>
      </c>
      <c r="F265" s="12">
        <f t="shared" ref="F265:H265" si="507">IF(0 &lt; 10^F127-10^(F$19*$B265+F$20), LOG(10^F127-10^(F$19*$B265+F$20)), "")</f>
        <v>3.736129965316962</v>
      </c>
      <c r="G265" s="12">
        <f t="shared" si="507"/>
        <v>3.5004155189045849</v>
      </c>
      <c r="H265" s="12">
        <f t="shared" si="507"/>
        <v>3.7085832301508286</v>
      </c>
      <c r="I265" s="12">
        <f t="shared" ref="I265:N265" si="508">IF(0 &lt; 10^I127-10^(I$19*$B265+I$20), LOG(10^I127-10^(I$19*$B265+I$20)), "")</f>
        <v>3.8477261975681145</v>
      </c>
      <c r="J265" s="12">
        <f t="shared" si="508"/>
        <v>3.922240824304879</v>
      </c>
      <c r="K265" s="12">
        <f t="shared" si="508"/>
        <v>3.7525556085543075</v>
      </c>
      <c r="L265" s="12">
        <f t="shared" si="508"/>
        <v>3.2870312402497821</v>
      </c>
      <c r="M265" s="12">
        <f t="shared" si="508"/>
        <v>3.667901715889943</v>
      </c>
      <c r="N265" s="12">
        <f t="shared" si="508"/>
        <v>3.8509620870007102</v>
      </c>
      <c r="O265" s="12">
        <f t="shared" ref="O265:Z265" si="509">IF(0 &lt; 10^O127-10^(O$19*$B265+O$20), LOG(10^O127-10^(O$19*$B265+O$20)), "")</f>
        <v>3.3802756759666956</v>
      </c>
      <c r="P265" s="12">
        <f t="shared" si="509"/>
        <v>3.5369322324578887</v>
      </c>
      <c r="Q265" s="12">
        <f t="shared" si="509"/>
        <v>3.6489392429126344</v>
      </c>
      <c r="R265" s="12">
        <f t="shared" si="509"/>
        <v>3.795212372240043</v>
      </c>
      <c r="S265" s="12">
        <f t="shared" si="509"/>
        <v>3.4484141849689722</v>
      </c>
      <c r="T265" s="12">
        <f t="shared" si="509"/>
        <v>3.8562790922296908</v>
      </c>
      <c r="U265" s="12">
        <f t="shared" si="509"/>
        <v>3.7238062114632777</v>
      </c>
      <c r="V265" s="12">
        <f t="shared" si="509"/>
        <v>3.770950624512027</v>
      </c>
      <c r="W265" s="12">
        <f t="shared" si="509"/>
        <v>3.6911894469704922</v>
      </c>
      <c r="X265" s="12">
        <f t="shared" si="509"/>
        <v>3.5130249660674431</v>
      </c>
      <c r="Y265" s="12">
        <f t="shared" si="509"/>
        <v>3.7753880956621573</v>
      </c>
      <c r="Z265" s="12">
        <f t="shared" si="509"/>
        <v>3.4903706824968483</v>
      </c>
    </row>
    <row r="266" spans="1:26" x14ac:dyDescent="0.25">
      <c r="B266" s="20">
        <v>9</v>
      </c>
      <c r="C266" s="12">
        <f t="shared" si="489"/>
        <v>3.1566573179278854</v>
      </c>
      <c r="D266" s="12">
        <f t="shared" ref="D266:E266" si="510">IF(0 &lt; 10^D128-10^(D$19*$B266+D$20), LOG(10^D128-10^(D$19*$B266+D$20)), "")</f>
        <v>3.40657927247763</v>
      </c>
      <c r="E266" s="12">
        <f t="shared" si="510"/>
        <v>3.4206983687241368</v>
      </c>
      <c r="F266" s="12">
        <f t="shared" ref="F266:H266" si="511">IF(0 &lt; 10^F128-10^(F$19*$B266+F$20), LOG(10^F128-10^(F$19*$B266+F$20)), "")</f>
        <v>3.4239169844391975</v>
      </c>
      <c r="G266" s="12">
        <f t="shared" si="511"/>
        <v>3.2695144146466082</v>
      </c>
      <c r="H266" s="12">
        <f t="shared" si="511"/>
        <v>3.3555319507036478</v>
      </c>
      <c r="I266" s="12">
        <f t="shared" ref="I266:N266" si="512">IF(0 &lt; 10^I128-10^(I$19*$B266+I$20), LOG(10^I128-10^(I$19*$B266+I$20)), "")</f>
        <v>3.5379178814200456</v>
      </c>
      <c r="J266" s="12">
        <f t="shared" si="512"/>
        <v>3.5721786268724429</v>
      </c>
      <c r="K266" s="12">
        <f t="shared" si="512"/>
        <v>3.4320741968386521</v>
      </c>
      <c r="L266" s="12">
        <f t="shared" si="512"/>
        <v>2.6604313416838337</v>
      </c>
      <c r="M266" s="12">
        <f t="shared" si="512"/>
        <v>3.3739126784147575</v>
      </c>
      <c r="N266" s="12">
        <f t="shared" si="512"/>
        <v>3.5547967964053249</v>
      </c>
      <c r="O266" s="12">
        <f t="shared" ref="O266:Z266" si="513">IF(0 &lt; 10^O128-10^(O$19*$B266+O$20), LOG(10^O128-10^(O$19*$B266+O$20)), "")</f>
        <v>3.1794886275758834</v>
      </c>
      <c r="P266" s="12">
        <f t="shared" si="513"/>
        <v>3.3642016760475784</v>
      </c>
      <c r="Q266" s="12">
        <f t="shared" si="513"/>
        <v>3.4161830247527396</v>
      </c>
      <c r="R266" s="12">
        <f t="shared" si="513"/>
        <v>3.5933190022466088</v>
      </c>
      <c r="S266" s="12">
        <f t="shared" si="513"/>
        <v>3.163326816049139</v>
      </c>
      <c r="T266" s="12">
        <f t="shared" si="513"/>
        <v>3.5386851535462651</v>
      </c>
      <c r="U266" s="12">
        <f t="shared" si="513"/>
        <v>3.4563535246265147</v>
      </c>
      <c r="V266" s="12">
        <f t="shared" si="513"/>
        <v>3.5130797413736619</v>
      </c>
      <c r="W266" s="12">
        <f t="shared" si="513"/>
        <v>3.3831353936331681</v>
      </c>
      <c r="X266" s="12">
        <f t="shared" si="513"/>
        <v>3.3540936818516598</v>
      </c>
      <c r="Y266" s="12">
        <f t="shared" si="513"/>
        <v>3.516635896836882</v>
      </c>
      <c r="Z266" s="12">
        <f t="shared" si="513"/>
        <v>3.2016454482783283</v>
      </c>
    </row>
    <row r="267" spans="1:26" x14ac:dyDescent="0.25">
      <c r="B267" s="20">
        <v>10.5</v>
      </c>
      <c r="C267" s="12">
        <f t="shared" si="489"/>
        <v>2.931438756304956</v>
      </c>
      <c r="D267" s="12">
        <f t="shared" ref="D267:E267" si="514">IF(0 &lt; 10^D129-10^(D$19*$B267+D$20), LOG(10^D129-10^(D$19*$B267+D$20)), "")</f>
        <v>3.0761476346542858</v>
      </c>
      <c r="E267" s="12">
        <f t="shared" si="514"/>
        <v>3.11770769599653</v>
      </c>
      <c r="F267" s="12">
        <f t="shared" ref="F267:H267" si="515">IF(0 &lt; 10^F129-10^(F$19*$B267+F$20), LOG(10^F129-10^(F$19*$B267+F$20)), "")</f>
        <v>3.0994302351523237</v>
      </c>
      <c r="G267" s="12">
        <f t="shared" si="515"/>
        <v>2.970965269697464</v>
      </c>
      <c r="H267" s="12">
        <f t="shared" si="515"/>
        <v>3.1386843907166853</v>
      </c>
      <c r="I267" s="12">
        <f t="shared" ref="I267:N267" si="516">IF(0 &lt; 10^I129-10^(I$19*$B267+I$20), LOG(10^I129-10^(I$19*$B267+I$20)), "")</f>
        <v>3.1397770343218578</v>
      </c>
      <c r="J267" s="12">
        <f t="shared" si="516"/>
        <v>3.2948310133902723</v>
      </c>
      <c r="K267" s="12">
        <f t="shared" si="516"/>
        <v>3.2464614530117046</v>
      </c>
      <c r="L267" s="12">
        <f t="shared" si="516"/>
        <v>2.7588104670812359</v>
      </c>
      <c r="M267" s="12">
        <f t="shared" si="516"/>
        <v>3.0655230853966731</v>
      </c>
      <c r="N267" s="12">
        <f t="shared" si="516"/>
        <v>3.2536147436346141</v>
      </c>
      <c r="O267" s="12">
        <f t="shared" ref="O267:Z267" si="517">IF(0 &lt; 10^O129-10^(O$19*$B267+O$20), LOG(10^O129-10^(O$19*$B267+O$20)), "")</f>
        <v>3.0361697619472285</v>
      </c>
      <c r="P267" s="12">
        <f t="shared" si="517"/>
        <v>3.2232169543906046</v>
      </c>
      <c r="Q267" s="12">
        <f t="shared" si="517"/>
        <v>3.0861789441873837</v>
      </c>
      <c r="R267" s="12">
        <f t="shared" si="517"/>
        <v>3.2766385583078459</v>
      </c>
      <c r="S267" s="12">
        <f t="shared" si="517"/>
        <v>3.0289830804676869</v>
      </c>
      <c r="T267" s="12">
        <f t="shared" si="517"/>
        <v>3.3291428714610669</v>
      </c>
      <c r="U267" s="12">
        <f t="shared" si="517"/>
        <v>3.1353208211313279</v>
      </c>
      <c r="V267" s="12">
        <f t="shared" si="517"/>
        <v>3.1964409751020875</v>
      </c>
      <c r="W267" s="12">
        <f t="shared" si="517"/>
        <v>3.1009630649976154</v>
      </c>
      <c r="X267" s="12">
        <f t="shared" si="517"/>
        <v>3.1652729654889549</v>
      </c>
      <c r="Y267" s="12">
        <f t="shared" si="517"/>
        <v>3.2947281426981418</v>
      </c>
      <c r="Z267" s="12">
        <f t="shared" si="517"/>
        <v>2.8409034053772872</v>
      </c>
    </row>
    <row r="268" spans="1:26" x14ac:dyDescent="0.25">
      <c r="B268" s="20">
        <v>12</v>
      </c>
      <c r="C268" s="12">
        <f t="shared" si="489"/>
        <v>2.8776374889456835</v>
      </c>
      <c r="D268" s="12">
        <f t="shared" ref="D268:E268" si="518">IF(0 &lt; 10^D130-10^(D$19*$B268+D$20), LOG(10^D130-10^(D$19*$B268+D$20)), "")</f>
        <v>2.8095495127465688</v>
      </c>
      <c r="E268" s="12">
        <f t="shared" si="518"/>
        <v>2.6894320229568884</v>
      </c>
      <c r="F268" s="12">
        <f t="shared" ref="F268:H268" si="519">IF(0 &lt; 10^F130-10^(F$19*$B268+F$20), LOG(10^F130-10^(F$19*$B268+F$20)), "")</f>
        <v>2.7100016720907685</v>
      </c>
      <c r="G268" s="12">
        <f t="shared" si="519"/>
        <v>2.7010932933714367</v>
      </c>
      <c r="H268" s="12">
        <f t="shared" si="519"/>
        <v>2.8851233489070451</v>
      </c>
      <c r="I268" s="12">
        <f t="shared" ref="I268:N268" si="520">IF(0 &lt; 10^I130-10^(I$19*$B268+I$20), LOG(10^I130-10^(I$19*$B268+I$20)), "")</f>
        <v>2.4575645888846513</v>
      </c>
      <c r="J268" s="12">
        <f t="shared" si="520"/>
        <v>2.9905014732091568</v>
      </c>
      <c r="K268" s="12" t="e">
        <f t="shared" si="520"/>
        <v>#VALUE!</v>
      </c>
      <c r="L268" s="12" t="str">
        <f t="shared" si="520"/>
        <v/>
      </c>
      <c r="M268" s="12">
        <f t="shared" si="520"/>
        <v>2.7019061025280253</v>
      </c>
      <c r="N268" s="12">
        <f t="shared" si="520"/>
        <v>2.9547182631457685</v>
      </c>
      <c r="O268" s="12">
        <f t="shared" ref="O268:Z268" si="521">IF(0 &lt; 10^O130-10^(O$19*$B268+O$20), LOG(10^O130-10^(O$19*$B268+O$20)), "")</f>
        <v>2.7715247837448462</v>
      </c>
      <c r="P268" s="12">
        <f t="shared" si="521"/>
        <v>2.8685310967447495</v>
      </c>
      <c r="Q268" s="12">
        <f t="shared" si="521"/>
        <v>2.7610848149360767</v>
      </c>
      <c r="R268" s="12">
        <f t="shared" si="521"/>
        <v>2.9484633301019616</v>
      </c>
      <c r="S268" s="12">
        <f t="shared" si="521"/>
        <v>2.6621981824553855</v>
      </c>
      <c r="T268" s="12">
        <f t="shared" si="521"/>
        <v>2.7864096288712203</v>
      </c>
      <c r="U268" s="12">
        <f t="shared" si="521"/>
        <v>2.8396947625234135</v>
      </c>
      <c r="V268" s="12">
        <f t="shared" si="521"/>
        <v>2.932783770646727</v>
      </c>
      <c r="W268" s="12">
        <f t="shared" si="521"/>
        <v>2.6585230338686276</v>
      </c>
      <c r="X268" s="12">
        <f t="shared" si="521"/>
        <v>2.9356459978833787</v>
      </c>
      <c r="Y268" s="12">
        <f t="shared" si="521"/>
        <v>2.8909749393423372</v>
      </c>
      <c r="Z268" s="12">
        <f t="shared" si="521"/>
        <v>2.4613532052908149</v>
      </c>
    </row>
    <row r="269" spans="1:26" x14ac:dyDescent="0.25">
      <c r="B269" s="20">
        <v>13.5</v>
      </c>
      <c r="C269" s="12" t="str">
        <f t="shared" si="489"/>
        <v/>
      </c>
      <c r="D269" s="12">
        <f t="shared" ref="D269:E269" si="522">IF(0 &lt; 10^D131-10^(D$19*$B269+D$20), LOG(10^D131-10^(D$19*$B269+D$20)), "")</f>
        <v>2.3846269591619822</v>
      </c>
      <c r="E269" s="12">
        <f t="shared" si="522"/>
        <v>1.4712523346897399</v>
      </c>
      <c r="F269" s="12">
        <f t="shared" ref="F269:H269" si="523">IF(0 &lt; 10^F131-10^(F$19*$B269+F$20), LOG(10^F131-10^(F$19*$B269+F$20)), "")</f>
        <v>2.318317006941669</v>
      </c>
      <c r="G269" s="12">
        <f t="shared" si="523"/>
        <v>1.8778768301242728</v>
      </c>
      <c r="H269" s="12" t="str">
        <f t="shared" si="523"/>
        <v/>
      </c>
      <c r="I269" s="12" t="str">
        <f t="shared" ref="I269:N269" si="524">IF(0 &lt; 10^I131-10^(I$19*$B269+I$20), LOG(10^I131-10^(I$19*$B269+I$20)), "")</f>
        <v/>
      </c>
      <c r="J269" s="12">
        <f t="shared" si="524"/>
        <v>2.8170534543791526</v>
      </c>
      <c r="K269" s="12" t="e">
        <f t="shared" si="524"/>
        <v>#VALUE!</v>
      </c>
      <c r="L269" s="12">
        <f t="shared" si="524"/>
        <v>2.0025282440892216</v>
      </c>
      <c r="M269" s="12">
        <f t="shared" si="524"/>
        <v>2.0859773868591263</v>
      </c>
      <c r="N269" s="12">
        <f t="shared" si="524"/>
        <v>2.4680625736969048</v>
      </c>
      <c r="O269" s="12">
        <f t="shared" ref="O269:Z269" si="525">IF(0 &lt; 10^O131-10^(O$19*$B269+O$20), LOG(10^O131-10^(O$19*$B269+O$20)), "")</f>
        <v>1.3733607628656843</v>
      </c>
      <c r="P269" s="12">
        <f t="shared" si="525"/>
        <v>2.6632322961343093</v>
      </c>
      <c r="Q269" s="12">
        <f t="shared" si="525"/>
        <v>2.4030014416668286</v>
      </c>
      <c r="R269" s="12">
        <f t="shared" si="525"/>
        <v>2.886604317809236</v>
      </c>
      <c r="S269" s="12">
        <f t="shared" si="525"/>
        <v>2.2137939423785338</v>
      </c>
      <c r="T269" s="12">
        <f t="shared" si="525"/>
        <v>1.5547551030201063</v>
      </c>
      <c r="U269" s="12">
        <f t="shared" si="525"/>
        <v>2.4386557744705328</v>
      </c>
      <c r="V269" s="12">
        <f t="shared" si="525"/>
        <v>2.5437820140295551</v>
      </c>
      <c r="W269" s="12" t="str">
        <f t="shared" si="525"/>
        <v/>
      </c>
      <c r="X269" s="12">
        <f t="shared" si="525"/>
        <v>2.8254328342570934</v>
      </c>
      <c r="Y269" s="12">
        <f t="shared" si="525"/>
        <v>2.2976703367827862</v>
      </c>
      <c r="Z269" s="12">
        <f t="shared" si="525"/>
        <v>1.9813484260635053</v>
      </c>
    </row>
    <row r="270" spans="1:26" x14ac:dyDescent="0.25">
      <c r="B270" s="20">
        <v>15</v>
      </c>
      <c r="C270" t="str">
        <f t="shared" si="489"/>
        <v/>
      </c>
      <c r="D270" s="12" t="str">
        <f t="shared" ref="D270:E270" si="526">IF(0 &lt; 10^D132-10^(D$19*$B270+D$20), LOG(10^D132-10^(D$19*$B270+D$20)), "")</f>
        <v/>
      </c>
      <c r="E270" s="12" t="str">
        <f t="shared" si="526"/>
        <v/>
      </c>
      <c r="F270" s="12">
        <f t="shared" ref="F270:H270" si="527">IF(0 &lt; 10^F132-10^(F$19*$B270+F$20), LOG(10^F132-10^(F$19*$B270+F$20)), "")</f>
        <v>1.7855162281847579</v>
      </c>
      <c r="G270" s="12" t="str">
        <f t="shared" si="527"/>
        <v/>
      </c>
      <c r="H270" s="12" t="str">
        <f t="shared" si="527"/>
        <v/>
      </c>
      <c r="I270" s="12" t="str">
        <f t="shared" ref="I270:N270" si="528">IF(0 &lt; 10^I132-10^(I$19*$B270+I$20), LOG(10^I132-10^(I$19*$B270+I$20)), "")</f>
        <v/>
      </c>
      <c r="J270" s="12">
        <f t="shared" si="528"/>
        <v>2.3538922179337427</v>
      </c>
      <c r="K270" s="12" t="e">
        <f t="shared" si="528"/>
        <v>#VALUE!</v>
      </c>
      <c r="L270" s="12">
        <f t="shared" si="528"/>
        <v>2.5767850768214307</v>
      </c>
      <c r="M270" s="12">
        <f t="shared" si="528"/>
        <v>1.2656866584200792</v>
      </c>
      <c r="N270" s="12">
        <f t="shared" si="528"/>
        <v>2.1023796562239534</v>
      </c>
      <c r="O270" s="12" t="str">
        <f t="shared" ref="O270:Z270" si="529">IF(0 &lt; 10^O132-10^(O$19*$B270+O$20), LOG(10^O132-10^(O$19*$B270+O$20)), "")</f>
        <v/>
      </c>
      <c r="P270" s="12">
        <f t="shared" si="529"/>
        <v>2.2639116413257154</v>
      </c>
      <c r="Q270" s="12">
        <f t="shared" si="529"/>
        <v>1.6510309938561041</v>
      </c>
      <c r="R270" s="12">
        <f t="shared" si="529"/>
        <v>1.8588975907558232</v>
      </c>
      <c r="S270" s="12" t="str">
        <f t="shared" si="529"/>
        <v/>
      </c>
      <c r="T270" s="12" t="str">
        <f t="shared" si="529"/>
        <v/>
      </c>
      <c r="U270" s="12">
        <f t="shared" si="529"/>
        <v>1.0815816393702828</v>
      </c>
      <c r="V270" s="12">
        <f t="shared" si="529"/>
        <v>2.241393883214867</v>
      </c>
      <c r="W270" s="12">
        <f t="shared" si="529"/>
        <v>2.795635580875242</v>
      </c>
      <c r="X270" s="12">
        <f t="shared" si="529"/>
        <v>2.0934189350164809</v>
      </c>
      <c r="Y270" s="12" t="str">
        <f t="shared" si="529"/>
        <v/>
      </c>
      <c r="Z270" s="12" t="str">
        <f t="shared" si="529"/>
        <v/>
      </c>
    </row>
    <row r="271" spans="1:26" x14ac:dyDescent="0.25">
      <c r="B271" s="20">
        <v>16.5</v>
      </c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x14ac:dyDescent="0.25">
      <c r="B272" s="20">
        <v>18</v>
      </c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x14ac:dyDescent="0.25">
      <c r="B273" s="20">
        <v>19.5</v>
      </c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x14ac:dyDescent="0.25">
      <c r="B274" s="20">
        <v>21</v>
      </c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x14ac:dyDescent="0.25">
      <c r="B275" s="20">
        <v>22.5</v>
      </c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x14ac:dyDescent="0.25">
      <c r="B276" s="20">
        <v>24</v>
      </c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x14ac:dyDescent="0.25">
      <c r="B277" s="20">
        <v>25.5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x14ac:dyDescent="0.25">
      <c r="B278" s="20">
        <v>27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x14ac:dyDescent="0.25">
      <c r="B279" s="20">
        <v>28.5</v>
      </c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x14ac:dyDescent="0.25">
      <c r="B280" s="20">
        <v>30</v>
      </c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x14ac:dyDescent="0.25">
      <c r="B281" s="20">
        <v>31.5</v>
      </c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x14ac:dyDescent="0.25">
      <c r="B282" s="20">
        <v>33</v>
      </c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x14ac:dyDescent="0.25">
      <c r="B283" s="20">
        <v>34.5</v>
      </c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x14ac:dyDescent="0.25">
      <c r="B284" s="20">
        <v>36</v>
      </c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x14ac:dyDescent="0.25">
      <c r="B285" s="20">
        <v>37.5</v>
      </c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x14ac:dyDescent="0.25">
      <c r="B286" s="20">
        <v>39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x14ac:dyDescent="0.25">
      <c r="A287" t="s">
        <v>32</v>
      </c>
      <c r="B287" s="3">
        <v>0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x14ac:dyDescent="0.25">
      <c r="B288" s="20">
        <v>1.5</v>
      </c>
      <c r="C288" s="12">
        <f>IF(0&lt;10^C261-10^(C$28*$B288+C$29),LOG(10^C261-10^(C$28*$B288+C$29)),"")</f>
        <v>5.2722702331486886</v>
      </c>
      <c r="D288" s="12">
        <f t="shared" ref="D288:E288" si="530">IF(0&lt;10^D261-10^(D$28*$B288+D$29),LOG(10^D261-10^(D$28*$B288+D$29)),"")</f>
        <v>5.4869963623563498</v>
      </c>
      <c r="E288" s="12">
        <f t="shared" si="530"/>
        <v>4.9851588344621094</v>
      </c>
      <c r="F288" s="12">
        <f t="shared" ref="F288:H288" si="531">IF(0&lt;10^F261-10^(F$28*$B288+F$29),LOG(10^F261-10^(F$28*$B288+F$29)),"")</f>
        <v>5.0760438229959552</v>
      </c>
      <c r="G288" s="12">
        <f t="shared" si="531"/>
        <v>5.4168446684964753</v>
      </c>
      <c r="H288" s="12">
        <f t="shared" si="531"/>
        <v>5.2598737669937066</v>
      </c>
      <c r="I288" s="12">
        <f t="shared" ref="I288:N288" si="532">IF(0&lt;10^I261-10^(I$28*$B288+I$29),LOG(10^I261-10^(I$28*$B288+I$29)),"")</f>
        <v>5.0197870025950628</v>
      </c>
      <c r="J288" s="12" t="str">
        <f>IF(0&lt;10^J261-10^(J$28*$B288+J$29),LOG(10^J261-10^(J$28*$B288+J$29)),"")</f>
        <v/>
      </c>
      <c r="K288" s="12">
        <f t="shared" si="532"/>
        <v>5.5607225826185376</v>
      </c>
      <c r="L288" s="12">
        <f t="shared" si="532"/>
        <v>4.9548919196903585</v>
      </c>
      <c r="M288" s="12">
        <f t="shared" si="532"/>
        <v>5.2884596514015438</v>
      </c>
      <c r="N288" s="12">
        <f t="shared" si="532"/>
        <v>5.2062699905313412</v>
      </c>
      <c r="O288" s="12">
        <f t="shared" ref="O288:Z288" si="533">IF(0&lt;10^O261-10^(O$28*$B288+O$29),LOG(10^O261-10^(O$28*$B288+O$29)),"")</f>
        <v>5.4412999729327112</v>
      </c>
      <c r="P288" s="12">
        <f t="shared" si="533"/>
        <v>5.458747019634238</v>
      </c>
      <c r="Q288" s="12">
        <f t="shared" si="533"/>
        <v>5.400323931419047</v>
      </c>
      <c r="R288" s="12">
        <f t="shared" si="533"/>
        <v>5.1760677798886947</v>
      </c>
      <c r="S288" s="12">
        <f t="shared" si="533"/>
        <v>5.376463585394359</v>
      </c>
      <c r="T288" s="12">
        <f t="shared" si="533"/>
        <v>5.3262105938666515</v>
      </c>
      <c r="U288" s="12">
        <f t="shared" si="533"/>
        <v>5.3049829718665533</v>
      </c>
      <c r="V288" s="12">
        <f t="shared" si="533"/>
        <v>5.2840299855977895</v>
      </c>
      <c r="W288" s="12">
        <f t="shared" si="533"/>
        <v>5.6219259634533314</v>
      </c>
      <c r="X288" s="12">
        <f t="shared" si="533"/>
        <v>5.3514441188869011</v>
      </c>
      <c r="Y288" s="12">
        <f t="shared" si="533"/>
        <v>5.2638728187433017</v>
      </c>
      <c r="Z288" s="12">
        <f t="shared" si="533"/>
        <v>5.3483035517858797</v>
      </c>
    </row>
    <row r="289" spans="2:26" x14ac:dyDescent="0.25">
      <c r="B289" s="20">
        <v>3</v>
      </c>
      <c r="C289" s="12">
        <f>IF(0&lt;10^C262-10^(C$28*$B289+C$29),LOG(10^C262-10^(C$28*$B289+C$29)),"")</f>
        <v>4.2306932381380342</v>
      </c>
      <c r="D289" s="12">
        <f t="shared" ref="D289:E289" si="534">IF(0&lt;10^D262-10^(D$28*$B289+D$29),LOG(10^D262-10^(D$28*$B289+D$29)),"")</f>
        <v>4.5631442153521995</v>
      </c>
      <c r="E289" s="12">
        <f t="shared" si="534"/>
        <v>4.4968607717286346</v>
      </c>
      <c r="F289" s="12">
        <f t="shared" ref="F289:H289" si="535">IF(0&lt;10^F262-10^(F$28*$B289+F$29),LOG(10^F262-10^(F$28*$B289+F$29)),"")</f>
        <v>4.4683603020989855</v>
      </c>
      <c r="G289" s="12">
        <f t="shared" si="535"/>
        <v>4.4316153503598459</v>
      </c>
      <c r="H289" s="12">
        <f t="shared" si="535"/>
        <v>4.4877756068137717</v>
      </c>
      <c r="I289" s="12">
        <f t="shared" ref="I289:N289" si="536">IF(0&lt;10^I262-10^(I$28*$B289+I$29),LOG(10^I262-10^(I$28*$B289+I$29)),"")</f>
        <v>4.4422367127845428</v>
      </c>
      <c r="J289" s="12">
        <f t="shared" si="536"/>
        <v>4.31333715953732</v>
      </c>
      <c r="K289" s="12">
        <f t="shared" si="536"/>
        <v>4.6787929001048845</v>
      </c>
      <c r="L289" s="12" t="str">
        <f t="shared" si="536"/>
        <v/>
      </c>
      <c r="M289" s="12">
        <f t="shared" si="536"/>
        <v>4.8233080401345667</v>
      </c>
      <c r="N289" s="12">
        <f t="shared" si="536"/>
        <v>4.5320329881210073</v>
      </c>
      <c r="O289" s="12">
        <f t="shared" ref="O289:Z289" si="537">IF(0&lt;10^O262-10^(O$28*$B289+O$29),LOG(10^O262-10^(O$28*$B289+O$29)),"")</f>
        <v>4.4910632506027177</v>
      </c>
      <c r="P289" s="12">
        <f t="shared" si="537"/>
        <v>4.5820660301776206</v>
      </c>
      <c r="Q289" s="12">
        <f t="shared" si="537"/>
        <v>4.7773506343353382</v>
      </c>
      <c r="R289" s="12">
        <f t="shared" si="537"/>
        <v>4.4879116245462161</v>
      </c>
      <c r="S289" s="12">
        <f t="shared" si="537"/>
        <v>4.5827978685382336</v>
      </c>
      <c r="T289" s="12">
        <f t="shared" si="537"/>
        <v>4.5627294654281698</v>
      </c>
      <c r="U289" s="12">
        <f t="shared" si="537"/>
        <v>4.5534857273791962</v>
      </c>
      <c r="V289" s="12">
        <f t="shared" si="537"/>
        <v>4.6517035419307184</v>
      </c>
      <c r="W289" s="12">
        <f t="shared" si="537"/>
        <v>4.6565095148233313</v>
      </c>
      <c r="X289" s="12">
        <f t="shared" si="537"/>
        <v>4.5458726925578761</v>
      </c>
      <c r="Y289" s="12">
        <f t="shared" si="537"/>
        <v>4.5493504920186911</v>
      </c>
      <c r="Z289" s="12">
        <f t="shared" si="537"/>
        <v>4.5479710921855121</v>
      </c>
    </row>
    <row r="290" spans="2:26" x14ac:dyDescent="0.25">
      <c r="B290" s="20">
        <v>4.5</v>
      </c>
      <c r="C290" s="12" t="str">
        <f>IF(0&lt;10^C263-10^(C$28*$B290+C$29),LOG(10^C263-10^(C$28*$B290+C$29)),"")</f>
        <v/>
      </c>
      <c r="D290" s="12">
        <f t="shared" ref="D290:E290" si="538">IF(0&lt;10^D263-10^(D$28*$B290+D$29),LOG(10^D263-10^(D$28*$B290+D$29)),"")</f>
        <v>3.6166515297569592</v>
      </c>
      <c r="E290" s="12">
        <f t="shared" si="538"/>
        <v>3.1422154022355091</v>
      </c>
      <c r="F290" s="12">
        <f t="shared" ref="F290:H290" si="539">IF(0&lt;10^F263-10^(F$28*$B290+F$29),LOG(10^F263-10^(F$28*$B290+F$29)),"")</f>
        <v>2.941418790443763</v>
      </c>
      <c r="G290" s="12">
        <f t="shared" si="539"/>
        <v>3.3614577021747518</v>
      </c>
      <c r="H290" s="12">
        <f t="shared" si="539"/>
        <v>3.6031320351343417</v>
      </c>
      <c r="I290" s="12">
        <f t="shared" ref="I290:N290" si="540">IF(0&lt;10^I263-10^(I$28*$B290+I$29),LOG(10^I263-10^(I$28*$B290+I$29)),"")</f>
        <v>3.5860236960012308</v>
      </c>
      <c r="J290" s="12">
        <f t="shared" si="540"/>
        <v>3.1308358661424278</v>
      </c>
      <c r="K290" s="12">
        <f t="shared" si="540"/>
        <v>3.6105332398284657</v>
      </c>
      <c r="L290" s="12" t="str">
        <f t="shared" si="540"/>
        <v/>
      </c>
      <c r="M290" s="12">
        <f t="shared" si="540"/>
        <v>4.041853471410068</v>
      </c>
      <c r="N290" s="12">
        <f t="shared" si="540"/>
        <v>3.8859704213991431</v>
      </c>
      <c r="O290" s="12">
        <f t="shared" ref="O290:Z290" si="541">IF(0&lt;10^O263-10^(O$28*$B290+O$29),LOG(10^O263-10^(O$28*$B290+O$29)),"")</f>
        <v>3.5039380751334277</v>
      </c>
      <c r="P290" s="12">
        <f t="shared" si="541"/>
        <v>3.4477469833539089</v>
      </c>
      <c r="Q290" s="12">
        <f t="shared" si="541"/>
        <v>3.8049546237396483</v>
      </c>
      <c r="R290" s="12">
        <f t="shared" si="541"/>
        <v>3.6985433044236697</v>
      </c>
      <c r="S290" s="12">
        <f t="shared" si="541"/>
        <v>3.5266907408204586</v>
      </c>
      <c r="T290" s="12">
        <f t="shared" si="541"/>
        <v>3.670961465833074</v>
      </c>
      <c r="U290" s="12">
        <f t="shared" si="541"/>
        <v>3.605471657409244</v>
      </c>
      <c r="V290" s="12">
        <f t="shared" si="541"/>
        <v>3.8413356204644247</v>
      </c>
      <c r="W290" s="12">
        <f t="shared" si="541"/>
        <v>3.3820362007766671</v>
      </c>
      <c r="X290" s="12">
        <f t="shared" si="541"/>
        <v>3.6942880689443829</v>
      </c>
      <c r="Y290" s="12">
        <f t="shared" si="541"/>
        <v>3.5518721916727283</v>
      </c>
      <c r="Z290" s="12">
        <f t="shared" si="541"/>
        <v>3.5179913964757064</v>
      </c>
    </row>
    <row r="291" spans="2:26" x14ac:dyDescent="0.25">
      <c r="B291" s="20">
        <v>6</v>
      </c>
      <c r="C291" s="12" t="str">
        <f>IF(0&lt;10^C264-10^(C$28*$B291+C$29),LOG(10^C264-10^(C$28*$B291+C$29)),"")</f>
        <v/>
      </c>
      <c r="D291" s="12">
        <f t="shared" ref="D291:E291" si="542">IF(0&lt;10^D264-10^(D$28*$B291+D$29),LOG(10^D264-10^(D$28*$B291+D$29)),"")</f>
        <v>2.6516240421260662</v>
      </c>
      <c r="E291" s="12" t="str">
        <f t="shared" si="542"/>
        <v/>
      </c>
      <c r="F291" s="12" t="str">
        <f t="shared" ref="F291:H291" si="543">IF(0&lt;10^F264-10^(F$28*$B291+F$29),LOG(10^F264-10^(F$28*$B291+F$29)),"")</f>
        <v/>
      </c>
      <c r="G291" s="12">
        <f t="shared" si="543"/>
        <v>1.5801528592322225</v>
      </c>
      <c r="H291" s="12" t="str">
        <f t="shared" si="543"/>
        <v/>
      </c>
      <c r="I291" s="12">
        <f t="shared" ref="I291:N291" si="544">IF(0&lt;10^I264-10^(I$28*$B291+I$29),LOG(10^I264-10^(I$28*$B291+I$29)),"")</f>
        <v>0.13803443480944294</v>
      </c>
      <c r="J291" s="12" t="str">
        <f t="shared" si="544"/>
        <v/>
      </c>
      <c r="K291" s="12" t="str">
        <f t="shared" si="544"/>
        <v/>
      </c>
      <c r="L291" s="12" t="str">
        <f t="shared" si="544"/>
        <v/>
      </c>
      <c r="M291" s="12">
        <f t="shared" si="544"/>
        <v>2.2902015653587466</v>
      </c>
      <c r="N291" s="12" t="str">
        <f t="shared" si="544"/>
        <v/>
      </c>
      <c r="O291" s="12">
        <f t="shared" ref="O291:Z291" si="545">IF(0&lt;10^O264-10^(O$28*$B291+O$29),LOG(10^O264-10^(O$28*$B291+O$29)),"")</f>
        <v>2.0798766911011421</v>
      </c>
      <c r="P291" s="12">
        <f t="shared" si="545"/>
        <v>2.544732421999905</v>
      </c>
      <c r="Q291" s="12">
        <f t="shared" si="545"/>
        <v>2.3907600428724192</v>
      </c>
      <c r="R291" s="12">
        <f t="shared" si="545"/>
        <v>2.1232946219919224</v>
      </c>
      <c r="S291" s="12" t="str">
        <f t="shared" si="545"/>
        <v/>
      </c>
      <c r="T291" s="12" t="str">
        <f t="shared" si="545"/>
        <v/>
      </c>
      <c r="U291" s="12">
        <f t="shared" si="545"/>
        <v>2.0467037228412259</v>
      </c>
      <c r="V291" s="12">
        <f t="shared" si="545"/>
        <v>1.8366564986921441</v>
      </c>
      <c r="W291" s="12" t="str">
        <f t="shared" si="545"/>
        <v/>
      </c>
      <c r="X291" s="12">
        <f t="shared" si="545"/>
        <v>2.7524155148147731</v>
      </c>
      <c r="Y291" s="12">
        <f t="shared" si="545"/>
        <v>2.4828470762192425</v>
      </c>
      <c r="Z291" s="12">
        <f t="shared" si="545"/>
        <v>1.9143482070314661</v>
      </c>
    </row>
    <row r="292" spans="2:26" x14ac:dyDescent="0.25">
      <c r="B292" s="20">
        <v>7.5</v>
      </c>
      <c r="C292" s="12">
        <f>IF(0&lt;10^C265-10^(C$28*$B292+C$29),LOG(10^C265-10^(C$28*$B292+C$29)),"")</f>
        <v>2.3477340626499155</v>
      </c>
      <c r="D292" s="12" t="str">
        <f t="shared" ref="D292:E292" si="546">IF(0&lt;10^D265-10^(D$28*$B292+D$29),LOG(10^D265-10^(D$28*$B292+D$29)),"")</f>
        <v/>
      </c>
      <c r="E292" s="12">
        <f t="shared" si="546"/>
        <v>2.4478338072314325</v>
      </c>
      <c r="F292" s="12">
        <f t="shared" ref="F292:H292" si="547">IF(0&lt;10^F265-10^(F$28*$B292+F$29),LOG(10^F265-10^(F$28*$B292+F$29)),"")</f>
        <v>1.0200570548075634</v>
      </c>
      <c r="G292" s="12" t="str">
        <f t="shared" si="547"/>
        <v/>
      </c>
      <c r="H292" s="12">
        <f t="shared" si="547"/>
        <v>2.7579903986746306</v>
      </c>
      <c r="I292" s="12" t="str">
        <f t="shared" ref="I292:N292" si="548">IF(0&lt;10^I265-10^(I$28*$B292+I$29),LOG(10^I265-10^(I$28*$B292+I$29)),"")</f>
        <v/>
      </c>
      <c r="J292" s="12">
        <f t="shared" si="548"/>
        <v>3.0234423177011585</v>
      </c>
      <c r="K292" s="12">
        <f t="shared" si="548"/>
        <v>2.3064448274506457</v>
      </c>
      <c r="L292" s="12">
        <f t="shared" si="548"/>
        <v>2.4907308815858156</v>
      </c>
      <c r="M292" s="12" t="str">
        <f t="shared" si="548"/>
        <v/>
      </c>
      <c r="N292" s="12">
        <f t="shared" si="548"/>
        <v>1.1758986173590715</v>
      </c>
      <c r="O292" s="12" t="str">
        <f t="shared" ref="O292:Z292" si="549">IF(0&lt;10^O265-10^(O$28*$B292+O$29),LOG(10^O265-10^(O$28*$B292+O$29)),"")</f>
        <v/>
      </c>
      <c r="P292" s="12" t="str">
        <f t="shared" si="549"/>
        <v/>
      </c>
      <c r="Q292" s="12" t="str">
        <f t="shared" si="549"/>
        <v/>
      </c>
      <c r="R292" s="12" t="str">
        <f t="shared" si="549"/>
        <v/>
      </c>
      <c r="S292" s="12">
        <f t="shared" si="549"/>
        <v>1.9107873112946017</v>
      </c>
      <c r="T292" s="12">
        <f t="shared" si="549"/>
        <v>2.4950222136496527</v>
      </c>
      <c r="U292" s="12" t="str">
        <f t="shared" si="549"/>
        <v/>
      </c>
      <c r="V292" s="12" t="str">
        <f t="shared" si="549"/>
        <v/>
      </c>
      <c r="W292" s="12">
        <f t="shared" si="549"/>
        <v>2.6154573763852613</v>
      </c>
      <c r="X292" s="12" t="str">
        <f t="shared" si="549"/>
        <v/>
      </c>
      <c r="Y292" s="12" t="str">
        <f t="shared" si="549"/>
        <v/>
      </c>
      <c r="Z292" s="12" t="str">
        <f t="shared" si="549"/>
        <v/>
      </c>
    </row>
    <row r="293" spans="2:26" x14ac:dyDescent="0.25">
      <c r="B293" s="20">
        <v>9</v>
      </c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2:26" x14ac:dyDescent="0.25">
      <c r="B294" s="20">
        <v>10.5</v>
      </c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2:26" x14ac:dyDescent="0.25">
      <c r="B295" s="20">
        <v>12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2:26" x14ac:dyDescent="0.25">
      <c r="B296" s="20">
        <v>13.5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2:26" x14ac:dyDescent="0.25">
      <c r="B297" s="20">
        <v>15</v>
      </c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2:26" x14ac:dyDescent="0.25">
      <c r="B298" s="20">
        <v>16.5</v>
      </c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2:26" x14ac:dyDescent="0.25">
      <c r="B299" s="20">
        <v>18</v>
      </c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2:26" x14ac:dyDescent="0.25">
      <c r="B300" s="20">
        <v>19.5</v>
      </c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2:26" x14ac:dyDescent="0.25">
      <c r="B301" s="20">
        <v>21</v>
      </c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2:26" x14ac:dyDescent="0.25">
      <c r="B302" s="20">
        <v>22.5</v>
      </c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2:26" x14ac:dyDescent="0.25">
      <c r="B303" s="20">
        <v>24</v>
      </c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2:26" x14ac:dyDescent="0.25">
      <c r="B304" s="20">
        <v>25.5</v>
      </c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2:26" x14ac:dyDescent="0.25">
      <c r="B305" s="20">
        <v>27</v>
      </c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2:26" x14ac:dyDescent="0.25">
      <c r="B306" s="20">
        <v>28.5</v>
      </c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2:26" x14ac:dyDescent="0.25">
      <c r="B307" s="20">
        <v>30</v>
      </c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2:26" x14ac:dyDescent="0.25">
      <c r="B308" s="20">
        <v>31.5</v>
      </c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2:26" x14ac:dyDescent="0.25">
      <c r="B309" s="20">
        <v>33</v>
      </c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2:26" x14ac:dyDescent="0.25">
      <c r="B310" s="20">
        <v>34.5</v>
      </c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2:26" x14ac:dyDescent="0.25">
      <c r="B311" s="20">
        <v>36</v>
      </c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2:26" x14ac:dyDescent="0.25">
      <c r="B312" s="20">
        <v>37.5</v>
      </c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2:26" x14ac:dyDescent="0.25">
      <c r="B313" s="20">
        <v>39</v>
      </c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2016-08-29T21:05:36Z</dcterms:modified>
</cp:coreProperties>
</file>