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Uni\OSSU\ComputerScience\"/>
    </mc:Choice>
  </mc:AlternateContent>
  <xr:revisionPtr revIDLastSave="0" documentId="13_ncr:1_{B277D4C9-901B-48C5-9D3E-C807AAF6C4D0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imeline" sheetId="1" r:id="rId1"/>
    <sheet name="Curriculum Data" sheetId="2" r:id="rId2"/>
  </sheets>
  <calcPr calcId="181029"/>
</workbook>
</file>

<file path=xl/calcChain.xml><?xml version="1.0" encoding="utf-8"?>
<calcChain xmlns="http://schemas.openxmlformats.org/spreadsheetml/2006/main">
  <c r="I16" i="2" l="1"/>
  <c r="G60" i="2"/>
  <c r="G61" i="2"/>
  <c r="G59" i="2"/>
  <c r="G58" i="2"/>
  <c r="G57" i="2"/>
  <c r="G56" i="2"/>
  <c r="G55" i="2"/>
  <c r="G54" i="2"/>
  <c r="G53" i="2"/>
  <c r="F61" i="2"/>
  <c r="F60" i="2"/>
  <c r="F59" i="2"/>
  <c r="F58" i="2"/>
  <c r="F57" i="2"/>
  <c r="F56" i="2"/>
  <c r="F55" i="2"/>
  <c r="F54" i="2"/>
  <c r="F53" i="2"/>
  <c r="F51" i="2"/>
  <c r="G51" i="2" s="1"/>
  <c r="F52" i="2" s="1"/>
  <c r="G52" i="2" s="1"/>
  <c r="F49" i="2"/>
  <c r="F47" i="2"/>
  <c r="G47" i="2" s="1"/>
  <c r="F48" i="2" s="1"/>
  <c r="G48" i="2" s="1"/>
  <c r="F46" i="2"/>
  <c r="G46" i="2" s="1"/>
  <c r="G49" i="2"/>
  <c r="F50" i="2" s="1"/>
  <c r="G50" i="2" s="1"/>
  <c r="G45" i="2"/>
  <c r="I2" i="2"/>
  <c r="J2" i="2" s="1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F2" i="2"/>
  <c r="G2" i="2" s="1"/>
  <c r="F3" i="2" s="1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12" i="2" s="1"/>
  <c r="G12" i="2" s="1"/>
  <c r="F13" i="2" s="1"/>
  <c r="G13" i="2" s="1"/>
  <c r="F62" i="2" l="1"/>
  <c r="I12" i="2"/>
  <c r="J12" i="2" s="1"/>
  <c r="I13" i="2" s="1"/>
  <c r="J13" i="2" s="1"/>
  <c r="F14" i="2"/>
  <c r="G14" i="2" s="1"/>
  <c r="I14" i="2"/>
  <c r="J14" i="2" s="1"/>
  <c r="F15" i="2"/>
  <c r="G15" i="2" s="1"/>
  <c r="I15" i="2"/>
  <c r="J15" i="2" s="1"/>
  <c r="F9" i="2"/>
  <c r="G9" i="2" s="1"/>
  <c r="F10" i="2" s="1"/>
  <c r="G10" i="2" s="1"/>
  <c r="F11" i="2" s="1"/>
  <c r="G11" i="2" s="1"/>
  <c r="F16" i="2" l="1"/>
  <c r="G16" i="2" s="1"/>
  <c r="F17" i="2" s="1"/>
  <c r="G17" i="2" s="1"/>
  <c r="F18" i="2" s="1"/>
  <c r="G18" i="2" s="1"/>
  <c r="F19" i="2" s="1"/>
  <c r="G19" i="2" s="1"/>
  <c r="J16" i="2"/>
  <c r="I17" i="2" s="1"/>
  <c r="J17" i="2" s="1"/>
  <c r="I18" i="2" s="1"/>
  <c r="J18" i="2" s="1"/>
  <c r="I19" i="2" s="1"/>
  <c r="J19" i="2" s="1"/>
  <c r="F20" i="2" l="1"/>
  <c r="G20" i="2" s="1"/>
  <c r="F21" i="2" s="1"/>
  <c r="G21" i="2" s="1"/>
  <c r="I20" i="2"/>
  <c r="J20" i="2" s="1"/>
  <c r="I21" i="2" s="1"/>
  <c r="J21" i="2" s="1"/>
  <c r="I22" i="2" l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29" i="2" s="1"/>
  <c r="J29" i="2" s="1"/>
  <c r="I30" i="2" s="1"/>
  <c r="J30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I42" i="2" s="1"/>
  <c r="J42" i="2" s="1"/>
  <c r="I43" i="2" s="1"/>
  <c r="J43" i="2" s="1"/>
  <c r="I44" i="2" s="1"/>
  <c r="J44" i="2" s="1"/>
  <c r="F22" i="2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29" i="2" l="1"/>
  <c r="G29" i="2" s="1"/>
  <c r="F30" i="2" s="1"/>
  <c r="G30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F42" i="2" s="1"/>
  <c r="G42" i="2" s="1"/>
  <c r="F43" i="2" s="1"/>
  <c r="G43" i="2" s="1"/>
  <c r="I45" i="2"/>
  <c r="J45" i="2" s="1"/>
  <c r="I46" i="2" l="1"/>
  <c r="J46" i="2" s="1"/>
  <c r="I47" i="2" s="1"/>
  <c r="J47" i="2" s="1"/>
  <c r="I48" i="2" s="1"/>
  <c r="J48" i="2" s="1"/>
  <c r="I49" i="2" s="1"/>
  <c r="J49" i="2" s="1"/>
  <c r="I50" i="2" s="1"/>
  <c r="J50" i="2" s="1"/>
  <c r="I51" i="2" s="1"/>
  <c r="J51" i="2" s="1"/>
  <c r="I52" i="2" s="1"/>
  <c r="J52" i="2" s="1"/>
  <c r="F44" i="2"/>
  <c r="G44" i="2" s="1"/>
  <c r="F45" i="2" s="1"/>
  <c r="G62" i="2" s="1"/>
  <c r="C3" i="1" s="1"/>
  <c r="I60" i="2" l="1"/>
  <c r="J60" i="2" s="1"/>
  <c r="I59" i="2"/>
  <c r="J59" i="2" s="1"/>
  <c r="I61" i="2"/>
  <c r="J61" i="2" s="1"/>
  <c r="I54" i="2"/>
  <c r="J54" i="2" s="1"/>
  <c r="I58" i="2"/>
  <c r="J58" i="2" s="1"/>
  <c r="I53" i="2"/>
  <c r="J53" i="2" s="1"/>
  <c r="I56" i="2"/>
  <c r="J56" i="2" s="1"/>
  <c r="I57" i="2"/>
  <c r="J57" i="2" s="1"/>
  <c r="I55" i="2"/>
  <c r="J55" i="2" s="1"/>
  <c r="I62" i="2" l="1"/>
  <c r="J62" i="2" s="1"/>
  <c r="D3" i="1" s="1"/>
</calcChain>
</file>

<file path=xl/sharedStrings.xml><?xml version="1.0" encoding="utf-8"?>
<sst xmlns="http://schemas.openxmlformats.org/spreadsheetml/2006/main" count="322" uniqueCount="186">
  <si>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</si>
  <si>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</si>
  <si>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</si>
  <si>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</si>
  <si>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</si>
  <si>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</si>
  <si>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</si>
  <si>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</si>
  <si>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</si>
  <si>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</si>
  <si>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</si>
  <si>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</si>
  <si>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</si>
  <si>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</si>
  <si>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</si>
  <si>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</si>
  <si>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</si>
  <si>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Python for Everybody</t>
  </si>
  <si>
    <t>Intro</t>
  </si>
  <si>
    <t>10 weeks</t>
  </si>
  <si>
    <t>10 hours/week</t>
  </si>
  <si>
    <t>high school algebra</t>
  </si>
  <si>
    <t>Introduction to Computer Science and Programming using Python</t>
  </si>
  <si>
    <t>9 weeks</t>
  </si>
  <si>
    <t>15 hours/week</t>
  </si>
  <si>
    <t>How to Code - Simple Data</t>
  </si>
  <si>
    <t>Core Programming</t>
  </si>
  <si>
    <t>7 weeks</t>
  </si>
  <si>
    <t>8-10 hours/week</t>
  </si>
  <si>
    <t>-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</si>
  <si>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</si>
  <si>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</si>
  <si>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</si>
  <si>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</si>
  <si>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</si>
  <si>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</si>
  <si>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</si>
  <si>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</si>
  <si>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</si>
  <si>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</si>
  <si>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Calculus 1A: Differentiation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</si>
  <si>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</si>
  <si>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</si>
  <si>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</si>
  <si>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</si>
  <si>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</si>
  <si>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</si>
  <si>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</si>
  <si>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Calculus 1B</t>
  </si>
  <si>
    <t>Mathematics for Computer Science</t>
  </si>
  <si>
    <t>Core Math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</si>
  <si>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</si>
  <si>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</si>
  <si>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</si>
  <si>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</si>
  <si>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</si>
  <si>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</si>
  <si>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</si>
  <si>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</si>
  <si>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</si>
  <si>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</si>
  <si>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</si>
  <si>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</si>
  <si>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</si>
  <si>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Introduction to Computer Networking</t>
  </si>
  <si>
    <t>8 weeks</t>
  </si>
  <si>
    <t>4–12 hours/week</t>
  </si>
  <si>
    <t>algebra, probability, basic CS</t>
  </si>
  <si>
    <t>Operating Systems: Three Easy Pieces</t>
  </si>
  <si>
    <t>10-12 weeks</t>
  </si>
  <si>
    <t>6 hours/week</t>
  </si>
  <si>
    <t>Divide and Conquer, Sorting and Searching, and Randomized Algorithms</t>
  </si>
  <si>
    <t>Core Theory</t>
  </si>
  <si>
    <t>4 weeks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</si>
  <si>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</si>
  <si>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</si>
  <si>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</si>
  <si>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</si>
  <si>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Information Security: Context and Introduction</t>
  </si>
  <si>
    <t>Core Security</t>
  </si>
  <si>
    <t>3 hours/week</t>
  </si>
  <si>
    <t>Principles of Secure Coding</t>
  </si>
  <si>
    <t>4 hours/week</t>
  </si>
  <si>
    <t>Identifying Security Vulnerabilities</t>
  </si>
  <si>
    <t>Exploiting and Securing Vulnerabilities in Java Applications</t>
  </si>
  <si>
    <t>Relational Databases and SQL</t>
  </si>
  <si>
    <t>Core Applications</t>
  </si>
  <si>
    <t>core programming</t>
  </si>
  <si>
    <t>Databases: Modeling and Theory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</si>
  <si>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</si>
  <si>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</si>
  <si>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</si>
  <si>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</si>
  <si>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</si>
  <si>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</si>
  <si>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</si>
  <si>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</si>
  <si>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</si>
  <si>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Software Development Capstone Project</t>
  </si>
  <si>
    <t>6-7 weeks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</si>
  <si>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</si>
  <si>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</si>
  <si>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</si>
  <si>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</si>
  <si>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</si>
  <si>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</si>
  <si>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</si>
  <si>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</si>
  <si>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</si>
  <si>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</si>
  <si>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</si>
  <si>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</si>
  <si>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</si>
  <si>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</si>
  <si>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Software Architecture &amp; Design</t>
  </si>
  <si>
    <t>software engineering in Java</t>
  </si>
  <si>
    <t>Final Project</t>
  </si>
  <si>
    <t>Status</t>
  </si>
  <si>
    <t>Essence of Linear Algebra</t>
  </si>
  <si>
    <t>3  weeks</t>
  </si>
  <si>
    <t>2-3 hours/week</t>
  </si>
  <si>
    <t>Linear Algebra</t>
  </si>
  <si>
    <t>Math Prereq 1 Calculus</t>
  </si>
  <si>
    <t>Math Prereq 2 Linear Algebra</t>
  </si>
  <si>
    <t>Logic Introduction</t>
  </si>
  <si>
    <t>Math Prereq 3 Logic</t>
  </si>
  <si>
    <t>4-5 hours/week</t>
  </si>
  <si>
    <t>Math Prereq 4 Probability</t>
  </si>
  <si>
    <t>24 weeks</t>
  </si>
  <si>
    <t>set theory</t>
  </si>
  <si>
    <t>Diferentiation and Integration</t>
  </si>
  <si>
    <t>Probability Introduction</t>
  </si>
  <si>
    <t>algorithms, familiarity with C, is useful</t>
  </si>
  <si>
    <t>Identifying Security Vulnerabilities in C/C++Programming</t>
  </si>
  <si>
    <t>LAFF – On Programming for Correctness</t>
  </si>
  <si>
    <t>Computation Structures 1: Digital Circuits</t>
  </si>
  <si>
    <t>Advanced Systems</t>
  </si>
  <si>
    <t>Computation Structures 2: Computer Architecture</t>
  </si>
  <si>
    <t>Computation Structures 3: Computer Organization</t>
  </si>
  <si>
    <t>Advanced Theory</t>
  </si>
  <si>
    <t>16 weeks</t>
  </si>
  <si>
    <t>8 hours/week</t>
  </si>
  <si>
    <t>Introduction to Formal Concept Analysis</t>
  </si>
  <si>
    <t>Theory of Computation</t>
  </si>
  <si>
    <t>Computational Geometry</t>
  </si>
  <si>
    <t>Game Theory</t>
  </si>
  <si>
    <t>26 weeks</t>
  </si>
  <si>
    <t>30 weeks</t>
  </si>
  <si>
    <t>Modern Robotics (Specialization)</t>
  </si>
  <si>
    <t>Data Mining (Specialization)</t>
  </si>
  <si>
    <t>Big Data (Specialization)</t>
  </si>
  <si>
    <t>Internet of Things (Specialization)</t>
  </si>
  <si>
    <t>Cloud Computing (Specialization)</t>
  </si>
  <si>
    <t>Fullstack Open (Specialization)</t>
  </si>
  <si>
    <t>43 weeks</t>
  </si>
  <si>
    <t>29 weeks</t>
  </si>
  <si>
    <t>Data Science (Specialization)</t>
  </si>
  <si>
    <t>Functional Programming in Scala (Specialization)</t>
  </si>
  <si>
    <t>Game Design and Development (Specialization)</t>
  </si>
  <si>
    <t>1-6 hours/week</t>
  </si>
  <si>
    <t>2-6 hours/week</t>
  </si>
  <si>
    <t>1-5 hours/week</t>
  </si>
  <si>
    <t>3-5 hours/week</t>
  </si>
  <si>
    <t>2-5 hours/week</t>
  </si>
  <si>
    <t>Nand2Tetris</t>
  </si>
  <si>
    <t>algorithms, C++</t>
  </si>
  <si>
    <t>discrete mathematics, logic, algorithms</t>
  </si>
  <si>
    <t>matematical thinking, probability, calculus</t>
  </si>
  <si>
    <t>computation Structures 2</t>
  </si>
  <si>
    <t>computation Structures 1</t>
  </si>
  <si>
    <t>machine learning</t>
  </si>
  <si>
    <t>strong programming</t>
  </si>
  <si>
    <t>C++ programming</t>
  </si>
  <si>
    <t>programming</t>
  </si>
  <si>
    <t>one year programming experience</t>
  </si>
  <si>
    <t>programming, interactive design</t>
  </si>
  <si>
    <t>freshman-level physics, linear algebra, calculus, linear ordinary differential equations</t>
  </si>
  <si>
    <t>Advanced Applications 1</t>
  </si>
  <si>
    <t>Advanced Applications 2</t>
  </si>
  <si>
    <t>Advanced Applications 3</t>
  </si>
  <si>
    <t>Advanced Applications 4</t>
  </si>
  <si>
    <t>Advanced Applications 5</t>
  </si>
  <si>
    <t>Advanced Applications 6</t>
  </si>
  <si>
    <t>Advanced Applications 7</t>
  </si>
  <si>
    <t>Advanced Applications 8</t>
  </si>
  <si>
    <t>Lesson 2 Vid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</si>
</sst>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&quot; &quot;mmm&quot; &quot;dd"/>
    <numFmt numFmtId="166" formatCode="yyyy\-mm\-dd"/>
  </numFmts>
  <fonts count="2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7" tint="0.39997558519241921"/>
      <name val="Arial"/>
      <family val="2"/>
    </font>
    <font>
      <u/>
      <sz val="10"/>
      <color theme="8" tint="-0.249977111117893"/>
      <name val="Arial"/>
      <family val="2"/>
    </font>
    <font>
      <u/>
      <sz val="10"/>
      <color rgb="FFFF0000"/>
      <name val="Arial"/>
      <family val="2"/>
    </font>
    <font>
      <u/>
      <sz val="10"/>
      <color theme="9" tint="-0.249977111117893"/>
      <name val="Arial"/>
      <family val="2"/>
    </font>
    <font>
      <sz val="10"/>
      <color rgb="FF24292E"/>
      <name val="Arial"/>
      <family val="2"/>
      <scheme val="major"/>
    </font>
    <font>
      <u/>
      <sz val="10"/>
      <color theme="5"/>
      <name val="Arial"/>
      <family val="2"/>
    </font>
    <font>
      <u/>
      <sz val="10"/>
      <color theme="2" tint="-0.34998626667073579"/>
      <name val="Arial"/>
      <family val="2"/>
    </font>
    <font>
      <u/>
      <sz val="10"/>
      <color theme="7" tint="-0.249977111117893"/>
      <name val="Arial"/>
      <family val="2"/>
    </font>
    <font>
      <u/>
      <sz val="10"/>
      <color theme="4" tint="0.39997558519241921"/>
      <name val="Arial"/>
      <family val="2"/>
    </font>
    <font>
      <u/>
      <sz val="10"/>
      <color rgb="FFFFC000"/>
      <name val="Arial"/>
      <family val="2"/>
    </font>
    <font>
      <u/>
      <sz val="10"/>
      <color rgb="FF7030A0"/>
      <name val="Arial"/>
      <family val="2"/>
    </font>
    <font>
      <u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0" fontId="4" fillId="0" borderId="0" xfId="0" applyFont="1" applyAlignme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5" fillId="0" borderId="0" xfId="0" applyFont="1" applyAlignment="1">
      <alignment horizontal="left"/>
    </xf>
    <xf numFmtId="0" fontId="1" fillId="0" borderId="0" xfId="0" applyFont="1" applyAlignment="1"/>
    <xf numFmtId="166" fontId="1" fillId="0" borderId="0" xfId="0" applyNumberFormat="1" applyFont="1" applyAlignment="1"/>
    <xf numFmtId="166" fontId="1" fillId="0" borderId="0" xfId="0" applyNumberFormat="1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166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5" borderId="0" xfId="0" applyFont="1" applyFill="1" applyAlignment="1"/>
    <xf numFmtId="0" fontId="10" fillId="0" borderId="0" xfId="0" applyFont="1" applyAlignment="1">
      <alignment horizontal="center"/>
    </xf>
    <xf numFmtId="0" fontId="8" fillId="0" borderId="0" xfId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8" fillId="0" borderId="0" xfId="1" applyAlignment="1">
      <alignment horizontal="center"/>
    </xf>
    <xf numFmtId="0" fontId="11" fillId="0" borderId="0" xfId="1" applyFont="1" applyAlignment="1">
      <alignment horizontal="center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166" fontId="9" fillId="0" borderId="0" xfId="0" applyNumberFormat="1" applyFont="1"/>
    <xf numFmtId="0" fontId="11" fillId="0" borderId="0" xfId="1" applyFont="1" applyAlignment="1">
      <alignment horizontal="left"/>
    </xf>
    <xf numFmtId="0" fontId="16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7" fillId="0" borderId="0" xfId="1" applyFont="1" applyAlignment="1">
      <alignment horizontal="left"/>
    </xf>
    <xf numFmtId="0" fontId="18" fillId="0" borderId="0" xfId="1" applyFont="1" applyAlignment="1">
      <alignment horizontal="left"/>
    </xf>
    <xf numFmtId="0" fontId="19" fillId="0" borderId="0" xfId="1" applyFont="1" applyAlignment="1">
      <alignment horizontal="left"/>
    </xf>
    <xf numFmtId="0" fontId="20" fillId="0" borderId="0" xfId="1" applyFont="1" applyAlignment="1">
      <alignment horizontal="left"/>
    </xf>
    <xf numFmtId="0" fontId="21" fillId="0" borderId="0" xfId="1" applyFont="1" applyAlignment="1">
      <alignment horizontal="left"/>
    </xf>
    <xf numFmtId="0" fontId="22" fillId="0" borderId="0" xfId="1" applyFont="1" applyAlignment="1">
      <alignment horizontal="left"/>
    </xf>
    <xf numFmtId="0" fontId="2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Data'!$G$1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Data'!$A$2:$A$62</c:f>
              <c:strCache>
                <c:ptCount val="61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Calculus 1A: Differentiation</c:v>
                </c:pt>
                <c:pt idx="8">
                  <c:v>Calculus 1B: Integration</c:v>
                </c:pt>
                <c:pt idx="9">
                  <c:v>Calculus 1C: Coordinate Systems &amp; Infinite Series</c:v>
                </c:pt>
                <c:pt idx="10">
                  <c:v>Essence of Linear Algebra</c:v>
                </c:pt>
                <c:pt idx="11">
                  <c:v>Linear Algebra</c:v>
                </c:pt>
                <c:pt idx="12">
                  <c:v>Logic Introduction</c:v>
                </c:pt>
                <c:pt idx="13">
                  <c:v>Probability Introduction</c:v>
                </c:pt>
                <c:pt idx="14">
                  <c:v>Mathematics for Computer Science</c:v>
                </c:pt>
                <c:pt idx="15">
                  <c:v>The Missing Semester of Your CS Education</c:v>
                </c:pt>
                <c:pt idx="16">
                  <c:v>Build a Modern Computer from First Principles: From Nand to Tetris</c:v>
                </c:pt>
                <c:pt idx="17">
                  <c:v>Build a Modern Computer from First Principles: Nand to Tetris Part II</c:v>
                </c:pt>
                <c:pt idx="18">
                  <c:v>Operating Systems: Three Easy Pieces</c:v>
                </c:pt>
                <c:pt idx="19">
                  <c:v>Introduction to Computer Networking</c:v>
                </c:pt>
                <c:pt idx="20">
                  <c:v>Divide and Conquer, Sorting and Searching, and Randomized Algorithms</c:v>
                </c:pt>
                <c:pt idx="21">
                  <c:v>Graph Search, Shortest Paths, and Data Structures</c:v>
                </c:pt>
                <c:pt idx="22">
                  <c:v>Greedy Algorithms, Minimum Spanning Trees, and Dynamic Programming</c:v>
                </c:pt>
                <c:pt idx="23">
                  <c:v>Shortest Paths Revisited, NP-Complete Problems and What To Do About Them</c:v>
                </c:pt>
                <c:pt idx="24">
                  <c:v>Information Security: Context and Introduction</c:v>
                </c:pt>
                <c:pt idx="25">
                  <c:v>Principles of Secure Coding</c:v>
                </c:pt>
                <c:pt idx="26">
                  <c:v>Identifying Security Vulnerabilities</c:v>
                </c:pt>
                <c:pt idx="27">
                  <c:v>Identifying Security Vulnerabilities in C/C++Programming</c:v>
                </c:pt>
                <c:pt idx="28">
                  <c:v>Exploiting and Securing Vulnerabilities in Java Applications</c:v>
                </c:pt>
                <c:pt idx="29">
                  <c:v>Relational Databases and SQL</c:v>
                </c:pt>
                <c:pt idx="30">
                  <c:v>Databases: Modeling and Theory</c:v>
                </c:pt>
                <c:pt idx="31">
                  <c:v>Databases: Semistructured Data</c:v>
                </c:pt>
                <c:pt idx="32">
                  <c:v>Machine Learning</c:v>
                </c:pt>
                <c:pt idx="33">
                  <c:v>Computer Graphics</c:v>
                </c:pt>
                <c:pt idx="34">
                  <c:v>Software Engineering: Introduction</c:v>
                </c:pt>
                <c:pt idx="35">
                  <c:v>Software Development Capstone Project</c:v>
                </c:pt>
                <c:pt idx="36">
                  <c:v>Parallel Programming</c:v>
                </c:pt>
                <c:pt idx="37">
                  <c:v>Compilers</c:v>
                </c:pt>
                <c:pt idx="38">
                  <c:v>Introduction to Haskell</c:v>
                </c:pt>
                <c:pt idx="39">
                  <c:v>Learn Prolog Now!</c:v>
                </c:pt>
                <c:pt idx="40">
                  <c:v>Software Debugging</c:v>
                </c:pt>
                <c:pt idx="41">
                  <c:v>Software Testing</c:v>
                </c:pt>
                <c:pt idx="42">
                  <c:v>LAFF – On Programming for Correctness</c:v>
                </c:pt>
                <c:pt idx="43">
                  <c:v>Software Architecture &amp; Design</c:v>
                </c:pt>
                <c:pt idx="44">
                  <c:v>Computation Structures 1: Digital Circuits</c:v>
                </c:pt>
                <c:pt idx="45">
                  <c:v>Computation Structures 2: Computer Architecture</c:v>
                </c:pt>
                <c:pt idx="46">
                  <c:v>Computation Structures 3: Computer Organization</c:v>
                </c:pt>
                <c:pt idx="47">
                  <c:v>Theory of Computation</c:v>
                </c:pt>
                <c:pt idx="48">
                  <c:v>Computational Geometry</c:v>
                </c:pt>
                <c:pt idx="49">
                  <c:v>Introduction to Formal Concept Analysis</c:v>
                </c:pt>
                <c:pt idx="50">
                  <c:v>Game Theory</c:v>
                </c:pt>
                <c:pt idx="51">
                  <c:v>Modern Robotics (Specialization)</c:v>
                </c:pt>
                <c:pt idx="52">
                  <c:v>Data Mining (Specialization)</c:v>
                </c:pt>
                <c:pt idx="53">
                  <c:v>Big Data (Specialization)</c:v>
                </c:pt>
                <c:pt idx="54">
                  <c:v>Internet of Things (Specialization)</c:v>
                </c:pt>
                <c:pt idx="55">
                  <c:v>Cloud Computing (Specialization)</c:v>
                </c:pt>
                <c:pt idx="56">
                  <c:v>Fullstack Open (Specialization)</c:v>
                </c:pt>
                <c:pt idx="57">
                  <c:v>Data Science (Specialization)</c:v>
                </c:pt>
                <c:pt idx="58">
                  <c:v>Functional Programming in Scala (Specialization)</c:v>
                </c:pt>
                <c:pt idx="59">
                  <c:v>Game Design and Development (Specialization)</c:v>
                </c:pt>
                <c:pt idx="60">
                  <c:v>Final Project</c:v>
                </c:pt>
              </c:strCache>
            </c:strRef>
          </c:cat>
          <c:val>
            <c:numRef>
              <c:f>'Curriculum Data'!$G$2:$G$62</c:f>
              <c:numCache>
                <c:formatCode>yyyy\-mm\-dd</c:formatCode>
                <c:ptCount val="61"/>
                <c:pt idx="0">
                  <c:v>44291</c:v>
                </c:pt>
                <c:pt idx="1">
                  <c:v>44385.5</c:v>
                </c:pt>
                <c:pt idx="2">
                  <c:v>44424.7</c:v>
                </c:pt>
                <c:pt idx="3">
                  <c:v>44458.299999999996</c:v>
                </c:pt>
                <c:pt idx="4">
                  <c:v>44472.299999999996</c:v>
                </c:pt>
                <c:pt idx="5">
                  <c:v>44480.7</c:v>
                </c:pt>
                <c:pt idx="6">
                  <c:v>44489.1</c:v>
                </c:pt>
                <c:pt idx="7">
                  <c:v>44543.7</c:v>
                </c:pt>
                <c:pt idx="8">
                  <c:v>44589.2</c:v>
                </c:pt>
                <c:pt idx="9">
                  <c:v>44610.2</c:v>
                </c:pt>
                <c:pt idx="10">
                  <c:v>44493.299999999996</c:v>
                </c:pt>
                <c:pt idx="11">
                  <c:v>44602.499999999993</c:v>
                </c:pt>
                <c:pt idx="12">
                  <c:v>44517.1</c:v>
                </c:pt>
                <c:pt idx="13">
                  <c:v>44690.7</c:v>
                </c:pt>
                <c:pt idx="14">
                  <c:v>44736.2</c:v>
                </c:pt>
                <c:pt idx="15">
                  <c:v>44753</c:v>
                </c:pt>
                <c:pt idx="16">
                  <c:v>44782.400000000001</c:v>
                </c:pt>
                <c:pt idx="17">
                  <c:v>44832.800000000003</c:v>
                </c:pt>
                <c:pt idx="18">
                  <c:v>44874.8</c:v>
                </c:pt>
                <c:pt idx="19">
                  <c:v>44897.200000000004</c:v>
                </c:pt>
                <c:pt idx="20">
                  <c:v>44908.4</c:v>
                </c:pt>
                <c:pt idx="21">
                  <c:v>44919.6</c:v>
                </c:pt>
                <c:pt idx="22">
                  <c:v>44930.799999999996</c:v>
                </c:pt>
                <c:pt idx="23">
                  <c:v>44941.999999999993</c:v>
                </c:pt>
                <c:pt idx="24">
                  <c:v>44952.499999999993</c:v>
                </c:pt>
                <c:pt idx="25">
                  <c:v>44963.69999999999</c:v>
                </c:pt>
                <c:pt idx="26">
                  <c:v>44974.899999999987</c:v>
                </c:pt>
                <c:pt idx="27">
                  <c:v>44986.099999999984</c:v>
                </c:pt>
                <c:pt idx="28">
                  <c:v>45000.099999999984</c:v>
                </c:pt>
                <c:pt idx="29">
                  <c:v>45014.099999999984</c:v>
                </c:pt>
                <c:pt idx="30">
                  <c:v>45028.099999999984</c:v>
                </c:pt>
                <c:pt idx="31">
                  <c:v>45042.099999999984</c:v>
                </c:pt>
                <c:pt idx="32">
                  <c:v>45072.899999999987</c:v>
                </c:pt>
                <c:pt idx="33">
                  <c:v>45123.299999999988</c:v>
                </c:pt>
                <c:pt idx="34">
                  <c:v>45156.899999999987</c:v>
                </c:pt>
                <c:pt idx="35">
                  <c:v>45190.499999999985</c:v>
                </c:pt>
                <c:pt idx="36">
                  <c:v>45207.299999999988</c:v>
                </c:pt>
                <c:pt idx="37">
                  <c:v>45245.099999999991</c:v>
                </c:pt>
                <c:pt idx="38">
                  <c:v>45315.099999999991</c:v>
                </c:pt>
                <c:pt idx="39">
                  <c:v>45385.099999999991</c:v>
                </c:pt>
                <c:pt idx="40">
                  <c:v>45418.69999999999</c:v>
                </c:pt>
                <c:pt idx="41">
                  <c:v>45435.499999999993</c:v>
                </c:pt>
                <c:pt idx="42">
                  <c:v>45455.099999999991</c:v>
                </c:pt>
                <c:pt idx="43">
                  <c:v>45488.69999999999</c:v>
                </c:pt>
                <c:pt idx="44">
                  <c:v>45513.899999999987</c:v>
                </c:pt>
                <c:pt idx="45">
                  <c:v>45539.099999999984</c:v>
                </c:pt>
                <c:pt idx="46">
                  <c:v>45564.299999999981</c:v>
                </c:pt>
                <c:pt idx="47">
                  <c:v>45620.299999999981</c:v>
                </c:pt>
                <c:pt idx="48">
                  <c:v>45709.89999999998</c:v>
                </c:pt>
                <c:pt idx="49">
                  <c:v>45730.89999999998</c:v>
                </c:pt>
                <c:pt idx="50">
                  <c:v>45747.699999999983</c:v>
                </c:pt>
                <c:pt idx="51">
                  <c:v>45784.099999999984</c:v>
                </c:pt>
                <c:pt idx="52">
                  <c:v>45789.699999999983</c:v>
                </c:pt>
                <c:pt idx="53">
                  <c:v>45810.699999999983</c:v>
                </c:pt>
                <c:pt idx="54">
                  <c:v>45768.699999999983</c:v>
                </c:pt>
                <c:pt idx="55">
                  <c:v>45789.699999999983</c:v>
                </c:pt>
                <c:pt idx="56">
                  <c:v>45798.099999999984</c:v>
                </c:pt>
                <c:pt idx="57">
                  <c:v>45777.799999999981</c:v>
                </c:pt>
                <c:pt idx="58">
                  <c:v>45828.89999999998</c:v>
                </c:pt>
                <c:pt idx="59">
                  <c:v>45852.699999999983</c:v>
                </c:pt>
                <c:pt idx="60">
                  <c:v>45922.699999999983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4-4302-9DF8-D418B46AC48D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Data'!$A$2:$A$62</c:f>
              <c:strCache>
                <c:ptCount val="61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Calculus 1A: Differentiation</c:v>
                </c:pt>
                <c:pt idx="8">
                  <c:v>Calculus 1B: Integration</c:v>
                </c:pt>
                <c:pt idx="9">
                  <c:v>Calculus 1C: Coordinate Systems &amp; Infinite Series</c:v>
                </c:pt>
                <c:pt idx="10">
                  <c:v>Essence of Linear Algebra</c:v>
                </c:pt>
                <c:pt idx="11">
                  <c:v>Linear Algebra</c:v>
                </c:pt>
                <c:pt idx="12">
                  <c:v>Logic Introduction</c:v>
                </c:pt>
                <c:pt idx="13">
                  <c:v>Probability Introduction</c:v>
                </c:pt>
                <c:pt idx="14">
                  <c:v>Mathematics for Computer Science</c:v>
                </c:pt>
                <c:pt idx="15">
                  <c:v>The Missing Semester of Your CS Education</c:v>
                </c:pt>
                <c:pt idx="16">
                  <c:v>Build a Modern Computer from First Principles: From Nand to Tetris</c:v>
                </c:pt>
                <c:pt idx="17">
                  <c:v>Build a Modern Computer from First Principles: Nand to Tetris Part II</c:v>
                </c:pt>
                <c:pt idx="18">
                  <c:v>Operating Systems: Three Easy Pieces</c:v>
                </c:pt>
                <c:pt idx="19">
                  <c:v>Introduction to Computer Networking</c:v>
                </c:pt>
                <c:pt idx="20">
                  <c:v>Divide and Conquer, Sorting and Searching, and Randomized Algorithms</c:v>
                </c:pt>
                <c:pt idx="21">
                  <c:v>Graph Search, Shortest Paths, and Data Structures</c:v>
                </c:pt>
                <c:pt idx="22">
                  <c:v>Greedy Algorithms, Minimum Spanning Trees, and Dynamic Programming</c:v>
                </c:pt>
                <c:pt idx="23">
                  <c:v>Shortest Paths Revisited, NP-Complete Problems and What To Do About Them</c:v>
                </c:pt>
                <c:pt idx="24">
                  <c:v>Information Security: Context and Introduction</c:v>
                </c:pt>
                <c:pt idx="25">
                  <c:v>Principles of Secure Coding</c:v>
                </c:pt>
                <c:pt idx="26">
                  <c:v>Identifying Security Vulnerabilities</c:v>
                </c:pt>
                <c:pt idx="27">
                  <c:v>Identifying Security Vulnerabilities in C/C++Programming</c:v>
                </c:pt>
                <c:pt idx="28">
                  <c:v>Exploiting and Securing Vulnerabilities in Java Applications</c:v>
                </c:pt>
                <c:pt idx="29">
                  <c:v>Relational Databases and SQL</c:v>
                </c:pt>
                <c:pt idx="30">
                  <c:v>Databases: Modeling and Theory</c:v>
                </c:pt>
                <c:pt idx="31">
                  <c:v>Databases: Semistructured Data</c:v>
                </c:pt>
                <c:pt idx="32">
                  <c:v>Machine Learning</c:v>
                </c:pt>
                <c:pt idx="33">
                  <c:v>Computer Graphics</c:v>
                </c:pt>
                <c:pt idx="34">
                  <c:v>Software Engineering: Introduction</c:v>
                </c:pt>
                <c:pt idx="35">
                  <c:v>Software Development Capstone Project</c:v>
                </c:pt>
                <c:pt idx="36">
                  <c:v>Parallel Programming</c:v>
                </c:pt>
                <c:pt idx="37">
                  <c:v>Compilers</c:v>
                </c:pt>
                <c:pt idx="38">
                  <c:v>Introduction to Haskell</c:v>
                </c:pt>
                <c:pt idx="39">
                  <c:v>Learn Prolog Now!</c:v>
                </c:pt>
                <c:pt idx="40">
                  <c:v>Software Debugging</c:v>
                </c:pt>
                <c:pt idx="41">
                  <c:v>Software Testing</c:v>
                </c:pt>
                <c:pt idx="42">
                  <c:v>LAFF – On Programming for Correctness</c:v>
                </c:pt>
                <c:pt idx="43">
                  <c:v>Software Architecture &amp; Design</c:v>
                </c:pt>
                <c:pt idx="44">
                  <c:v>Computation Structures 1: Digital Circuits</c:v>
                </c:pt>
                <c:pt idx="45">
                  <c:v>Computation Structures 2: Computer Architecture</c:v>
                </c:pt>
                <c:pt idx="46">
                  <c:v>Computation Structures 3: Computer Organization</c:v>
                </c:pt>
                <c:pt idx="47">
                  <c:v>Theory of Computation</c:v>
                </c:pt>
                <c:pt idx="48">
                  <c:v>Computational Geometry</c:v>
                </c:pt>
                <c:pt idx="49">
                  <c:v>Introduction to Formal Concept Analysis</c:v>
                </c:pt>
                <c:pt idx="50">
                  <c:v>Game Theory</c:v>
                </c:pt>
                <c:pt idx="51">
                  <c:v>Modern Robotics (Specialization)</c:v>
                </c:pt>
                <c:pt idx="52">
                  <c:v>Data Mining (Specialization)</c:v>
                </c:pt>
                <c:pt idx="53">
                  <c:v>Big Data (Specialization)</c:v>
                </c:pt>
                <c:pt idx="54">
                  <c:v>Internet of Things (Specialization)</c:v>
                </c:pt>
                <c:pt idx="55">
                  <c:v>Cloud Computing (Specialization)</c:v>
                </c:pt>
                <c:pt idx="56">
                  <c:v>Fullstack Open (Specialization)</c:v>
                </c:pt>
                <c:pt idx="57">
                  <c:v>Data Science (Specialization)</c:v>
                </c:pt>
                <c:pt idx="58">
                  <c:v>Functional Programming in Scala (Specialization)</c:v>
                </c:pt>
                <c:pt idx="59">
                  <c:v>Game Design and Development (Specialization)</c:v>
                </c:pt>
                <c:pt idx="60">
                  <c:v>Final Project</c:v>
                </c:pt>
              </c:strCache>
            </c:strRef>
          </c:cat>
          <c:val>
            <c:numRef>
              <c:f>'Curriculum Data'!$J$2:$J$62</c:f>
              <c:numCache>
                <c:formatCode>yyyy\-mm\-dd</c:formatCode>
                <c:ptCount val="61"/>
                <c:pt idx="0">
                  <c:v>44291</c:v>
                </c:pt>
                <c:pt idx="1">
                  <c:v>44385.5</c:v>
                </c:pt>
                <c:pt idx="2">
                  <c:v>44434.5</c:v>
                </c:pt>
                <c:pt idx="3">
                  <c:v>44476.5</c:v>
                </c:pt>
                <c:pt idx="4">
                  <c:v>44504.5</c:v>
                </c:pt>
                <c:pt idx="5">
                  <c:v>44521.3</c:v>
                </c:pt>
                <c:pt idx="6">
                  <c:v>44538.100000000006</c:v>
                </c:pt>
                <c:pt idx="7">
                  <c:v>44629.100000000006</c:v>
                </c:pt>
                <c:pt idx="8">
                  <c:v>44720.100000000006</c:v>
                </c:pt>
                <c:pt idx="9">
                  <c:v>44762.100000000006</c:v>
                </c:pt>
                <c:pt idx="10">
                  <c:v>44544.400000000009</c:v>
                </c:pt>
                <c:pt idx="11">
                  <c:v>44653.600000000006</c:v>
                </c:pt>
                <c:pt idx="12">
                  <c:v>44573.100000000006</c:v>
                </c:pt>
                <c:pt idx="13">
                  <c:v>44739.700000000004</c:v>
                </c:pt>
                <c:pt idx="14">
                  <c:v>44807.600000000006</c:v>
                </c:pt>
                <c:pt idx="15">
                  <c:v>44824.400000000009</c:v>
                </c:pt>
                <c:pt idx="16">
                  <c:v>44879.000000000007</c:v>
                </c:pt>
                <c:pt idx="17">
                  <c:v>44954.600000000006</c:v>
                </c:pt>
                <c:pt idx="18">
                  <c:v>45005.000000000007</c:v>
                </c:pt>
                <c:pt idx="19">
                  <c:v>45072.200000000004</c:v>
                </c:pt>
                <c:pt idx="20">
                  <c:v>45094.600000000006</c:v>
                </c:pt>
                <c:pt idx="21">
                  <c:v>45117.000000000007</c:v>
                </c:pt>
                <c:pt idx="22">
                  <c:v>45139.400000000009</c:v>
                </c:pt>
                <c:pt idx="23">
                  <c:v>45161.80000000001</c:v>
                </c:pt>
                <c:pt idx="24">
                  <c:v>45172.30000000001</c:v>
                </c:pt>
                <c:pt idx="25">
                  <c:v>45183.500000000007</c:v>
                </c:pt>
                <c:pt idx="26">
                  <c:v>45194.700000000004</c:v>
                </c:pt>
                <c:pt idx="27">
                  <c:v>45205.9</c:v>
                </c:pt>
                <c:pt idx="28">
                  <c:v>45219.9</c:v>
                </c:pt>
                <c:pt idx="29">
                  <c:v>45233.9</c:v>
                </c:pt>
                <c:pt idx="30">
                  <c:v>45247.9</c:v>
                </c:pt>
                <c:pt idx="31">
                  <c:v>45261.9</c:v>
                </c:pt>
                <c:pt idx="32">
                  <c:v>45308.1</c:v>
                </c:pt>
                <c:pt idx="33">
                  <c:v>45358.5</c:v>
                </c:pt>
                <c:pt idx="34">
                  <c:v>45400.5</c:v>
                </c:pt>
                <c:pt idx="35">
                  <c:v>45449.5</c:v>
                </c:pt>
                <c:pt idx="36">
                  <c:v>45471.9</c:v>
                </c:pt>
                <c:pt idx="37">
                  <c:v>45522.3</c:v>
                </c:pt>
                <c:pt idx="38">
                  <c:v>45592.3</c:v>
                </c:pt>
                <c:pt idx="39">
                  <c:v>45662.3</c:v>
                </c:pt>
                <c:pt idx="40">
                  <c:v>45695.9</c:v>
                </c:pt>
                <c:pt idx="41">
                  <c:v>45712.700000000004</c:v>
                </c:pt>
                <c:pt idx="42">
                  <c:v>45742.100000000006</c:v>
                </c:pt>
                <c:pt idx="43">
                  <c:v>45775.700000000004</c:v>
                </c:pt>
                <c:pt idx="44">
                  <c:v>45800.9</c:v>
                </c:pt>
                <c:pt idx="45">
                  <c:v>45826.1</c:v>
                </c:pt>
                <c:pt idx="46">
                  <c:v>45851.299999999996</c:v>
                </c:pt>
                <c:pt idx="47">
                  <c:v>45907.299999999996</c:v>
                </c:pt>
                <c:pt idx="48">
                  <c:v>45996.899999999994</c:v>
                </c:pt>
                <c:pt idx="49">
                  <c:v>46017.899999999994</c:v>
                </c:pt>
                <c:pt idx="50">
                  <c:v>46034.7</c:v>
                </c:pt>
                <c:pt idx="51">
                  <c:v>46125.7</c:v>
                </c:pt>
                <c:pt idx="52">
                  <c:v>46139.7</c:v>
                </c:pt>
                <c:pt idx="53">
                  <c:v>46139.7</c:v>
                </c:pt>
                <c:pt idx="54">
                  <c:v>46139.7</c:v>
                </c:pt>
                <c:pt idx="55">
                  <c:v>46160.7</c:v>
                </c:pt>
                <c:pt idx="56">
                  <c:v>46085.1</c:v>
                </c:pt>
                <c:pt idx="57">
                  <c:v>46215.299999999996</c:v>
                </c:pt>
                <c:pt idx="58">
                  <c:v>46136.2</c:v>
                </c:pt>
                <c:pt idx="59">
                  <c:v>46139.7</c:v>
                </c:pt>
                <c:pt idx="60">
                  <c:v>46285.299999999996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4-4302-9DF8-D418B46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55365"/>
        <c:axId val="541725958"/>
      </c:lineChart>
      <c:catAx>
        <c:axId val="1322955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41725958"/>
        <c:crosses val="autoZero"/>
        <c:auto val="1"/>
        <c:lblAlgn val="ctr"/>
        <c:lblOffset val="100"/>
        <c:noMultiLvlLbl val="1"/>
      </c:catAx>
      <c:valAx>
        <c:axId val="541725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2295536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cw.mit.edu/courses/electrical-engineering-and-computer-science/6-042j-mathematics-for-computer-science-spring-2015/index.htm" TargetMode="External"/><Relationship Id="rId18" Type="http://schemas.openxmlformats.org/officeDocument/2006/relationships/hyperlink" Target="https://www.youtube.com/playlist?list=PLEAYkSg4uSQ2dr0XO_Nwa5OcdEcaaELSG" TargetMode="External"/><Relationship Id="rId26" Type="http://schemas.openxmlformats.org/officeDocument/2006/relationships/hyperlink" Target="https://www.coursera.org/learn/exploiting-securing-vulnerabilities-java-applications" TargetMode="External"/><Relationship Id="rId39" Type="http://schemas.openxmlformats.org/officeDocument/2006/relationships/hyperlink" Target="http://www.learnprolognow.org/lpnpage.php?pageid=online" TargetMode="External"/><Relationship Id="rId21" Type="http://schemas.openxmlformats.org/officeDocument/2006/relationships/hyperlink" Target="https://www.coursera.org/learn/algorithms-greedy" TargetMode="External"/><Relationship Id="rId34" Type="http://schemas.openxmlformats.org/officeDocument/2006/relationships/hyperlink" Target="https://github.com/ossu/computer-science/blob/master/FAQ.md" TargetMode="External"/><Relationship Id="rId42" Type="http://schemas.openxmlformats.org/officeDocument/2006/relationships/hyperlink" Target="https://www.udacity.com/course/software-architecture-design--ud821" TargetMode="External"/><Relationship Id="rId47" Type="http://schemas.openxmlformats.org/officeDocument/2006/relationships/hyperlink" Target="https://www.youtube.com/playlist?list=PL5KkMZvBpo5AH_5GpxMiryJT6Dkj32H6N" TargetMode="External"/><Relationship Id="rId50" Type="http://schemas.openxmlformats.org/officeDocument/2006/relationships/hyperlink" Target="http://pages.cs.wisc.edu/~remzi/Classes/537/Spring2018/" TargetMode="External"/><Relationship Id="rId55" Type="http://schemas.openxmlformats.org/officeDocument/2006/relationships/hyperlink" Target="https://www.edx.org/course/computation-structures-2-computer-architecture-2" TargetMode="External"/><Relationship Id="rId63" Type="http://schemas.openxmlformats.org/officeDocument/2006/relationships/hyperlink" Target="Big%20Data%20(Specialization)" TargetMode="External"/><Relationship Id="rId68" Type="http://schemas.openxmlformats.org/officeDocument/2006/relationships/hyperlink" Target="https://www.coursera.org/specializations/scala" TargetMode="External"/><Relationship Id="rId7" Type="http://schemas.openxmlformats.org/officeDocument/2006/relationships/hyperlink" Target="https://www.coursera.org/learn/programming-languages-part-b" TargetMode="External"/><Relationship Id="rId71" Type="http://schemas.openxmlformats.org/officeDocument/2006/relationships/hyperlink" Target="https://www.khanacademy.org/math/differential-equations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www.coursera.org/learn/nand2tetris2" TargetMode="External"/><Relationship Id="rId29" Type="http://schemas.openxmlformats.org/officeDocument/2006/relationships/hyperlink" Target="https://www.edx.org/course/databases-5-sql" TargetMode="External"/><Relationship Id="rId11" Type="http://schemas.openxmlformats.org/officeDocument/2006/relationships/hyperlink" Target="https://www.edx.org/course/calculus-1b-integration" TargetMode="External"/><Relationship Id="rId24" Type="http://schemas.openxmlformats.org/officeDocument/2006/relationships/hyperlink" Target="https://www.coursera.org/learn/secure-coding-principles" TargetMode="External"/><Relationship Id="rId32" Type="http://schemas.openxmlformats.org/officeDocument/2006/relationships/hyperlink" Target="https://www.edx.org/course/computer-graphics-uc-san-diegox-cse167x" TargetMode="External"/><Relationship Id="rId37" Type="http://schemas.openxmlformats.org/officeDocument/2006/relationships/hyperlink" Target="https://www.edx.org/course/compilers" TargetMode="External"/><Relationship Id="rId40" Type="http://schemas.openxmlformats.org/officeDocument/2006/relationships/hyperlink" Target="https://www.udacity.com/course/software-debugging--cs259" TargetMode="External"/><Relationship Id="rId45" Type="http://schemas.openxmlformats.org/officeDocument/2006/relationships/hyperlink" Target="https://projects.iq.harvard.edu/stat110/home" TargetMode="External"/><Relationship Id="rId53" Type="http://schemas.openxmlformats.org/officeDocument/2006/relationships/hyperlink" Target="https://www.edx.org/course/laff-on-programming-for-correctness" TargetMode="External"/><Relationship Id="rId58" Type="http://schemas.openxmlformats.org/officeDocument/2006/relationships/hyperlink" Target="http://aduni.org/courses/theory/index.php?view=cw" TargetMode="External"/><Relationship Id="rId66" Type="http://schemas.openxmlformats.org/officeDocument/2006/relationships/hyperlink" Target="https://fullstackopen.com/en" TargetMode="External"/><Relationship Id="rId5" Type="http://schemas.openxmlformats.org/officeDocument/2006/relationships/hyperlink" Target="https://www.coursera.org/learn/programming-languages" TargetMode="External"/><Relationship Id="rId15" Type="http://schemas.openxmlformats.org/officeDocument/2006/relationships/hyperlink" Target="https://www.coursera.org/learn/build-a-computer" TargetMode="External"/><Relationship Id="rId23" Type="http://schemas.openxmlformats.org/officeDocument/2006/relationships/hyperlink" Target="https://www.coursera.org/learn/information-security-data" TargetMode="External"/><Relationship Id="rId28" Type="http://schemas.openxmlformats.org/officeDocument/2006/relationships/hyperlink" Target="https://www.edx.org/course/modeling-and-theory" TargetMode="External"/><Relationship Id="rId36" Type="http://schemas.openxmlformats.org/officeDocument/2006/relationships/hyperlink" Target="https://www.coursera.org/learn/parprog1" TargetMode="External"/><Relationship Id="rId49" Type="http://schemas.openxmlformats.org/officeDocument/2006/relationships/hyperlink" Target="https://www.coursera.org/learn/logic-introduction" TargetMode="External"/><Relationship Id="rId57" Type="http://schemas.openxmlformats.org/officeDocument/2006/relationships/hyperlink" Target="https://www.coursera.org/learn/formal-concept-analysis" TargetMode="External"/><Relationship Id="rId61" Type="http://schemas.openxmlformats.org/officeDocument/2006/relationships/hyperlink" Target="https://www.coursera.org/specializations/modernrobotics" TargetMode="External"/><Relationship Id="rId10" Type="http://schemas.openxmlformats.org/officeDocument/2006/relationships/hyperlink" Target="https://github.com/ossu/computer-science/blob/master/FAQ.md" TargetMode="External"/><Relationship Id="rId19" Type="http://schemas.openxmlformats.org/officeDocument/2006/relationships/hyperlink" Target="https://www.coursera.org/learn/algorithms-divide-conquer" TargetMode="External"/><Relationship Id="rId31" Type="http://schemas.openxmlformats.org/officeDocument/2006/relationships/hyperlink" Target="https://www.coursera.org/learn/machine-learning" TargetMode="External"/><Relationship Id="rId44" Type="http://schemas.openxmlformats.org/officeDocument/2006/relationships/hyperlink" Target="https://ocw.mit.edu/courses/mathematics/18-06sc-linear-algebra-fall-2011/" TargetMode="External"/><Relationship Id="rId52" Type="http://schemas.openxmlformats.org/officeDocument/2006/relationships/hyperlink" Target="https://www.coursera.org/learn/identifying-security-vulnerabilities-c-programming" TargetMode="External"/><Relationship Id="rId60" Type="http://schemas.openxmlformats.org/officeDocument/2006/relationships/hyperlink" Target="https://www.coursera.org/learn/game-theory-1" TargetMode="External"/><Relationship Id="rId65" Type="http://schemas.openxmlformats.org/officeDocument/2006/relationships/hyperlink" Target="https://www.coursera.org/specializations/cloud-computing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www.edx.org/course/how-code-complex-data-ubcx-htc2x" TargetMode="External"/><Relationship Id="rId9" Type="http://schemas.openxmlformats.org/officeDocument/2006/relationships/hyperlink" Target="https://www.edx.org/course/calculus-1a-differentiation" TargetMode="External"/><Relationship Id="rId14" Type="http://schemas.openxmlformats.org/officeDocument/2006/relationships/hyperlink" Target="https://missing.csail.mit.edu/" TargetMode="External"/><Relationship Id="rId22" Type="http://schemas.openxmlformats.org/officeDocument/2006/relationships/hyperlink" Target="https://www.coursera.org/learn/algorithms-npcomplete" TargetMode="External"/><Relationship Id="rId27" Type="http://schemas.openxmlformats.org/officeDocument/2006/relationships/hyperlink" Target="https://www.edx.org/course/databases-5-sql" TargetMode="External"/><Relationship Id="rId30" Type="http://schemas.openxmlformats.org/officeDocument/2006/relationships/hyperlink" Target="https://www.edx.org/course/semistructured-data" TargetMode="External"/><Relationship Id="rId35" Type="http://schemas.openxmlformats.org/officeDocument/2006/relationships/hyperlink" Target="https://www.edx.org/course/software-development-capstone-project-ubcx-softengprjx" TargetMode="External"/><Relationship Id="rId43" Type="http://schemas.openxmlformats.org/officeDocument/2006/relationships/hyperlink" Target="https://www.youtube.com/playlist?list=PLZHQObOWTQDPD3MizzM2xVFitgF8hE_ab" TargetMode="External"/><Relationship Id="rId48" Type="http://schemas.openxmlformats.org/officeDocument/2006/relationships/hyperlink" Target="https://www.edx.org/course/calculus-1b-integration" TargetMode="External"/><Relationship Id="rId56" Type="http://schemas.openxmlformats.org/officeDocument/2006/relationships/hyperlink" Target="https://www.edx.org/course/computation-structures-3-computer-organization-2" TargetMode="External"/><Relationship Id="rId64" Type="http://schemas.openxmlformats.org/officeDocument/2006/relationships/hyperlink" Target="https://www.coursera.org/specializations/internet-of-things" TargetMode="External"/><Relationship Id="rId69" Type="http://schemas.openxmlformats.org/officeDocument/2006/relationships/hyperlink" Target="https://www.coursera.org/specializations/game-development" TargetMode="External"/><Relationship Id="rId8" Type="http://schemas.openxmlformats.org/officeDocument/2006/relationships/hyperlink" Target="https://www.coursera.org/learn/programming-languages-part-c" TargetMode="External"/><Relationship Id="rId51" Type="http://schemas.openxmlformats.org/officeDocument/2006/relationships/hyperlink" Target="https://hackr.io/tutorials/learn-c?sort=upvotes&amp;type_tags%5B%5D=1" TargetMode="External"/><Relationship Id="rId72" Type="http://schemas.openxmlformats.org/officeDocument/2006/relationships/hyperlink" Target="https://www.khanacademy.org/math/algebra-home" TargetMode="External"/><Relationship Id="rId3" Type="http://schemas.openxmlformats.org/officeDocument/2006/relationships/hyperlink" Target="https://www.edx.org/course/how-code-simple-data-ubcx-htc1x" TargetMode="External"/><Relationship Id="rId12" Type="http://schemas.openxmlformats.org/officeDocument/2006/relationships/hyperlink" Target="https://www.edx.org/course/calculus-1c-coordinate-systems-infinite-series" TargetMode="External"/><Relationship Id="rId17" Type="http://schemas.openxmlformats.org/officeDocument/2006/relationships/hyperlink" Target="https://user-images.githubusercontent.com/2046800/35426340-f6ce6358-026a-11e8-8bbb-4e95ac36b1d7.png" TargetMode="External"/><Relationship Id="rId25" Type="http://schemas.openxmlformats.org/officeDocument/2006/relationships/hyperlink" Target="https://www.coursera.org/learn/identifying-security-vulnerabilities" TargetMode="External"/><Relationship Id="rId33" Type="http://schemas.openxmlformats.org/officeDocument/2006/relationships/hyperlink" Target="https://www.edx.org/course/software-engineering-introduction-ubcx-softeng1x" TargetMode="External"/><Relationship Id="rId38" Type="http://schemas.openxmlformats.org/officeDocument/2006/relationships/hyperlink" Target="https://www.seas.upenn.edu/~cis194/fall16/" TargetMode="External"/><Relationship Id="rId46" Type="http://schemas.openxmlformats.org/officeDocument/2006/relationships/hyperlink" Target="https://github.com/ossu/computer-science/blob/master/FAQ.md" TargetMode="External"/><Relationship Id="rId59" Type="http://schemas.openxmlformats.org/officeDocument/2006/relationships/hyperlink" Target="https://www.edx.org/course/computational-geometry-tsinghuax-70240183x" TargetMode="External"/><Relationship Id="rId67" Type="http://schemas.openxmlformats.org/officeDocument/2006/relationships/hyperlink" Target="https://www.coursera.org/specializations/jhu-data-science" TargetMode="External"/><Relationship Id="rId20" Type="http://schemas.openxmlformats.org/officeDocument/2006/relationships/hyperlink" Target="https://www.coursera.org/learn/algorithms-graphs-data-structures" TargetMode="External"/><Relationship Id="rId41" Type="http://schemas.openxmlformats.org/officeDocument/2006/relationships/hyperlink" Target="https://www.udacity.com/course/software-testing--cs258" TargetMode="External"/><Relationship Id="rId54" Type="http://schemas.openxmlformats.org/officeDocument/2006/relationships/hyperlink" Target="https://www.edx.org/course/computation-structures-part-1-digital-circuits" TargetMode="External"/><Relationship Id="rId62" Type="http://schemas.openxmlformats.org/officeDocument/2006/relationships/hyperlink" Target="https://www.coursera.org/specializations/data-mining" TargetMode="External"/><Relationship Id="rId70" Type="http://schemas.openxmlformats.org/officeDocument/2006/relationships/hyperlink" Target="https://www.coursera.org/learn/nand2tetris2" TargetMode="External"/><Relationship Id="rId1" Type="http://schemas.openxmlformats.org/officeDocument/2006/relationships/hyperlink" Target="https://www.py4e.com/" TargetMode="External"/><Relationship Id="rId6" Type="http://schemas.openxmlformats.org/officeDocument/2006/relationships/hyperlink" Target="https://www.coursera.org/lecture/programming-languages/recommended-background-k1yu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>
      <selection activeCell="A3" sqref="A3"/>
    </sheetView>
  </sheetViews>
  <sheetFormatPr baseColWidth="10" defaultColWidth="14.42578125" defaultRowHeight="15.75" customHeight="1" x14ac:dyDescent="0.2"/>
  <cols>
    <col min="1" max="2" width="31.42578125" customWidth="1"/>
    <col min="3" max="4" width="31.140625" customWidth="1"/>
  </cols>
  <sheetData>
    <row r="1" spans="1:4" x14ac:dyDescent="0.2">
      <c r="A1" s="1" t="s">
        <v>0</v>
      </c>
      <c r="B1" s="1" t="s">
        <v>1</v>
      </c>
      <c r="C1" s="47" t="s">
        <v>2</v>
      </c>
      <c r="D1" s="48"/>
    </row>
    <row r="2" spans="1:4" x14ac:dyDescent="0.2">
      <c r="A2" s="3" t="s">
        <v>3</v>
      </c>
      <c r="B2" s="3" t="s">
        <v>4</v>
      </c>
      <c r="C2" s="2" t="s">
        <v>5</v>
      </c>
      <c r="D2" s="2" t="s">
        <v>6</v>
      </c>
    </row>
    <row r="3" spans="1:4" x14ac:dyDescent="0.2">
      <c r="A3" s="4">
        <v>44221</v>
      </c>
      <c r="B3" s="5">
        <v>10</v>
      </c>
      <c r="C3" s="6">
        <f>'Curriculum Data'!G62</f>
        <v>45922.699999999983</v>
      </c>
      <c r="D3" s="6">
        <f>'Curriculum Data'!J62</f>
        <v>46285.299999999996</v>
      </c>
    </row>
    <row r="4" spans="1:4" x14ac:dyDescent="0.2">
      <c r="A4" s="7"/>
      <c r="B4" s="7"/>
    </row>
    <row r="5" spans="1:4" x14ac:dyDescent="0.2">
      <c r="A5" s="7"/>
      <c r="B5" s="7"/>
    </row>
    <row r="6" spans="1:4" x14ac:dyDescent="0.2">
      <c r="A6" s="7"/>
      <c r="B6" s="7"/>
    </row>
    <row r="7" spans="1:4" x14ac:dyDescent="0.2">
      <c r="A7" s="7"/>
      <c r="B7" s="7"/>
    </row>
    <row r="8" spans="1:4" x14ac:dyDescent="0.2">
      <c r="A8" s="7"/>
      <c r="B8" s="7"/>
    </row>
    <row r="9" spans="1:4" x14ac:dyDescent="0.2">
      <c r="A9" s="7"/>
      <c r="B9" s="7"/>
    </row>
    <row r="10" spans="1:4" x14ac:dyDescent="0.2">
      <c r="A10" s="7"/>
      <c r="B10" s="7"/>
    </row>
    <row r="11" spans="1:4" x14ac:dyDescent="0.2">
      <c r="A11" s="7"/>
      <c r="B11" s="7"/>
    </row>
    <row r="12" spans="1:4" x14ac:dyDescent="0.2">
      <c r="A12" s="7"/>
      <c r="B12" s="7"/>
    </row>
    <row r="13" spans="1:4" x14ac:dyDescent="0.2">
      <c r="A13" s="7"/>
      <c r="B13" s="7"/>
    </row>
    <row r="14" spans="1:4" x14ac:dyDescent="0.2">
      <c r="A14" s="7"/>
      <c r="B14" s="7"/>
    </row>
    <row r="15" spans="1:4" x14ac:dyDescent="0.2">
      <c r="A15" s="7"/>
      <c r="B15" s="7"/>
    </row>
    <row r="16" spans="1:4" x14ac:dyDescent="0.2">
      <c r="A16" s="7"/>
      <c r="B16" s="7"/>
    </row>
    <row r="17" spans="1:2" x14ac:dyDescent="0.2">
      <c r="A17" s="7"/>
      <c r="B17" s="7"/>
    </row>
    <row r="18" spans="1:2" x14ac:dyDescent="0.2">
      <c r="A18" s="7"/>
      <c r="B18" s="7"/>
    </row>
    <row r="19" spans="1:2" x14ac:dyDescent="0.2">
      <c r="A19" s="7"/>
      <c r="B19" s="7"/>
    </row>
    <row r="20" spans="1:2" x14ac:dyDescent="0.2">
      <c r="A20" s="7"/>
      <c r="B20" s="7"/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  <row r="27" spans="1:2" x14ac:dyDescent="0.2">
      <c r="A27" s="7"/>
      <c r="B27" s="7"/>
    </row>
    <row r="28" spans="1:2" x14ac:dyDescent="0.2">
      <c r="A28" s="7"/>
      <c r="B28" s="7"/>
    </row>
    <row r="29" spans="1:2" x14ac:dyDescent="0.2">
      <c r="A29" s="7"/>
      <c r="B29" s="7"/>
    </row>
    <row r="30" spans="1:2" x14ac:dyDescent="0.2">
      <c r="A30" s="7"/>
      <c r="B30" s="7"/>
    </row>
    <row r="31" spans="1:2" x14ac:dyDescent="0.2">
      <c r="A31" s="7"/>
      <c r="B31" s="7"/>
    </row>
    <row r="32" spans="1:2" x14ac:dyDescent="0.2">
      <c r="A32" s="7"/>
      <c r="B32" s="7"/>
    </row>
    <row r="33" spans="1:2" x14ac:dyDescent="0.2">
      <c r="A33" s="7"/>
      <c r="B33" s="7"/>
    </row>
    <row r="34" spans="1:2" x14ac:dyDescent="0.2">
      <c r="A34" s="7"/>
      <c r="B34" s="7"/>
    </row>
    <row r="35" spans="1:2" x14ac:dyDescent="0.2">
      <c r="A35" s="7"/>
      <c r="B35" s="7"/>
    </row>
    <row r="36" spans="1:2" x14ac:dyDescent="0.2">
      <c r="A36" s="7"/>
      <c r="B36" s="7"/>
    </row>
    <row r="37" spans="1:2" x14ac:dyDescent="0.2">
      <c r="A37" s="7"/>
      <c r="B37" s="7"/>
    </row>
    <row r="38" spans="1:2" x14ac:dyDescent="0.2">
      <c r="A38" s="7"/>
      <c r="B38" s="7"/>
    </row>
    <row r="39" spans="1:2" x14ac:dyDescent="0.2">
      <c r="A39" s="7"/>
      <c r="B39" s="7"/>
    </row>
  </sheetData>
  <mergeCells count="1"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M62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baseColWidth="10" defaultColWidth="14.42578125" defaultRowHeight="15.75" customHeight="1" x14ac:dyDescent="0.2"/>
  <cols>
    <col min="1" max="1" width="68.5703125" customWidth="1"/>
    <col min="2" max="2" width="21.5703125" customWidth="1"/>
    <col min="3" max="3" width="12" customWidth="1"/>
    <col min="4" max="4" width="16.28515625" customWidth="1"/>
    <col min="5" max="5" width="14.7109375" customWidth="1"/>
    <col min="6" max="6" width="10.85546875" customWidth="1"/>
    <col min="7" max="7" width="13.7109375" customWidth="1"/>
    <col min="8" max="8" width="14.85546875" customWidth="1"/>
    <col min="9" max="9" width="10.85546875" customWidth="1"/>
    <col min="10" max="10" width="14" customWidth="1"/>
    <col min="11" max="12" width="15.7109375" customWidth="1"/>
    <col min="13" max="13" width="63.7109375" customWidth="1"/>
  </cols>
  <sheetData>
    <row r="1" spans="1:13" ht="38.25" x14ac:dyDescent="0.2">
      <c r="A1" s="8" t="s">
        <v>7</v>
      </c>
      <c r="B1" s="9" t="s">
        <v>8</v>
      </c>
      <c r="C1" s="3" t="s">
        <v>9</v>
      </c>
      <c r="D1" s="3" t="s">
        <v>10</v>
      </c>
      <c r="E1" s="10" t="s">
        <v>11</v>
      </c>
      <c r="F1" s="11" t="s">
        <v>0</v>
      </c>
      <c r="G1" s="10" t="s">
        <v>12</v>
      </c>
      <c r="H1" s="12" t="s">
        <v>13</v>
      </c>
      <c r="I1" s="13" t="s">
        <v>0</v>
      </c>
      <c r="J1" s="12" t="s">
        <v>14</v>
      </c>
      <c r="K1" s="3" t="s">
        <v>15</v>
      </c>
      <c r="L1" s="25" t="s">
        <v>117</v>
      </c>
      <c r="M1" s="3" t="s">
        <v>16</v>
      </c>
    </row>
    <row r="2" spans="1:13" ht="12.75" x14ac:dyDescent="0.2">
      <c r="A2" s="14" t="s">
        <v>17</v>
      </c>
      <c r="B2" s="15" t="s">
        <v>18</v>
      </c>
      <c r="C2" s="2" t="s">
        <v>19</v>
      </c>
      <c r="D2" s="2" t="s">
        <v>20</v>
      </c>
      <c r="E2" s="2">
        <v>100</v>
      </c>
      <c r="F2" s="16">
        <f>Timeline!A3</f>
        <v>44221</v>
      </c>
      <c r="G2" s="17">
        <f>IF(ISBLANK(K2),F2+(E2/(Timeline!$B$3/7)),K2)</f>
        <v>44291</v>
      </c>
      <c r="H2" s="2">
        <v>100</v>
      </c>
      <c r="I2" s="16">
        <f>Timeline!A3</f>
        <v>44221</v>
      </c>
      <c r="J2" s="17">
        <f>IF(ISBLANK(K2),I2+(H2/(Timeline!$B$3/7)),K2)</f>
        <v>44291</v>
      </c>
      <c r="K2" s="18"/>
      <c r="L2" s="24" t="s">
        <v>185</v>
      </c>
      <c r="M2" s="45"/>
    </row>
    <row r="3" spans="1:13" ht="12.75" x14ac:dyDescent="0.2">
      <c r="A3" s="20" t="s">
        <v>22</v>
      </c>
      <c r="B3" s="15" t="s">
        <v>18</v>
      </c>
      <c r="C3" s="2" t="s">
        <v>23</v>
      </c>
      <c r="D3" s="2" t="s">
        <v>24</v>
      </c>
      <c r="E3" s="2">
        <v>135</v>
      </c>
      <c r="F3" s="21">
        <f t="shared" ref="F3:F11" si="0">IF(ISBLANK(K2),G2,K2)</f>
        <v>44291</v>
      </c>
      <c r="G3" s="17">
        <f>IF(ISBLANK(K3),F3+(E3/(Timeline!$B$3/7)),K3)</f>
        <v>44385.5</v>
      </c>
      <c r="H3" s="2">
        <v>135</v>
      </c>
      <c r="I3" s="21">
        <f t="shared" ref="I3:I11" si="1">IF(ISBLANK(K2),J2,K2)</f>
        <v>44291</v>
      </c>
      <c r="J3" s="17">
        <f>IF(ISBLANK(K3),I3+(H3/(Timeline!$B$3/7)),K3)</f>
        <v>44385.5</v>
      </c>
      <c r="K3" s="18"/>
      <c r="L3" s="24"/>
      <c r="M3" s="46" t="s">
        <v>21</v>
      </c>
    </row>
    <row r="4" spans="1:13" ht="12.75" x14ac:dyDescent="0.2">
      <c r="A4" s="14" t="s">
        <v>25</v>
      </c>
      <c r="B4" s="15" t="s">
        <v>26</v>
      </c>
      <c r="C4" s="2" t="s">
        <v>27</v>
      </c>
      <c r="D4" s="2" t="s">
        <v>28</v>
      </c>
      <c r="E4" s="2">
        <v>56</v>
      </c>
      <c r="F4" s="21">
        <f t="shared" si="0"/>
        <v>44385.5</v>
      </c>
      <c r="G4" s="17">
        <f>IF(ISBLANK(K4),F4+(E4/(Timeline!$B$3/7)),K4)</f>
        <v>44424.7</v>
      </c>
      <c r="H4" s="2">
        <v>70</v>
      </c>
      <c r="I4" s="21">
        <f t="shared" si="1"/>
        <v>44385.5</v>
      </c>
      <c r="J4" s="17">
        <f>IF(ISBLANK(K4),I4+(H4/(Timeline!$B$3/7)),K4)</f>
        <v>44434.5</v>
      </c>
      <c r="K4" s="18"/>
      <c r="L4" s="24"/>
      <c r="M4" s="2" t="s">
        <v>29</v>
      </c>
    </row>
    <row r="5" spans="1:13" ht="12.75" x14ac:dyDescent="0.2">
      <c r="A5" s="14" t="s">
        <v>30</v>
      </c>
      <c r="B5" s="15" t="s">
        <v>26</v>
      </c>
      <c r="C5" s="2" t="s">
        <v>31</v>
      </c>
      <c r="D5" s="2" t="s">
        <v>28</v>
      </c>
      <c r="E5" s="2">
        <v>48</v>
      </c>
      <c r="F5" s="21">
        <f t="shared" si="0"/>
        <v>44424.7</v>
      </c>
      <c r="G5" s="17">
        <f>IF(ISBLANK(K5),F5+(E5/(Timeline!$B$3/7)),K5)</f>
        <v>44458.299999999996</v>
      </c>
      <c r="H5" s="2">
        <v>60</v>
      </c>
      <c r="I5" s="21">
        <f t="shared" si="1"/>
        <v>44434.5</v>
      </c>
      <c r="J5" s="17">
        <f>IF(ISBLANK(K5),I5+(H5/(Timeline!$B$3/7)),K5)</f>
        <v>44476.5</v>
      </c>
      <c r="K5" s="22"/>
      <c r="L5" s="24"/>
      <c r="M5" s="2" t="s">
        <v>32</v>
      </c>
    </row>
    <row r="6" spans="1:13" ht="12.75" x14ac:dyDescent="0.2">
      <c r="A6" s="14" t="s">
        <v>33</v>
      </c>
      <c r="B6" s="15" t="s">
        <v>26</v>
      </c>
      <c r="C6" s="2" t="s">
        <v>34</v>
      </c>
      <c r="D6" s="2" t="s">
        <v>35</v>
      </c>
      <c r="E6" s="2">
        <v>20</v>
      </c>
      <c r="F6" s="21">
        <f t="shared" si="0"/>
        <v>44458.299999999996</v>
      </c>
      <c r="G6" s="17">
        <f>IF(ISBLANK(K6),F6+(E6/(Timeline!$B$3/7)),K6)</f>
        <v>44472.299999999996</v>
      </c>
      <c r="H6" s="2">
        <v>40</v>
      </c>
      <c r="I6" s="21">
        <f t="shared" si="1"/>
        <v>44476.5</v>
      </c>
      <c r="J6" s="17">
        <f>IF(ISBLANK(K6),I6+(H6/(Timeline!$B$3/7)),K6)</f>
        <v>44504.5</v>
      </c>
      <c r="K6" s="22"/>
      <c r="L6" s="24"/>
      <c r="M6" s="19" t="s">
        <v>36</v>
      </c>
    </row>
    <row r="7" spans="1:13" ht="12.75" x14ac:dyDescent="0.2">
      <c r="A7" s="14" t="s">
        <v>37</v>
      </c>
      <c r="B7" s="15" t="s">
        <v>26</v>
      </c>
      <c r="C7" s="2" t="s">
        <v>38</v>
      </c>
      <c r="D7" s="2" t="s">
        <v>35</v>
      </c>
      <c r="E7" s="2">
        <v>12</v>
      </c>
      <c r="F7" s="21">
        <f t="shared" si="0"/>
        <v>44472.299999999996</v>
      </c>
      <c r="G7" s="17">
        <f>IF(ISBLANK(K7),F7+(E7/(Timeline!$B$3/7)),K7)</f>
        <v>44480.7</v>
      </c>
      <c r="H7" s="2">
        <v>24</v>
      </c>
      <c r="I7" s="21">
        <f t="shared" si="1"/>
        <v>44504.5</v>
      </c>
      <c r="J7" s="17">
        <f>IF(ISBLANK(K7),I7+(H7/(Timeline!$B$3/7)),K7)</f>
        <v>44521.3</v>
      </c>
      <c r="K7" s="22"/>
      <c r="L7" s="24"/>
      <c r="M7" s="2" t="s">
        <v>33</v>
      </c>
    </row>
    <row r="8" spans="1:13" ht="12.75" x14ac:dyDescent="0.2">
      <c r="A8" s="14" t="s">
        <v>39</v>
      </c>
      <c r="B8" s="15" t="s">
        <v>26</v>
      </c>
      <c r="C8" s="2" t="s">
        <v>38</v>
      </c>
      <c r="D8" s="2" t="s">
        <v>35</v>
      </c>
      <c r="E8" s="2">
        <v>12</v>
      </c>
      <c r="F8" s="21">
        <f t="shared" si="0"/>
        <v>44480.7</v>
      </c>
      <c r="G8" s="17">
        <f>IF(ISBLANK(K8),F8+(E8/(Timeline!$B$3/7)),K8)</f>
        <v>44489.1</v>
      </c>
      <c r="H8" s="2">
        <v>24</v>
      </c>
      <c r="I8" s="21">
        <f t="shared" si="1"/>
        <v>44521.3</v>
      </c>
      <c r="J8" s="17">
        <f>IF(ISBLANK(K8),I8+(H8/(Timeline!$B$3/7)),K8)</f>
        <v>44538.100000000006</v>
      </c>
      <c r="K8" s="22"/>
      <c r="L8" s="24"/>
      <c r="M8" s="2" t="s">
        <v>37</v>
      </c>
    </row>
    <row r="9" spans="1:13" ht="12.75" x14ac:dyDescent="0.2">
      <c r="A9" s="31" t="s">
        <v>40</v>
      </c>
      <c r="B9" s="27" t="s">
        <v>122</v>
      </c>
      <c r="C9" s="2" t="s">
        <v>41</v>
      </c>
      <c r="D9" s="2" t="s">
        <v>42</v>
      </c>
      <c r="E9" s="2">
        <v>78</v>
      </c>
      <c r="F9" s="21">
        <f t="shared" si="0"/>
        <v>44489.1</v>
      </c>
      <c r="G9" s="17">
        <f>IF(ISBLANK(K9),F9+(E9/(Timeline!$B$3/7)),K9)</f>
        <v>44543.7</v>
      </c>
      <c r="H9" s="2">
        <v>130</v>
      </c>
      <c r="I9" s="21">
        <f t="shared" si="1"/>
        <v>44538.100000000006</v>
      </c>
      <c r="J9" s="17">
        <f>IF(ISBLANK(K9),I9+(H9/(Timeline!$B$3/7)),K9)</f>
        <v>44629.100000000006</v>
      </c>
      <c r="K9" s="22"/>
      <c r="L9" s="24"/>
      <c r="M9" s="19" t="s">
        <v>43</v>
      </c>
    </row>
    <row r="10" spans="1:13" ht="12.75" x14ac:dyDescent="0.2">
      <c r="A10" s="31" t="s">
        <v>44</v>
      </c>
      <c r="B10" s="27" t="s">
        <v>122</v>
      </c>
      <c r="C10" s="2" t="s">
        <v>41</v>
      </c>
      <c r="D10" s="2" t="s">
        <v>45</v>
      </c>
      <c r="E10" s="2">
        <v>65</v>
      </c>
      <c r="F10" s="21">
        <f t="shared" si="0"/>
        <v>44543.7</v>
      </c>
      <c r="G10" s="17">
        <f>IF(ISBLANK(K10),F10+(E10/(Timeline!$B$3/7)),K10)</f>
        <v>44589.2</v>
      </c>
      <c r="H10" s="2">
        <v>130</v>
      </c>
      <c r="I10" s="21">
        <f t="shared" si="1"/>
        <v>44629.100000000006</v>
      </c>
      <c r="J10" s="17">
        <f>IF(ISBLANK(K10),I10+(H10/(Timeline!$B$3/7)),K10)</f>
        <v>44720.100000000006</v>
      </c>
      <c r="K10" s="22"/>
      <c r="L10" s="24"/>
      <c r="M10" s="2" t="s">
        <v>46</v>
      </c>
    </row>
    <row r="11" spans="1:13" ht="12.75" x14ac:dyDescent="0.2">
      <c r="A11" s="31" t="s">
        <v>47</v>
      </c>
      <c r="B11" s="27" t="s">
        <v>122</v>
      </c>
      <c r="C11" s="2" t="s">
        <v>31</v>
      </c>
      <c r="D11" s="2" t="s">
        <v>45</v>
      </c>
      <c r="E11" s="2">
        <v>30</v>
      </c>
      <c r="F11" s="21">
        <f t="shared" si="0"/>
        <v>44589.2</v>
      </c>
      <c r="G11" s="17">
        <f>IF(ISBLANK(K11),F11+(E11/(Timeline!$B$3/7)),K11)</f>
        <v>44610.2</v>
      </c>
      <c r="H11" s="2">
        <v>60</v>
      </c>
      <c r="I11" s="21">
        <f t="shared" si="1"/>
        <v>44720.100000000006</v>
      </c>
      <c r="J11" s="17">
        <f>IF(ISBLANK(K11),I11+(H11/(Timeline!$B$3/7)),K11)</f>
        <v>44762.100000000006</v>
      </c>
      <c r="K11" s="22"/>
      <c r="L11" s="24"/>
      <c r="M11" s="2" t="s">
        <v>48</v>
      </c>
    </row>
    <row r="12" spans="1:13" ht="12.75" x14ac:dyDescent="0.2">
      <c r="A12" s="32" t="s">
        <v>118</v>
      </c>
      <c r="B12" s="27" t="s">
        <v>123</v>
      </c>
      <c r="C12" s="28" t="s">
        <v>119</v>
      </c>
      <c r="D12" s="28" t="s">
        <v>120</v>
      </c>
      <c r="E12" s="2">
        <v>6</v>
      </c>
      <c r="F12" s="21">
        <f>IF(ISBLANK(K8),G8,K8)</f>
        <v>44489.1</v>
      </c>
      <c r="G12" s="17">
        <f>IF(ISBLANK(K12),F12+(E12/(Timeline!$B$3/7)),K12)</f>
        <v>44493.299999999996</v>
      </c>
      <c r="H12" s="2">
        <v>9</v>
      </c>
      <c r="I12" s="21">
        <f>IF(ISBLANK(K8),J8,K8)</f>
        <v>44538.100000000006</v>
      </c>
      <c r="J12" s="17">
        <f>IF(ISBLANK(K12),I12+(H12/(Timeline!$B$3/7)),K12)</f>
        <v>44544.400000000009</v>
      </c>
      <c r="K12" s="22"/>
      <c r="L12" s="24"/>
      <c r="M12" s="19" t="s">
        <v>43</v>
      </c>
    </row>
    <row r="13" spans="1:13" ht="12.75" x14ac:dyDescent="0.2">
      <c r="A13" s="32" t="s">
        <v>121</v>
      </c>
      <c r="B13" s="27" t="s">
        <v>123</v>
      </c>
      <c r="C13" s="28" t="s">
        <v>41</v>
      </c>
      <c r="D13" s="28" t="s">
        <v>56</v>
      </c>
      <c r="E13" s="2">
        <v>156</v>
      </c>
      <c r="F13" s="21">
        <f>IF(ISBLANK(K12),G12,K12)</f>
        <v>44493.299999999996</v>
      </c>
      <c r="G13" s="17">
        <f>IF(ISBLANK(K13),F13+(E13/(Timeline!$B$3/7)),K13)</f>
        <v>44602.499999999993</v>
      </c>
      <c r="H13" s="2">
        <v>156</v>
      </c>
      <c r="I13" s="21">
        <f>IF(ISBLANK(K12),J12,K12)</f>
        <v>44544.400000000009</v>
      </c>
      <c r="J13" s="17">
        <f>IF(ISBLANK(K13),I13+(H13/(Timeline!$B$3/7)),K13)</f>
        <v>44653.600000000006</v>
      </c>
      <c r="K13" s="22"/>
      <c r="L13" s="24"/>
      <c r="M13" s="28" t="s">
        <v>118</v>
      </c>
    </row>
    <row r="14" spans="1:13" ht="12.75" x14ac:dyDescent="0.2">
      <c r="A14" s="33" t="s">
        <v>124</v>
      </c>
      <c r="B14" s="27" t="s">
        <v>125</v>
      </c>
      <c r="C14" s="28" t="s">
        <v>19</v>
      </c>
      <c r="D14" s="28" t="s">
        <v>126</v>
      </c>
      <c r="E14" s="2">
        <v>40</v>
      </c>
      <c r="F14" s="21">
        <f>IF(ISBLANK(K8),G8,K8)</f>
        <v>44489.1</v>
      </c>
      <c r="G14" s="17">
        <f>IF(ISBLANK(K14),F14+(E14/(Timeline!$B$3/7)),K14)</f>
        <v>44517.1</v>
      </c>
      <c r="H14" s="2">
        <v>50</v>
      </c>
      <c r="I14" s="21">
        <f>IF(ISBLANK(K8),J8,K8)</f>
        <v>44538.100000000006</v>
      </c>
      <c r="J14" s="17">
        <f>IF(ISBLANK(K14),I14+(H14/(Timeline!$B$3/7)),K14)</f>
        <v>44573.100000000006</v>
      </c>
      <c r="K14" s="22"/>
      <c r="L14" s="24"/>
      <c r="M14" s="29" t="s">
        <v>129</v>
      </c>
    </row>
    <row r="15" spans="1:13" ht="12.75" x14ac:dyDescent="0.2">
      <c r="A15" s="34" t="s">
        <v>131</v>
      </c>
      <c r="B15" s="27" t="s">
        <v>127</v>
      </c>
      <c r="C15" s="28" t="s">
        <v>128</v>
      </c>
      <c r="D15" s="28" t="s">
        <v>56</v>
      </c>
      <c r="E15" s="2">
        <v>288</v>
      </c>
      <c r="F15" s="21">
        <f>IF(ISBLANK(K8),G8,K8)</f>
        <v>44489.1</v>
      </c>
      <c r="G15" s="17">
        <f>IF(ISBLANK(K15),F15+(E15/(Timeline!$B$3/7)),K15)</f>
        <v>44690.7</v>
      </c>
      <c r="H15" s="2">
        <v>288</v>
      </c>
      <c r="I15" s="21">
        <f>IF(ISBLANK(K8),J8,K8)</f>
        <v>44538.100000000006</v>
      </c>
      <c r="J15" s="17">
        <f>IF(ISBLANK(K15),I15+(H15/(Timeline!$B$3/7)),K15)</f>
        <v>44739.700000000004</v>
      </c>
      <c r="K15" s="22"/>
      <c r="L15" s="24"/>
      <c r="M15" s="29" t="s">
        <v>130</v>
      </c>
    </row>
    <row r="16" spans="1:13" ht="12.75" x14ac:dyDescent="0.2">
      <c r="A16" s="14" t="s">
        <v>49</v>
      </c>
      <c r="B16" s="15" t="s">
        <v>50</v>
      </c>
      <c r="C16" s="2" t="s">
        <v>41</v>
      </c>
      <c r="D16" s="2" t="s">
        <v>51</v>
      </c>
      <c r="E16" s="2">
        <v>65</v>
      </c>
      <c r="F16" s="21">
        <f>MAX(G11,G13,G14,G15)</f>
        <v>44690.7</v>
      </c>
      <c r="G16" s="17">
        <f>IF(ISBLANK(K16),F16+(E16/(Timeline!$B$3/7)),K16)</f>
        <v>44736.2</v>
      </c>
      <c r="H16" s="2">
        <v>65</v>
      </c>
      <c r="I16" s="35">
        <f>MAX(J11,J13,J14,J15)</f>
        <v>44762.100000000006</v>
      </c>
      <c r="J16" s="17">
        <f>IF(ISBLANK(K16),I16+(H16/(Timeline!$B$3/7)),K16)</f>
        <v>44807.600000000006</v>
      </c>
      <c r="K16" s="22"/>
      <c r="L16" s="24"/>
      <c r="M16" s="2" t="s">
        <v>52</v>
      </c>
    </row>
    <row r="17" spans="1:13" ht="12.75" x14ac:dyDescent="0.2">
      <c r="A17" s="14" t="s">
        <v>53</v>
      </c>
      <c r="B17" s="15" t="s">
        <v>54</v>
      </c>
      <c r="C17" s="2" t="s">
        <v>55</v>
      </c>
      <c r="D17" s="2" t="s">
        <v>56</v>
      </c>
      <c r="E17" s="2">
        <v>24</v>
      </c>
      <c r="F17" s="21">
        <f t="shared" ref="F17:F53" si="2">IF(ISBLANK(K16),G16,K16)</f>
        <v>44736.2</v>
      </c>
      <c r="G17" s="17">
        <f>IF(ISBLANK(K17),F17+(E17/(Timeline!$B$3/7)),K17)</f>
        <v>44753</v>
      </c>
      <c r="H17" s="2">
        <v>24</v>
      </c>
      <c r="I17" s="21">
        <f t="shared" ref="I17:I53" si="3">IF(ISBLANK(K16),J16,K16)</f>
        <v>44807.600000000006</v>
      </c>
      <c r="J17" s="17">
        <f>IF(ISBLANK(K17),I17+(H17/(Timeline!$B$3/7)),K17)</f>
        <v>44824.400000000009</v>
      </c>
      <c r="K17" s="22"/>
      <c r="L17" s="24"/>
      <c r="M17" s="2" t="s">
        <v>29</v>
      </c>
    </row>
    <row r="18" spans="1:13" ht="12.75" x14ac:dyDescent="0.2">
      <c r="A18" s="20" t="s">
        <v>57</v>
      </c>
      <c r="B18" s="15" t="s">
        <v>58</v>
      </c>
      <c r="C18" s="2" t="s">
        <v>31</v>
      </c>
      <c r="D18" s="2" t="s">
        <v>59</v>
      </c>
      <c r="E18" s="2">
        <v>42</v>
      </c>
      <c r="F18" s="21">
        <f t="shared" si="2"/>
        <v>44753</v>
      </c>
      <c r="G18" s="17">
        <f>IF(ISBLANK(K18),F18+(E18/(Timeline!$B$3/7)),K18)</f>
        <v>44782.400000000001</v>
      </c>
      <c r="H18" s="2">
        <v>78</v>
      </c>
      <c r="I18" s="21">
        <f t="shared" si="3"/>
        <v>44824.400000000009</v>
      </c>
      <c r="J18" s="17">
        <f>IF(ISBLANK(K18),I18+(H18/(Timeline!$B$3/7)),K18)</f>
        <v>44879.000000000007</v>
      </c>
      <c r="K18" s="22"/>
      <c r="L18" s="24"/>
      <c r="M18" s="2" t="s">
        <v>60</v>
      </c>
    </row>
    <row r="19" spans="1:13" ht="12.75" x14ac:dyDescent="0.2">
      <c r="A19" s="14" t="s">
        <v>61</v>
      </c>
      <c r="B19" s="15" t="s">
        <v>58</v>
      </c>
      <c r="C19" s="2" t="s">
        <v>31</v>
      </c>
      <c r="D19" s="2" t="s">
        <v>62</v>
      </c>
      <c r="E19" s="2">
        <v>72</v>
      </c>
      <c r="F19" s="21">
        <f t="shared" si="2"/>
        <v>44782.400000000001</v>
      </c>
      <c r="G19" s="17">
        <f>IF(ISBLANK(K19),F19+(E19/(Timeline!$B$3/7)),K19)</f>
        <v>44832.800000000003</v>
      </c>
      <c r="H19" s="2">
        <v>108</v>
      </c>
      <c r="I19" s="21">
        <f t="shared" si="3"/>
        <v>44879.000000000007</v>
      </c>
      <c r="J19" s="17">
        <f>IF(ISBLANK(K19),I19+(H19/(Timeline!$B$3/7)),K19)</f>
        <v>44954.600000000006</v>
      </c>
      <c r="K19" s="22"/>
      <c r="L19" s="24"/>
      <c r="M19" s="19" t="s">
        <v>63</v>
      </c>
    </row>
    <row r="20" spans="1:13" ht="12.75" x14ac:dyDescent="0.2">
      <c r="A20" s="26" t="s">
        <v>68</v>
      </c>
      <c r="B20" s="27" t="s">
        <v>58</v>
      </c>
      <c r="C20" s="28" t="s">
        <v>69</v>
      </c>
      <c r="D20" s="28" t="s">
        <v>70</v>
      </c>
      <c r="E20" s="2">
        <v>60</v>
      </c>
      <c r="F20" s="21">
        <f t="shared" si="2"/>
        <v>44832.800000000003</v>
      </c>
      <c r="G20" s="17">
        <f>IF(ISBLANK(K20),F20+(E20/(Timeline!$B$3/7)),K20)</f>
        <v>44874.8</v>
      </c>
      <c r="H20" s="2">
        <v>72</v>
      </c>
      <c r="I20" s="21">
        <f t="shared" si="3"/>
        <v>44954.600000000006</v>
      </c>
      <c r="J20" s="17">
        <f>IF(ISBLANK(K20),I20+(H20/(Timeline!$B$3/7)),K20)</f>
        <v>45005.000000000007</v>
      </c>
      <c r="K20" s="22"/>
      <c r="L20" s="24"/>
      <c r="M20" s="30" t="s">
        <v>132</v>
      </c>
    </row>
    <row r="21" spans="1:13" ht="12.75" x14ac:dyDescent="0.2">
      <c r="A21" s="14" t="s">
        <v>64</v>
      </c>
      <c r="B21" s="15" t="s">
        <v>58</v>
      </c>
      <c r="C21" s="2" t="s">
        <v>65</v>
      </c>
      <c r="D21" s="2" t="s">
        <v>66</v>
      </c>
      <c r="E21" s="2">
        <v>32</v>
      </c>
      <c r="F21" s="21">
        <f t="shared" si="2"/>
        <v>44874.8</v>
      </c>
      <c r="G21" s="17">
        <f>IF(ISBLANK(K21),F21+(E21/(Timeline!$B$3/7)),K21)</f>
        <v>44897.200000000004</v>
      </c>
      <c r="H21" s="2">
        <v>96</v>
      </c>
      <c r="I21" s="21">
        <f t="shared" si="3"/>
        <v>45005.000000000007</v>
      </c>
      <c r="J21" s="17">
        <f>IF(ISBLANK(K21),I21+(H21/(Timeline!$B$3/7)),K21)</f>
        <v>45072.200000000004</v>
      </c>
      <c r="K21" s="22"/>
      <c r="L21" s="24"/>
      <c r="M21" s="2" t="s">
        <v>67</v>
      </c>
    </row>
    <row r="22" spans="1:13" ht="12.75" x14ac:dyDescent="0.2">
      <c r="A22" s="14" t="s">
        <v>71</v>
      </c>
      <c r="B22" s="15" t="s">
        <v>72</v>
      </c>
      <c r="C22" s="2" t="s">
        <v>73</v>
      </c>
      <c r="D22" s="2" t="s">
        <v>35</v>
      </c>
      <c r="E22" s="2">
        <v>16</v>
      </c>
      <c r="F22" s="21">
        <f t="shared" si="2"/>
        <v>44897.200000000004</v>
      </c>
      <c r="G22" s="17">
        <f>IF(ISBLANK(K22),F22+(E22/(Timeline!$B$3/7)),K22)</f>
        <v>44908.4</v>
      </c>
      <c r="H22" s="2">
        <v>32</v>
      </c>
      <c r="I22" s="21">
        <f t="shared" si="3"/>
        <v>45072.200000000004</v>
      </c>
      <c r="J22" s="17">
        <f>IF(ISBLANK(K22),I22+(H22/(Timeline!$B$3/7)),K22)</f>
        <v>45094.600000000006</v>
      </c>
      <c r="K22" s="22"/>
      <c r="L22" s="24"/>
      <c r="M22" s="2" t="s">
        <v>74</v>
      </c>
    </row>
    <row r="23" spans="1:13" ht="12.75" x14ac:dyDescent="0.2">
      <c r="A23" s="14" t="s">
        <v>75</v>
      </c>
      <c r="B23" s="15" t="s">
        <v>72</v>
      </c>
      <c r="C23" s="2" t="s">
        <v>73</v>
      </c>
      <c r="D23" s="2" t="s">
        <v>35</v>
      </c>
      <c r="E23" s="2">
        <v>16</v>
      </c>
      <c r="F23" s="21">
        <f t="shared" si="2"/>
        <v>44908.4</v>
      </c>
      <c r="G23" s="17">
        <f>IF(ISBLANK(K23),F23+(E23/(Timeline!$B$3/7)),K23)</f>
        <v>44919.6</v>
      </c>
      <c r="H23" s="2">
        <v>32</v>
      </c>
      <c r="I23" s="21">
        <f t="shared" si="3"/>
        <v>45094.600000000006</v>
      </c>
      <c r="J23" s="17">
        <f>IF(ISBLANK(K23),I23+(H23/(Timeline!$B$3/7)),K23)</f>
        <v>45117.000000000007</v>
      </c>
      <c r="K23" s="22"/>
      <c r="L23" s="24"/>
      <c r="M23" s="2" t="s">
        <v>71</v>
      </c>
    </row>
    <row r="24" spans="1:13" ht="12.75" x14ac:dyDescent="0.2">
      <c r="A24" s="14" t="s">
        <v>76</v>
      </c>
      <c r="B24" s="15" t="s">
        <v>72</v>
      </c>
      <c r="C24" s="2" t="s">
        <v>73</v>
      </c>
      <c r="D24" s="2" t="s">
        <v>35</v>
      </c>
      <c r="E24" s="2">
        <v>16</v>
      </c>
      <c r="F24" s="21">
        <f t="shared" si="2"/>
        <v>44919.6</v>
      </c>
      <c r="G24" s="17">
        <f>IF(ISBLANK(K24),F24+(E24/(Timeline!$B$3/7)),K24)</f>
        <v>44930.799999999996</v>
      </c>
      <c r="H24" s="2">
        <v>32</v>
      </c>
      <c r="I24" s="21">
        <f t="shared" si="3"/>
        <v>45117.000000000007</v>
      </c>
      <c r="J24" s="17">
        <f>IF(ISBLANK(K24),I24+(H24/(Timeline!$B$3/7)),K24)</f>
        <v>45139.400000000009</v>
      </c>
      <c r="K24" s="22"/>
      <c r="L24" s="24"/>
      <c r="M24" s="2" t="s">
        <v>75</v>
      </c>
    </row>
    <row r="25" spans="1:13" ht="12.75" x14ac:dyDescent="0.2">
      <c r="A25" s="14" t="s">
        <v>77</v>
      </c>
      <c r="B25" s="15" t="s">
        <v>72</v>
      </c>
      <c r="C25" s="2" t="s">
        <v>73</v>
      </c>
      <c r="D25" s="2" t="s">
        <v>35</v>
      </c>
      <c r="E25" s="2">
        <v>16</v>
      </c>
      <c r="F25" s="21">
        <f t="shared" si="2"/>
        <v>44930.799999999996</v>
      </c>
      <c r="G25" s="17">
        <f>IF(ISBLANK(K25),F25+(E25/(Timeline!$B$3/7)),K25)</f>
        <v>44941.999999999993</v>
      </c>
      <c r="H25" s="2">
        <v>32</v>
      </c>
      <c r="I25" s="21">
        <f t="shared" si="3"/>
        <v>45139.400000000009</v>
      </c>
      <c r="J25" s="17">
        <f>IF(ISBLANK(K25),I25+(H25/(Timeline!$B$3/7)),K25)</f>
        <v>45161.80000000001</v>
      </c>
      <c r="K25" s="22"/>
      <c r="L25" s="24"/>
      <c r="M25" s="2" t="s">
        <v>76</v>
      </c>
    </row>
    <row r="26" spans="1:13" ht="12.75" x14ac:dyDescent="0.2">
      <c r="A26" s="14" t="s">
        <v>78</v>
      </c>
      <c r="B26" s="15" t="s">
        <v>79</v>
      </c>
      <c r="C26" s="2" t="s">
        <v>34</v>
      </c>
      <c r="D26" s="2" t="s">
        <v>80</v>
      </c>
      <c r="E26" s="2">
        <v>15</v>
      </c>
      <c r="F26" s="21">
        <f t="shared" si="2"/>
        <v>44941.999999999993</v>
      </c>
      <c r="G26" s="17">
        <f>IF(ISBLANK(K26),F26+(E26/(Timeline!$B$3/7)),K26)</f>
        <v>44952.499999999993</v>
      </c>
      <c r="H26" s="2">
        <v>15</v>
      </c>
      <c r="I26" s="21">
        <f t="shared" si="3"/>
        <v>45161.80000000001</v>
      </c>
      <c r="J26" s="17">
        <f>IF(ISBLANK(K26),I26+(H26/(Timeline!$B$3/7)),K26)</f>
        <v>45172.30000000001</v>
      </c>
      <c r="K26" s="22"/>
      <c r="L26" s="24"/>
      <c r="M26" s="2" t="s">
        <v>29</v>
      </c>
    </row>
    <row r="27" spans="1:13" ht="12.75" x14ac:dyDescent="0.2">
      <c r="A27" s="14" t="s">
        <v>81</v>
      </c>
      <c r="B27" s="15" t="s">
        <v>79</v>
      </c>
      <c r="C27" s="2" t="s">
        <v>73</v>
      </c>
      <c r="D27" s="2" t="s">
        <v>82</v>
      </c>
      <c r="E27" s="2">
        <v>16</v>
      </c>
      <c r="F27" s="21">
        <f t="shared" si="2"/>
        <v>44952.499999999993</v>
      </c>
      <c r="G27" s="17">
        <f>IF(ISBLANK(K27),F27+(E27/(Timeline!$B$3/7)),K27)</f>
        <v>44963.69999999999</v>
      </c>
      <c r="H27" s="2">
        <v>16</v>
      </c>
      <c r="I27" s="21">
        <f t="shared" si="3"/>
        <v>45172.30000000001</v>
      </c>
      <c r="J27" s="17">
        <f>IF(ISBLANK(K27),I27+(H27/(Timeline!$B$3/7)),K27)</f>
        <v>45183.500000000007</v>
      </c>
      <c r="K27" s="22"/>
      <c r="L27" s="24"/>
      <c r="M27" s="2" t="s">
        <v>29</v>
      </c>
    </row>
    <row r="28" spans="1:13" ht="12.75" x14ac:dyDescent="0.2">
      <c r="A28" s="14" t="s">
        <v>83</v>
      </c>
      <c r="B28" s="15" t="s">
        <v>79</v>
      </c>
      <c r="C28" s="2" t="s">
        <v>73</v>
      </c>
      <c r="D28" s="2" t="s">
        <v>82</v>
      </c>
      <c r="E28" s="2">
        <v>16</v>
      </c>
      <c r="F28" s="21">
        <f t="shared" si="2"/>
        <v>44963.69999999999</v>
      </c>
      <c r="G28" s="17">
        <f>IF(ISBLANK(K28),F28+(E28/(Timeline!$B$3/7)),K28)</f>
        <v>44974.899999999987</v>
      </c>
      <c r="H28" s="2">
        <v>16</v>
      </c>
      <c r="I28" s="21">
        <f t="shared" si="3"/>
        <v>45183.500000000007</v>
      </c>
      <c r="J28" s="17">
        <f>IF(ISBLANK(K28),I28+(H28/(Timeline!$B$3/7)),K28)</f>
        <v>45194.700000000004</v>
      </c>
      <c r="K28" s="22"/>
      <c r="L28" s="24"/>
      <c r="M28" s="2" t="s">
        <v>29</v>
      </c>
    </row>
    <row r="29" spans="1:13" ht="12.75" x14ac:dyDescent="0.2">
      <c r="A29" s="26" t="s">
        <v>133</v>
      </c>
      <c r="B29" s="27" t="s">
        <v>79</v>
      </c>
      <c r="C29" s="28" t="s">
        <v>73</v>
      </c>
      <c r="D29" s="28" t="s">
        <v>82</v>
      </c>
      <c r="E29" s="2">
        <v>16</v>
      </c>
      <c r="F29" s="21">
        <f t="shared" si="2"/>
        <v>44974.899999999987</v>
      </c>
      <c r="G29" s="17">
        <f>IF(ISBLANK(K29),F29+(E29/(Timeline!$B$3/7)),K29)</f>
        <v>44986.099999999984</v>
      </c>
      <c r="H29" s="2">
        <v>16</v>
      </c>
      <c r="I29" s="21">
        <f t="shared" si="3"/>
        <v>45194.700000000004</v>
      </c>
      <c r="J29" s="17">
        <f>IF(ISBLANK(K29),I29+(H29/(Timeline!$B$3/7)),K29)</f>
        <v>45205.9</v>
      </c>
      <c r="K29" s="22"/>
      <c r="L29" s="24"/>
      <c r="M29" s="28" t="s">
        <v>29</v>
      </c>
    </row>
    <row r="30" spans="1:13" ht="12.75" x14ac:dyDescent="0.2">
      <c r="A30" s="14" t="s">
        <v>84</v>
      </c>
      <c r="B30" s="15" t="s">
        <v>79</v>
      </c>
      <c r="C30" s="2" t="s">
        <v>73</v>
      </c>
      <c r="D30" s="2" t="s">
        <v>51</v>
      </c>
      <c r="E30" s="2">
        <v>20</v>
      </c>
      <c r="F30" s="21">
        <f t="shared" si="2"/>
        <v>44986.099999999984</v>
      </c>
      <c r="G30" s="17">
        <f>IF(ISBLANK(K30),F30+(E30/(Timeline!$B$3/7)),K30)</f>
        <v>45000.099999999984</v>
      </c>
      <c r="H30" s="2">
        <v>20</v>
      </c>
      <c r="I30" s="21">
        <f t="shared" si="3"/>
        <v>45205.9</v>
      </c>
      <c r="J30" s="17">
        <f>IF(ISBLANK(K30),I30+(H30/(Timeline!$B$3/7)),K30)</f>
        <v>45219.9</v>
      </c>
      <c r="K30" s="22"/>
      <c r="L30" s="24"/>
      <c r="M30" s="2" t="s">
        <v>29</v>
      </c>
    </row>
    <row r="31" spans="1:13" ht="12.75" x14ac:dyDescent="0.2">
      <c r="A31" s="14" t="s">
        <v>85</v>
      </c>
      <c r="B31" s="15" t="s">
        <v>86</v>
      </c>
      <c r="C31" s="2" t="s">
        <v>55</v>
      </c>
      <c r="D31" s="2" t="s">
        <v>20</v>
      </c>
      <c r="E31" s="2">
        <v>20</v>
      </c>
      <c r="F31" s="21">
        <f t="shared" si="2"/>
        <v>45000.099999999984</v>
      </c>
      <c r="G31" s="17">
        <f>IF(ISBLANK(K31),F31+(E31/(Timeline!$B$3/7)),K31)</f>
        <v>45014.099999999984</v>
      </c>
      <c r="H31" s="2">
        <v>20</v>
      </c>
      <c r="I31" s="21">
        <f t="shared" si="3"/>
        <v>45219.9</v>
      </c>
      <c r="J31" s="17">
        <f>IF(ISBLANK(K31),I31+(H31/(Timeline!$B$3/7)),K31)</f>
        <v>45233.9</v>
      </c>
      <c r="K31" s="22"/>
      <c r="L31" s="24"/>
      <c r="M31" s="2" t="s">
        <v>87</v>
      </c>
    </row>
    <row r="32" spans="1:13" ht="12.75" x14ac:dyDescent="0.2">
      <c r="A32" s="14" t="s">
        <v>88</v>
      </c>
      <c r="B32" s="15" t="s">
        <v>86</v>
      </c>
      <c r="C32" s="2" t="s">
        <v>55</v>
      </c>
      <c r="D32" s="2" t="s">
        <v>20</v>
      </c>
      <c r="E32" s="2">
        <v>20</v>
      </c>
      <c r="F32" s="21">
        <f t="shared" si="2"/>
        <v>45014.099999999984</v>
      </c>
      <c r="G32" s="17">
        <f>IF(ISBLANK(K32),F32+(E32/(Timeline!$B$3/7)),K32)</f>
        <v>45028.099999999984</v>
      </c>
      <c r="H32" s="2">
        <v>20</v>
      </c>
      <c r="I32" s="21">
        <f t="shared" si="3"/>
        <v>45233.9</v>
      </c>
      <c r="J32" s="17">
        <f>IF(ISBLANK(K32),I32+(H32/(Timeline!$B$3/7)),K32)</f>
        <v>45247.9</v>
      </c>
      <c r="K32" s="22"/>
      <c r="L32" s="24"/>
      <c r="M32" s="19" t="s">
        <v>85</v>
      </c>
    </row>
    <row r="33" spans="1:13" ht="12.75" x14ac:dyDescent="0.2">
      <c r="A33" s="14" t="s">
        <v>89</v>
      </c>
      <c r="B33" s="15" t="s">
        <v>86</v>
      </c>
      <c r="C33" s="2" t="s">
        <v>55</v>
      </c>
      <c r="D33" s="2" t="s">
        <v>20</v>
      </c>
      <c r="E33" s="2">
        <v>20</v>
      </c>
      <c r="F33" s="21">
        <f t="shared" si="2"/>
        <v>45028.099999999984</v>
      </c>
      <c r="G33" s="17">
        <f>IF(ISBLANK(K33),F33+(E33/(Timeline!$B$3/7)),K33)</f>
        <v>45042.099999999984</v>
      </c>
      <c r="H33" s="2">
        <v>20</v>
      </c>
      <c r="I33" s="21">
        <f t="shared" si="3"/>
        <v>45247.9</v>
      </c>
      <c r="J33" s="17">
        <f>IF(ISBLANK(K33),I33+(H33/(Timeline!$B$3/7)),K33)</f>
        <v>45261.9</v>
      </c>
      <c r="K33" s="22"/>
      <c r="L33" s="24"/>
      <c r="M33" s="2" t="s">
        <v>87</v>
      </c>
    </row>
    <row r="34" spans="1:13" ht="12.75" x14ac:dyDescent="0.2">
      <c r="A34" s="14" t="s">
        <v>90</v>
      </c>
      <c r="B34" s="15" t="s">
        <v>86</v>
      </c>
      <c r="C34" s="2" t="s">
        <v>91</v>
      </c>
      <c r="D34" s="2" t="s">
        <v>92</v>
      </c>
      <c r="E34" s="2">
        <v>44</v>
      </c>
      <c r="F34" s="21">
        <f t="shared" si="2"/>
        <v>45042.099999999984</v>
      </c>
      <c r="G34" s="17">
        <f>IF(ISBLANK(K34),F34+(E34/(Timeline!$B$3/7)),K34)</f>
        <v>45072.899999999987</v>
      </c>
      <c r="H34" s="2">
        <v>66</v>
      </c>
      <c r="I34" s="21">
        <f t="shared" si="3"/>
        <v>45261.9</v>
      </c>
      <c r="J34" s="17">
        <f>IF(ISBLANK(K34),I34+(H34/(Timeline!$B$3/7)),K34)</f>
        <v>45308.1</v>
      </c>
      <c r="K34" s="22"/>
      <c r="L34" s="24"/>
      <c r="M34" s="2" t="s">
        <v>93</v>
      </c>
    </row>
    <row r="35" spans="1:13" ht="12.75" x14ac:dyDescent="0.2">
      <c r="A35" s="14" t="s">
        <v>94</v>
      </c>
      <c r="B35" s="15" t="s">
        <v>86</v>
      </c>
      <c r="C35" s="2" t="s">
        <v>31</v>
      </c>
      <c r="D35" s="2" t="s">
        <v>56</v>
      </c>
      <c r="E35" s="2">
        <v>72</v>
      </c>
      <c r="F35" s="21">
        <f t="shared" si="2"/>
        <v>45072.899999999987</v>
      </c>
      <c r="G35" s="17">
        <f>IF(ISBLANK(K35),F35+(E35/(Timeline!$B$3/7)),K35)</f>
        <v>45123.299999999988</v>
      </c>
      <c r="H35" s="2">
        <v>72</v>
      </c>
      <c r="I35" s="21">
        <f t="shared" si="3"/>
        <v>45308.1</v>
      </c>
      <c r="J35" s="17">
        <f>IF(ISBLANK(K35),I35+(H35/(Timeline!$B$3/7)),K35)</f>
        <v>45358.5</v>
      </c>
      <c r="K35" s="22"/>
      <c r="L35" s="24"/>
      <c r="M35" s="2" t="s">
        <v>95</v>
      </c>
    </row>
    <row r="36" spans="1:13" ht="12.75" x14ac:dyDescent="0.2">
      <c r="A36" s="14" t="s">
        <v>96</v>
      </c>
      <c r="B36" s="15" t="s">
        <v>86</v>
      </c>
      <c r="C36" s="2" t="s">
        <v>31</v>
      </c>
      <c r="D36" s="2" t="s">
        <v>28</v>
      </c>
      <c r="E36" s="2">
        <v>48</v>
      </c>
      <c r="F36" s="21">
        <f t="shared" si="2"/>
        <v>45123.299999999988</v>
      </c>
      <c r="G36" s="17">
        <f>IF(ISBLANK(K36),F36+(E36/(Timeline!$B$3/7)),K36)</f>
        <v>45156.899999999987</v>
      </c>
      <c r="H36" s="2">
        <v>60</v>
      </c>
      <c r="I36" s="21">
        <f t="shared" si="3"/>
        <v>45358.5</v>
      </c>
      <c r="J36" s="17">
        <f>IF(ISBLANK(K36),I36+(H36/(Timeline!$B$3/7)),K36)</f>
        <v>45400.5</v>
      </c>
      <c r="K36" s="22"/>
      <c r="L36" s="24"/>
      <c r="M36" s="19" t="s">
        <v>97</v>
      </c>
    </row>
    <row r="37" spans="1:13" ht="12.75" x14ac:dyDescent="0.2">
      <c r="A37" s="14" t="s">
        <v>98</v>
      </c>
      <c r="B37" s="15" t="s">
        <v>86</v>
      </c>
      <c r="C37" s="2" t="s">
        <v>99</v>
      </c>
      <c r="D37" s="2" t="s">
        <v>28</v>
      </c>
      <c r="E37" s="2">
        <v>48</v>
      </c>
      <c r="F37" s="21">
        <f t="shared" si="2"/>
        <v>45156.899999999987</v>
      </c>
      <c r="G37" s="17">
        <f>IF(ISBLANK(K37),F37+(E37/(Timeline!$B$3/7)),K37)</f>
        <v>45190.499999999985</v>
      </c>
      <c r="H37" s="2">
        <v>70</v>
      </c>
      <c r="I37" s="21">
        <f t="shared" si="3"/>
        <v>45400.5</v>
      </c>
      <c r="J37" s="17">
        <f>IF(ISBLANK(K37),I37+(H37/(Timeline!$B$3/7)),K37)</f>
        <v>45449.5</v>
      </c>
      <c r="K37" s="22"/>
      <c r="L37" s="24"/>
      <c r="M37" s="2" t="s">
        <v>96</v>
      </c>
    </row>
    <row r="38" spans="1:13" ht="12.75" x14ac:dyDescent="0.2">
      <c r="A38" s="14" t="s">
        <v>100</v>
      </c>
      <c r="B38" s="15" t="s">
        <v>101</v>
      </c>
      <c r="C38" s="2" t="s">
        <v>73</v>
      </c>
      <c r="D38" s="2" t="s">
        <v>102</v>
      </c>
      <c r="E38" s="2">
        <v>24</v>
      </c>
      <c r="F38" s="21">
        <f t="shared" si="2"/>
        <v>45190.499999999985</v>
      </c>
      <c r="G38" s="17">
        <f>IF(ISBLANK(K38),F38+(E38/(Timeline!$B$3/7)),K38)</f>
        <v>45207.299999999988</v>
      </c>
      <c r="H38" s="2">
        <v>32</v>
      </c>
      <c r="I38" s="21">
        <f t="shared" si="3"/>
        <v>45449.5</v>
      </c>
      <c r="J38" s="17">
        <f>IF(ISBLANK(K38),I38+(H38/(Timeline!$B$3/7)),K38)</f>
        <v>45471.9</v>
      </c>
      <c r="K38" s="22"/>
      <c r="L38" s="24"/>
      <c r="M38" s="2" t="s">
        <v>103</v>
      </c>
    </row>
    <row r="39" spans="1:13" ht="12.75" x14ac:dyDescent="0.2">
      <c r="A39" s="14" t="s">
        <v>104</v>
      </c>
      <c r="B39" s="15" t="s">
        <v>101</v>
      </c>
      <c r="C39" s="2" t="s">
        <v>23</v>
      </c>
      <c r="D39" s="2" t="s">
        <v>102</v>
      </c>
      <c r="E39" s="2">
        <v>54</v>
      </c>
      <c r="F39" s="21">
        <f t="shared" si="2"/>
        <v>45207.299999999988</v>
      </c>
      <c r="G39" s="17">
        <f>IF(ISBLANK(K39),F39+(E39/(Timeline!$B$3/7)),K39)</f>
        <v>45245.099999999991</v>
      </c>
      <c r="H39" s="2">
        <v>72</v>
      </c>
      <c r="I39" s="21">
        <f t="shared" si="3"/>
        <v>45471.9</v>
      </c>
      <c r="J39" s="17">
        <f>IF(ISBLANK(K39),I39+(H39/(Timeline!$B$3/7)),K39)</f>
        <v>45522.3</v>
      </c>
      <c r="K39" s="22"/>
      <c r="L39" s="24"/>
      <c r="M39" s="2" t="s">
        <v>105</v>
      </c>
    </row>
    <row r="40" spans="1:13" ht="12.75" x14ac:dyDescent="0.2">
      <c r="A40" s="14" t="s">
        <v>106</v>
      </c>
      <c r="B40" s="15" t="s">
        <v>101</v>
      </c>
      <c r="C40" s="2" t="s">
        <v>107</v>
      </c>
      <c r="D40" s="2" t="s">
        <v>29</v>
      </c>
      <c r="E40" s="2">
        <v>100</v>
      </c>
      <c r="F40" s="21">
        <f t="shared" si="2"/>
        <v>45245.099999999991</v>
      </c>
      <c r="G40" s="17">
        <f>IF(ISBLANK(K40),F40+(E40/(Timeline!$B$3/7)),K40)</f>
        <v>45315.099999999991</v>
      </c>
      <c r="H40" s="2">
        <v>100</v>
      </c>
      <c r="I40" s="21">
        <f t="shared" si="3"/>
        <v>45522.3</v>
      </c>
      <c r="J40" s="17">
        <f>IF(ISBLANK(K40),I40+(H40/(Timeline!$B$3/7)),K40)</f>
        <v>45592.3</v>
      </c>
      <c r="K40" s="22"/>
      <c r="L40" s="24"/>
      <c r="M40" s="2" t="s">
        <v>29</v>
      </c>
    </row>
    <row r="41" spans="1:13" ht="15.75" customHeight="1" x14ac:dyDescent="0.2">
      <c r="A41" s="14" t="s">
        <v>108</v>
      </c>
      <c r="B41" s="15" t="s">
        <v>101</v>
      </c>
      <c r="C41" s="2" t="s">
        <v>109</v>
      </c>
      <c r="D41" s="2" t="s">
        <v>29</v>
      </c>
      <c r="E41" s="2">
        <v>100</v>
      </c>
      <c r="F41" s="21">
        <f t="shared" si="2"/>
        <v>45315.099999999991</v>
      </c>
      <c r="G41" s="17">
        <f>IF(ISBLANK(K41),F41+(E41/(Timeline!$B$3/7)),K41)</f>
        <v>45385.099999999991</v>
      </c>
      <c r="H41" s="2">
        <v>100</v>
      </c>
      <c r="I41" s="21">
        <f t="shared" si="3"/>
        <v>45592.3</v>
      </c>
      <c r="J41" s="17">
        <f>IF(ISBLANK(K41),I41+(H41/(Timeline!$B$3/7)),K41)</f>
        <v>45662.3</v>
      </c>
      <c r="K41" s="22"/>
      <c r="L41" s="24"/>
      <c r="M41" s="2" t="s">
        <v>29</v>
      </c>
    </row>
    <row r="42" spans="1:13" ht="15.75" customHeight="1" x14ac:dyDescent="0.2">
      <c r="A42" s="14" t="s">
        <v>110</v>
      </c>
      <c r="B42" s="15" t="s">
        <v>101</v>
      </c>
      <c r="C42" s="2" t="s">
        <v>65</v>
      </c>
      <c r="D42" s="2" t="s">
        <v>70</v>
      </c>
      <c r="E42" s="2">
        <v>48</v>
      </c>
      <c r="F42" s="21">
        <f t="shared" si="2"/>
        <v>45385.099999999991</v>
      </c>
      <c r="G42" s="17">
        <f>IF(ISBLANK(K42),F42+(E42/(Timeline!$B$3/7)),K42)</f>
        <v>45418.69999999999</v>
      </c>
      <c r="H42" s="2">
        <v>48</v>
      </c>
      <c r="I42" s="21">
        <f t="shared" si="3"/>
        <v>45662.3</v>
      </c>
      <c r="J42" s="17">
        <f>IF(ISBLANK(K42),I42+(H42/(Timeline!$B$3/7)),K42)</f>
        <v>45695.9</v>
      </c>
      <c r="K42" s="22"/>
      <c r="L42" s="24"/>
      <c r="M42" s="2" t="s">
        <v>111</v>
      </c>
    </row>
    <row r="43" spans="1:13" ht="15.75" customHeight="1" x14ac:dyDescent="0.2">
      <c r="A43" s="14" t="s">
        <v>112</v>
      </c>
      <c r="B43" s="15" t="s">
        <v>101</v>
      </c>
      <c r="C43" s="2" t="s">
        <v>73</v>
      </c>
      <c r="D43" s="2" t="s">
        <v>70</v>
      </c>
      <c r="E43" s="2">
        <v>24</v>
      </c>
      <c r="F43" s="21">
        <f t="shared" si="2"/>
        <v>45418.69999999999</v>
      </c>
      <c r="G43" s="17">
        <f>IF(ISBLANK(K43),F43+(E43/(Timeline!$B$3/7)),K43)</f>
        <v>45435.499999999993</v>
      </c>
      <c r="H43" s="2">
        <v>24</v>
      </c>
      <c r="I43" s="21">
        <f t="shared" si="3"/>
        <v>45695.9</v>
      </c>
      <c r="J43" s="17">
        <f>IF(ISBLANK(K43),I43+(H43/(Timeline!$B$3/7)),K43)</f>
        <v>45712.700000000004</v>
      </c>
      <c r="K43" s="22"/>
      <c r="L43" s="24"/>
      <c r="M43" s="2" t="s">
        <v>113</v>
      </c>
    </row>
    <row r="44" spans="1:13" ht="15.75" customHeight="1" x14ac:dyDescent="0.2">
      <c r="A44" s="26" t="s">
        <v>134</v>
      </c>
      <c r="B44" s="27" t="s">
        <v>101</v>
      </c>
      <c r="C44" s="28" t="s">
        <v>27</v>
      </c>
      <c r="D44" s="28" t="s">
        <v>92</v>
      </c>
      <c r="E44" s="2">
        <v>28</v>
      </c>
      <c r="F44" s="21">
        <f t="shared" si="2"/>
        <v>45435.499999999993</v>
      </c>
      <c r="G44" s="17">
        <f>IF(ISBLANK(K44),F44+(E44/(Timeline!$B$3/7)),K44)</f>
        <v>45455.099999999991</v>
      </c>
      <c r="H44" s="2">
        <v>42</v>
      </c>
      <c r="I44" s="21">
        <f t="shared" si="3"/>
        <v>45712.700000000004</v>
      </c>
      <c r="J44" s="17">
        <f>IF(ISBLANK(K44),I44+(H44/(Timeline!$B$3/7)),K44)</f>
        <v>45742.100000000006</v>
      </c>
      <c r="K44" s="22"/>
      <c r="L44" s="24"/>
      <c r="M44" s="28" t="s">
        <v>29</v>
      </c>
    </row>
    <row r="45" spans="1:13" ht="15.75" customHeight="1" x14ac:dyDescent="0.2">
      <c r="A45" s="14" t="s">
        <v>114</v>
      </c>
      <c r="B45" s="15" t="s">
        <v>101</v>
      </c>
      <c r="C45" s="2" t="s">
        <v>65</v>
      </c>
      <c r="D45" s="2" t="s">
        <v>70</v>
      </c>
      <c r="E45" s="2">
        <v>48</v>
      </c>
      <c r="F45" s="21">
        <f t="shared" si="2"/>
        <v>45455.099999999991</v>
      </c>
      <c r="G45" s="17">
        <f>IF(ISBLANK(K45),F45+(E45/(Timeline!$B$3/7)),K45)</f>
        <v>45488.69999999999</v>
      </c>
      <c r="H45" s="2">
        <v>48</v>
      </c>
      <c r="I45" s="21">
        <f t="shared" si="3"/>
        <v>45742.100000000006</v>
      </c>
      <c r="J45" s="17">
        <f>IF(ISBLANK(K45),I45+(H45/(Timeline!$B$3/7)),K45)</f>
        <v>45775.700000000004</v>
      </c>
      <c r="K45" s="22"/>
      <c r="L45" s="24"/>
      <c r="M45" s="2" t="s">
        <v>115</v>
      </c>
    </row>
    <row r="46" spans="1:13" ht="15.75" customHeight="1" x14ac:dyDescent="0.2">
      <c r="A46" s="26" t="s">
        <v>135</v>
      </c>
      <c r="B46" s="27" t="s">
        <v>136</v>
      </c>
      <c r="C46" s="28" t="s">
        <v>31</v>
      </c>
      <c r="D46" s="28" t="s">
        <v>70</v>
      </c>
      <c r="E46" s="2">
        <v>36</v>
      </c>
      <c r="F46" s="21">
        <f t="shared" si="2"/>
        <v>45488.69999999999</v>
      </c>
      <c r="G46" s="17">
        <f>IF(ISBLANK(K46),F46+(E46/(Timeline!$B$3/7)),K46)</f>
        <v>45513.899999999987</v>
      </c>
      <c r="H46" s="2">
        <v>36</v>
      </c>
      <c r="I46" s="21">
        <f t="shared" si="3"/>
        <v>45775.700000000004</v>
      </c>
      <c r="J46" s="17">
        <f>IF(ISBLANK(K46),I46+(H46/(Timeline!$B$3/7)),K46)</f>
        <v>45800.9</v>
      </c>
      <c r="K46" s="22"/>
      <c r="L46" s="24"/>
      <c r="M46" s="30" t="s">
        <v>164</v>
      </c>
    </row>
    <row r="47" spans="1:13" ht="15.75" customHeight="1" x14ac:dyDescent="0.2">
      <c r="A47" s="26" t="s">
        <v>137</v>
      </c>
      <c r="B47" s="27" t="s">
        <v>136</v>
      </c>
      <c r="C47" s="28" t="s">
        <v>31</v>
      </c>
      <c r="D47" s="28" t="s">
        <v>70</v>
      </c>
      <c r="E47" s="2">
        <v>36</v>
      </c>
      <c r="F47" s="21">
        <f t="shared" si="2"/>
        <v>45513.899999999987</v>
      </c>
      <c r="G47" s="17">
        <f>IF(ISBLANK(K47),F47+(E47/(Timeline!$B$3/7)),K47)</f>
        <v>45539.099999999984</v>
      </c>
      <c r="H47" s="2">
        <v>36</v>
      </c>
      <c r="I47" s="21">
        <f t="shared" si="3"/>
        <v>45800.9</v>
      </c>
      <c r="J47" s="17">
        <f>IF(ISBLANK(K47),I47+(H47/(Timeline!$B$3/7)),K47)</f>
        <v>45826.1</v>
      </c>
      <c r="K47" s="22"/>
      <c r="L47" s="24"/>
      <c r="M47" s="37" t="s">
        <v>169</v>
      </c>
    </row>
    <row r="48" spans="1:13" ht="15.75" customHeight="1" x14ac:dyDescent="0.2">
      <c r="A48" s="26" t="s">
        <v>138</v>
      </c>
      <c r="B48" s="27" t="s">
        <v>136</v>
      </c>
      <c r="C48" s="28" t="s">
        <v>31</v>
      </c>
      <c r="D48" s="28" t="s">
        <v>70</v>
      </c>
      <c r="E48" s="2">
        <v>36</v>
      </c>
      <c r="F48" s="21">
        <f t="shared" si="2"/>
        <v>45539.099999999984</v>
      </c>
      <c r="G48" s="17">
        <f>IF(ISBLANK(K48),F48+(E48/(Timeline!$B$3/7)),K48)</f>
        <v>45564.299999999981</v>
      </c>
      <c r="H48" s="2">
        <v>36</v>
      </c>
      <c r="I48" s="21">
        <f t="shared" si="3"/>
        <v>45826.1</v>
      </c>
      <c r="J48" s="17">
        <f>IF(ISBLANK(K48),I48+(H48/(Timeline!$B$3/7)),K48)</f>
        <v>45851.299999999996</v>
      </c>
      <c r="K48" s="22"/>
      <c r="L48" s="24"/>
      <c r="M48" s="28" t="s">
        <v>168</v>
      </c>
    </row>
    <row r="49" spans="1:13" ht="15.75" customHeight="1" x14ac:dyDescent="0.2">
      <c r="A49" s="26" t="s">
        <v>143</v>
      </c>
      <c r="B49" s="27" t="s">
        <v>139</v>
      </c>
      <c r="C49" s="28" t="s">
        <v>65</v>
      </c>
      <c r="D49" s="28" t="s">
        <v>20</v>
      </c>
      <c r="E49" s="2">
        <v>80</v>
      </c>
      <c r="F49" s="21">
        <f t="shared" si="2"/>
        <v>45564.299999999981</v>
      </c>
      <c r="G49" s="17">
        <f>IF(ISBLANK(K49),F49+(E49/(Timeline!$B$3/7)),K49)</f>
        <v>45620.299999999981</v>
      </c>
      <c r="H49" s="2">
        <v>80</v>
      </c>
      <c r="I49" s="21">
        <f t="shared" si="3"/>
        <v>45851.299999999996</v>
      </c>
      <c r="J49" s="17">
        <f>IF(ISBLANK(K49),I49+(H49/(Timeline!$B$3/7)),K49)</f>
        <v>45907.299999999996</v>
      </c>
      <c r="K49" s="22"/>
      <c r="L49" s="24"/>
      <c r="M49" s="28" t="s">
        <v>166</v>
      </c>
    </row>
    <row r="50" spans="1:13" ht="15.75" customHeight="1" x14ac:dyDescent="0.2">
      <c r="A50" s="26" t="s">
        <v>144</v>
      </c>
      <c r="B50" s="27" t="s">
        <v>139</v>
      </c>
      <c r="C50" s="28" t="s">
        <v>140</v>
      </c>
      <c r="D50" s="28" t="s">
        <v>141</v>
      </c>
      <c r="E50" s="2">
        <v>128</v>
      </c>
      <c r="F50" s="21">
        <f t="shared" si="2"/>
        <v>45620.299999999981</v>
      </c>
      <c r="G50" s="17">
        <f>IF(ISBLANK(K50),F50+(E50/(Timeline!$B$3/7)),K50)</f>
        <v>45709.89999999998</v>
      </c>
      <c r="H50" s="2">
        <v>128</v>
      </c>
      <c r="I50" s="21">
        <f t="shared" si="3"/>
        <v>45907.299999999996</v>
      </c>
      <c r="J50" s="17">
        <f>IF(ISBLANK(K50),I50+(H50/(Timeline!$B$3/7)),K50)</f>
        <v>45996.899999999994</v>
      </c>
      <c r="K50" s="22"/>
      <c r="L50" s="24"/>
      <c r="M50" s="28" t="s">
        <v>165</v>
      </c>
    </row>
    <row r="51" spans="1:13" ht="15.75" customHeight="1" x14ac:dyDescent="0.2">
      <c r="A51" s="26" t="s">
        <v>142</v>
      </c>
      <c r="B51" s="27" t="s">
        <v>139</v>
      </c>
      <c r="C51" s="28" t="s">
        <v>31</v>
      </c>
      <c r="D51" s="28" t="s">
        <v>51</v>
      </c>
      <c r="E51" s="2">
        <v>30</v>
      </c>
      <c r="F51" s="21">
        <f t="shared" si="2"/>
        <v>45709.89999999998</v>
      </c>
      <c r="G51" s="17">
        <f>IF(ISBLANK(K51),F51+(E51/(Timeline!$B$3/7)),K51)</f>
        <v>45730.89999999998</v>
      </c>
      <c r="H51" s="2">
        <v>30</v>
      </c>
      <c r="I51" s="21">
        <f t="shared" si="3"/>
        <v>45996.899999999994</v>
      </c>
      <c r="J51" s="17">
        <f>IF(ISBLANK(K51),I51+(H51/(Timeline!$B$3/7)),K51)</f>
        <v>46017.899999999994</v>
      </c>
      <c r="K51" s="22"/>
      <c r="L51" s="24"/>
      <c r="M51" s="28" t="s">
        <v>29</v>
      </c>
    </row>
    <row r="52" spans="1:13" ht="15.75" customHeight="1" x14ac:dyDescent="0.2">
      <c r="A52" s="36" t="s">
        <v>145</v>
      </c>
      <c r="B52" s="27" t="s">
        <v>139</v>
      </c>
      <c r="C52" s="28" t="s">
        <v>65</v>
      </c>
      <c r="D52" s="28" t="s">
        <v>80</v>
      </c>
      <c r="E52" s="2">
        <v>24</v>
      </c>
      <c r="F52" s="21">
        <f t="shared" si="2"/>
        <v>45730.89999999998</v>
      </c>
      <c r="G52" s="17">
        <f>IF(ISBLANK(K52),F52+(E52/(Timeline!$B$3/7)),K52)</f>
        <v>45747.699999999983</v>
      </c>
      <c r="H52" s="2">
        <v>24</v>
      </c>
      <c r="I52" s="21">
        <f t="shared" si="3"/>
        <v>46017.899999999994</v>
      </c>
      <c r="J52" s="17">
        <f>IF(ISBLANK(K52),I52+(H52/(Timeline!$B$3/7)),K52)</f>
        <v>46034.7</v>
      </c>
      <c r="K52" s="22"/>
      <c r="L52" s="24"/>
      <c r="M52" s="2" t="s">
        <v>167</v>
      </c>
    </row>
    <row r="53" spans="1:13" ht="15.75" customHeight="1" x14ac:dyDescent="0.2">
      <c r="A53" s="39" t="s">
        <v>148</v>
      </c>
      <c r="B53" s="27" t="s">
        <v>177</v>
      </c>
      <c r="C53" s="28" t="s">
        <v>146</v>
      </c>
      <c r="D53" s="28" t="s">
        <v>163</v>
      </c>
      <c r="E53" s="2">
        <v>52</v>
      </c>
      <c r="F53" s="21">
        <f t="shared" si="2"/>
        <v>45747.699999999983</v>
      </c>
      <c r="G53" s="17">
        <f>IF(ISBLANK(K53),F53+(E53/(Timeline!$B$3/7)),K53)</f>
        <v>45784.099999999984</v>
      </c>
      <c r="H53" s="2">
        <v>130</v>
      </c>
      <c r="I53" s="21">
        <f t="shared" si="3"/>
        <v>46034.7</v>
      </c>
      <c r="J53" s="17">
        <f>IF(ISBLANK(K53),I53+(H53/(Timeline!$B$3/7)),K53)</f>
        <v>46125.7</v>
      </c>
      <c r="K53" s="22"/>
      <c r="L53" s="24"/>
      <c r="M53" s="29" t="s">
        <v>176</v>
      </c>
    </row>
    <row r="54" spans="1:13" ht="15.75" customHeight="1" x14ac:dyDescent="0.2">
      <c r="A54" s="34" t="s">
        <v>149</v>
      </c>
      <c r="B54" s="27" t="s">
        <v>178</v>
      </c>
      <c r="C54" s="28" t="s">
        <v>147</v>
      </c>
      <c r="D54" s="28" t="s">
        <v>163</v>
      </c>
      <c r="E54" s="2">
        <v>60</v>
      </c>
      <c r="F54" s="21">
        <f>IF(ISBLANK(K52),G52,K52)</f>
        <v>45747.699999999983</v>
      </c>
      <c r="G54" s="17">
        <f>IF(ISBLANK(K54),F54+(E54/(Timeline!$B$3/7)),K54)</f>
        <v>45789.699999999983</v>
      </c>
      <c r="H54" s="2">
        <v>150</v>
      </c>
      <c r="I54" s="21">
        <f>IF(ISBLANK(K52),J52,K52)</f>
        <v>46034.7</v>
      </c>
      <c r="J54" s="17">
        <f>IF(ISBLANK(K54),I54+(H54/(Timeline!$B$3/7)),K54)</f>
        <v>46139.7</v>
      </c>
      <c r="K54" s="22"/>
      <c r="L54" s="24"/>
      <c r="M54" s="28" t="s">
        <v>170</v>
      </c>
    </row>
    <row r="55" spans="1:13" ht="15.75" customHeight="1" x14ac:dyDescent="0.2">
      <c r="A55" s="40" t="s">
        <v>150</v>
      </c>
      <c r="B55" s="27" t="s">
        <v>179</v>
      </c>
      <c r="C55" s="28" t="s">
        <v>147</v>
      </c>
      <c r="D55" s="28" t="s">
        <v>162</v>
      </c>
      <c r="E55" s="2">
        <v>90</v>
      </c>
      <c r="F55" s="21">
        <f>IF(ISBLANK(K52),G52,K52)</f>
        <v>45747.699999999983</v>
      </c>
      <c r="G55" s="17">
        <f>IF(ISBLANK(K55),F55+(E55/(Timeline!$B$3/7)),K55)</f>
        <v>45810.699999999983</v>
      </c>
      <c r="H55" s="2">
        <v>150</v>
      </c>
      <c r="I55" s="21">
        <f>IF(ISBLANK(K52),J52,K52)</f>
        <v>46034.7</v>
      </c>
      <c r="J55" s="17">
        <f>IF(ISBLANK(K55),I55+(H55/(Timeline!$B$3/7)),K55)</f>
        <v>46139.7</v>
      </c>
      <c r="K55" s="22"/>
      <c r="L55" s="24"/>
      <c r="M55" s="28" t="s">
        <v>29</v>
      </c>
    </row>
    <row r="56" spans="1:13" ht="15.75" customHeight="1" x14ac:dyDescent="0.2">
      <c r="A56" s="33" t="s">
        <v>151</v>
      </c>
      <c r="B56" s="27" t="s">
        <v>180</v>
      </c>
      <c r="C56" s="28" t="s">
        <v>147</v>
      </c>
      <c r="D56" s="28" t="s">
        <v>161</v>
      </c>
      <c r="E56" s="2">
        <v>30</v>
      </c>
      <c r="F56" s="21">
        <f>IF(ISBLANK(K52),G52,K52)</f>
        <v>45747.699999999983</v>
      </c>
      <c r="G56" s="17">
        <f>IF(ISBLANK(K56),F56+(E56/(Timeline!$B$3/7)),K56)</f>
        <v>45768.699999999983</v>
      </c>
      <c r="H56" s="2">
        <v>150</v>
      </c>
      <c r="I56" s="21">
        <f>IF(ISBLANK(K52),J52,K52)</f>
        <v>46034.7</v>
      </c>
      <c r="J56" s="17">
        <f>IF(ISBLANK(K56),I56+(H56/(Timeline!$B$3/7)),K56)</f>
        <v>46139.7</v>
      </c>
      <c r="K56" s="22"/>
      <c r="L56" s="24"/>
      <c r="M56" s="28" t="s">
        <v>171</v>
      </c>
    </row>
    <row r="57" spans="1:13" ht="15.75" customHeight="1" x14ac:dyDescent="0.2">
      <c r="A57" s="41" t="s">
        <v>152</v>
      </c>
      <c r="B57" s="27" t="s">
        <v>180</v>
      </c>
      <c r="C57" s="28" t="s">
        <v>147</v>
      </c>
      <c r="D57" s="28" t="s">
        <v>160</v>
      </c>
      <c r="E57" s="2">
        <v>60</v>
      </c>
      <c r="F57" s="21">
        <f>IF(ISBLANK(K52),G52,K52)</f>
        <v>45747.699999999983</v>
      </c>
      <c r="G57" s="17">
        <f>IF(ISBLANK(K57),F57+(E57/(Timeline!$B$3/7)),K57)</f>
        <v>45789.699999999983</v>
      </c>
      <c r="H57" s="2">
        <v>180</v>
      </c>
      <c r="I57" s="21">
        <f>IF(ISBLANK(K52),J52,K52)</f>
        <v>46034.7</v>
      </c>
      <c r="J57" s="17">
        <f>IF(ISBLANK(K57),I57+(H57/(Timeline!$B$3/7)),K57)</f>
        <v>46160.7</v>
      </c>
      <c r="K57" s="22"/>
      <c r="L57" s="24"/>
      <c r="M57" s="28" t="s">
        <v>172</v>
      </c>
    </row>
    <row r="58" spans="1:13" ht="15.75" customHeight="1" x14ac:dyDescent="0.2">
      <c r="A58" s="42" t="s">
        <v>153</v>
      </c>
      <c r="B58" s="27" t="s">
        <v>181</v>
      </c>
      <c r="C58" s="28" t="s">
        <v>109</v>
      </c>
      <c r="D58" s="28" t="s">
        <v>70</v>
      </c>
      <c r="E58" s="2">
        <v>72</v>
      </c>
      <c r="F58" s="21">
        <f>IF(ISBLANK(K52),G52,K52)</f>
        <v>45747.699999999983</v>
      </c>
      <c r="G58" s="17">
        <f>IF(ISBLANK(K58),F58+(E58/(Timeline!$B$3/7)),K58)</f>
        <v>45798.099999999984</v>
      </c>
      <c r="H58" s="2">
        <v>72</v>
      </c>
      <c r="I58" s="21">
        <f>IF(ISBLANK(K52),J52,K52)</f>
        <v>46034.7</v>
      </c>
      <c r="J58" s="17">
        <f>IF(ISBLANK(K58),I58+(H58/(Timeline!$B$3/7)),K58)</f>
        <v>46085.1</v>
      </c>
      <c r="K58" s="22"/>
      <c r="L58" s="24"/>
      <c r="M58" s="28" t="s">
        <v>173</v>
      </c>
    </row>
    <row r="59" spans="1:13" ht="15.75" customHeight="1" x14ac:dyDescent="0.2">
      <c r="A59" s="43" t="s">
        <v>156</v>
      </c>
      <c r="B59" s="27" t="s">
        <v>182</v>
      </c>
      <c r="C59" s="28" t="s">
        <v>154</v>
      </c>
      <c r="D59" s="28" t="s">
        <v>159</v>
      </c>
      <c r="E59" s="2">
        <v>43</v>
      </c>
      <c r="F59" s="21">
        <f>IF(ISBLANK(K52),G52,K52)</f>
        <v>45747.699999999983</v>
      </c>
      <c r="G59" s="17">
        <f>IF(ISBLANK(K59),F59+(E59/(Timeline!$B$3/7)),K59)</f>
        <v>45777.799999999981</v>
      </c>
      <c r="H59" s="2">
        <v>258</v>
      </c>
      <c r="I59" s="21">
        <f>IF(ISBLANK(K52),J52,K52)</f>
        <v>46034.7</v>
      </c>
      <c r="J59" s="17">
        <f>IF(ISBLANK(K59),I59+(H59/(Timeline!$B$3/7)),K59)</f>
        <v>46215.299999999996</v>
      </c>
      <c r="K59" s="22"/>
      <c r="L59" s="24"/>
      <c r="M59" s="28" t="s">
        <v>29</v>
      </c>
    </row>
    <row r="60" spans="1:13" ht="15.75" customHeight="1" x14ac:dyDescent="0.2">
      <c r="A60" s="32" t="s">
        <v>157</v>
      </c>
      <c r="B60" s="27" t="s">
        <v>183</v>
      </c>
      <c r="C60" s="28" t="s">
        <v>155</v>
      </c>
      <c r="D60" s="28" t="s">
        <v>126</v>
      </c>
      <c r="E60" s="2">
        <v>116</v>
      </c>
      <c r="F60" s="21">
        <f>IF(ISBLANK(K52),G52,K52)</f>
        <v>45747.699999999983</v>
      </c>
      <c r="G60" s="17">
        <f>IF(ISBLANK(K60),F60+(E60/(Timeline!$B$3/7)),K60)</f>
        <v>45828.89999999998</v>
      </c>
      <c r="H60" s="2">
        <v>145</v>
      </c>
      <c r="I60" s="21">
        <f>IF(ISBLANK(K52),J52,K52)</f>
        <v>46034.7</v>
      </c>
      <c r="J60" s="17">
        <f>IF(ISBLANK(K60),I60+(H60/(Timeline!$B$3/7)),K60)</f>
        <v>46136.2</v>
      </c>
      <c r="K60" s="22"/>
      <c r="L60" s="24"/>
      <c r="M60" s="28" t="s">
        <v>174</v>
      </c>
    </row>
    <row r="61" spans="1:13" ht="15.75" customHeight="1" x14ac:dyDescent="0.2">
      <c r="A61" s="44" t="s">
        <v>158</v>
      </c>
      <c r="B61" s="27" t="s">
        <v>184</v>
      </c>
      <c r="C61" s="28" t="s">
        <v>147</v>
      </c>
      <c r="D61" s="28" t="s">
        <v>51</v>
      </c>
      <c r="E61" s="2">
        <v>150</v>
      </c>
      <c r="F61" s="21">
        <f>IF(ISBLANK(K52),G52,K52)</f>
        <v>45747.699999999983</v>
      </c>
      <c r="G61" s="17">
        <f>IF(ISBLANK(K61),F61+(E61/(Timeline!$B$3/7)),K61)</f>
        <v>45852.699999999983</v>
      </c>
      <c r="H61" s="2">
        <v>150</v>
      </c>
      <c r="I61" s="21">
        <f>IF(ISBLANK(K52),J52,K52)</f>
        <v>46034.7</v>
      </c>
      <c r="J61" s="17">
        <f>IF(ISBLANK(K61),I61+(H61/(Timeline!$B$3/7)),K61)</f>
        <v>46139.7</v>
      </c>
      <c r="K61" s="22"/>
      <c r="L61" s="24"/>
      <c r="M61" s="28" t="s">
        <v>175</v>
      </c>
    </row>
    <row r="62" spans="1:13" ht="15.75" customHeight="1" x14ac:dyDescent="0.2">
      <c r="A62" s="15" t="s">
        <v>116</v>
      </c>
      <c r="B62" s="27" t="s">
        <v>116</v>
      </c>
      <c r="E62" s="2">
        <v>100</v>
      </c>
      <c r="F62" s="21">
        <f>MAX(G53:G61)</f>
        <v>45852.699999999983</v>
      </c>
      <c r="G62" s="17">
        <f>IF(ISBLANK(K62),F62+(E62/(Timeline!$B$3/7)),K62)</f>
        <v>45922.699999999983</v>
      </c>
      <c r="H62" s="2">
        <v>100</v>
      </c>
      <c r="I62" s="21">
        <f>MAX(J53:J61)</f>
        <v>46215.299999999996</v>
      </c>
      <c r="J62" s="38">
        <f>IF(ISBLANK(K62),I62+(H62/(Timeline!$B$3/7)),K62)</f>
        <v>46285.299999999996</v>
      </c>
      <c r="K62" s="23"/>
      <c r="L62" s="24"/>
    </row>
  </sheetData>
  <hyperlinks>
    <hyperlink ref="A2" r:id="rId1" xr:uid="{00000000-0004-0000-0100-000000000000}"/>
    <hyperlink ref="A3" r:id="rId2" xr:uid="{00000000-0004-0000-0100-000002000000}"/>
    <hyperlink ref="A4" r:id="rId3" xr:uid="{00000000-0004-0000-0100-000003000000}"/>
    <hyperlink ref="A5" r:id="rId4" xr:uid="{00000000-0004-0000-0100-000004000000}"/>
    <hyperlink ref="A6" r:id="rId5" xr:uid="{00000000-0004-0000-0100-000005000000}"/>
    <hyperlink ref="M6" r:id="rId6" xr:uid="{00000000-0004-0000-0100-000006000000}"/>
    <hyperlink ref="A7" r:id="rId7" xr:uid="{00000000-0004-0000-0100-000007000000}"/>
    <hyperlink ref="A8" r:id="rId8" xr:uid="{00000000-0004-0000-0100-000008000000}"/>
    <hyperlink ref="A9" r:id="rId9" xr:uid="{00000000-0004-0000-0100-000009000000}"/>
    <hyperlink ref="M9" r:id="rId10" location="how-can-i-review-the-math-prerequisites" xr:uid="{00000000-0004-0000-0100-00000A000000}"/>
    <hyperlink ref="A10" r:id="rId11" xr:uid="{00000000-0004-0000-0100-00000B000000}"/>
    <hyperlink ref="A11" r:id="rId12" xr:uid="{00000000-0004-0000-0100-00000C000000}"/>
    <hyperlink ref="A16" r:id="rId13" xr:uid="{00000000-0004-0000-0100-00000D000000}"/>
    <hyperlink ref="A17" r:id="rId14" xr:uid="{00000000-0004-0000-0100-00000E000000}"/>
    <hyperlink ref="A18" r:id="rId15" xr:uid="{00000000-0004-0000-0100-00000F000000}"/>
    <hyperlink ref="A19" r:id="rId16" xr:uid="{00000000-0004-0000-0100-000010000000}"/>
    <hyperlink ref="M19" r:id="rId17" xr:uid="{00000000-0004-0000-0100-000011000000}"/>
    <hyperlink ref="A21" r:id="rId18" xr:uid="{00000000-0004-0000-0100-000012000000}"/>
    <hyperlink ref="A22" r:id="rId19" xr:uid="{00000000-0004-0000-0100-000014000000}"/>
    <hyperlink ref="A23" r:id="rId20" xr:uid="{00000000-0004-0000-0100-000015000000}"/>
    <hyperlink ref="A24" r:id="rId21" xr:uid="{00000000-0004-0000-0100-000016000000}"/>
    <hyperlink ref="A25" r:id="rId22" xr:uid="{00000000-0004-0000-0100-000017000000}"/>
    <hyperlink ref="A26" r:id="rId23" xr:uid="{00000000-0004-0000-0100-000018000000}"/>
    <hyperlink ref="A27" r:id="rId24" xr:uid="{00000000-0004-0000-0100-000019000000}"/>
    <hyperlink ref="A28" r:id="rId25" xr:uid="{00000000-0004-0000-0100-00001A000000}"/>
    <hyperlink ref="A30" r:id="rId26" xr:uid="{00000000-0004-0000-0100-00001B000000}"/>
    <hyperlink ref="A31" r:id="rId27" xr:uid="{00000000-0004-0000-0100-00001C000000}"/>
    <hyperlink ref="A32" r:id="rId28" xr:uid="{00000000-0004-0000-0100-00001D000000}"/>
    <hyperlink ref="M32" r:id="rId29" xr:uid="{00000000-0004-0000-0100-00001E000000}"/>
    <hyperlink ref="A33" r:id="rId30" xr:uid="{00000000-0004-0000-0100-00001F000000}"/>
    <hyperlink ref="A34" r:id="rId31" xr:uid="{00000000-0004-0000-0100-000020000000}"/>
    <hyperlink ref="A35" r:id="rId32" xr:uid="{00000000-0004-0000-0100-000021000000}"/>
    <hyperlink ref="A36" r:id="rId33" xr:uid="{00000000-0004-0000-0100-000022000000}"/>
    <hyperlink ref="M36" r:id="rId34" location="why-require-experience-with-a-sizable-project-before-the-Software-Engineering-courses" xr:uid="{00000000-0004-0000-0100-000023000000}"/>
    <hyperlink ref="A37" r:id="rId35" xr:uid="{00000000-0004-0000-0100-000024000000}"/>
    <hyperlink ref="A38" r:id="rId36" xr:uid="{00000000-0004-0000-0100-000025000000}"/>
    <hyperlink ref="A39" r:id="rId37" xr:uid="{00000000-0004-0000-0100-000026000000}"/>
    <hyperlink ref="A40" r:id="rId38" xr:uid="{00000000-0004-0000-0100-000027000000}"/>
    <hyperlink ref="A41" r:id="rId39" xr:uid="{00000000-0004-0000-0100-000028000000}"/>
    <hyperlink ref="A42" r:id="rId40" xr:uid="{00000000-0004-0000-0100-000029000000}"/>
    <hyperlink ref="A43" r:id="rId41" xr:uid="{00000000-0004-0000-0100-00002A000000}"/>
    <hyperlink ref="A45" r:id="rId42" xr:uid="{00000000-0004-0000-0100-00002B000000}"/>
    <hyperlink ref="A12" r:id="rId43" xr:uid="{DD0BC2D2-7180-47F7-93DF-81E69A37C846}"/>
    <hyperlink ref="A13" r:id="rId44" xr:uid="{817B8A7D-F715-4AFC-A770-AAC4BBDAA199}"/>
    <hyperlink ref="A15" r:id="rId45" xr:uid="{39B90D39-80C6-4245-A4EB-FEAB45B5D1A1}"/>
    <hyperlink ref="M12" r:id="rId46" location="how-can-i-review-the-math-prerequisites" xr:uid="{D466EE6F-7688-4DB8-9048-B69A6F6C771F}"/>
    <hyperlink ref="M14" r:id="rId47" xr:uid="{BBD4307E-99E6-4244-A086-4A23E14D6BED}"/>
    <hyperlink ref="M15" r:id="rId48" xr:uid="{81E7FEA3-A29F-4047-BCBA-54C8624AF18D}"/>
    <hyperlink ref="A14" r:id="rId49" xr:uid="{2A83D67E-B811-4A30-84A2-59BD32A7D849}"/>
    <hyperlink ref="A20" r:id="rId50" xr:uid="{51F16CF0-05BF-4824-9469-5CAAC689D855}"/>
    <hyperlink ref="M20" r:id="rId51" display="familiarity with C" xr:uid="{51B19A5D-B972-4E3B-A14C-DB9A7732F3AC}"/>
    <hyperlink ref="A29" r:id="rId52" xr:uid="{847E0070-7F1E-4788-92F7-0DC79FDBDB73}"/>
    <hyperlink ref="A44" r:id="rId53" xr:uid="{3B61E5E9-BB39-4B95-B8A2-FFAD2611B61E}"/>
    <hyperlink ref="A46" r:id="rId54" xr:uid="{3BA1C9AC-8958-4C44-A0C9-D489C37CFEE1}"/>
    <hyperlink ref="A47" r:id="rId55" xr:uid="{B88D6361-493C-46F9-9347-BF9B486B7FAA}"/>
    <hyperlink ref="A48" r:id="rId56" xr:uid="{7DFDB33B-EC6A-472C-BED2-5E621AC95604}"/>
    <hyperlink ref="A51" r:id="rId57" xr:uid="{D865E8A2-0592-4083-AE56-294BD98C0CD8}"/>
    <hyperlink ref="A49" r:id="rId58" xr:uid="{E33A914A-1984-46CD-BA63-5D237456CFF5}"/>
    <hyperlink ref="A50" r:id="rId59" xr:uid="{673C6EB4-987A-4123-9D11-35787DDC206C}"/>
    <hyperlink ref="A52" r:id="rId60" xr:uid="{10628560-AF64-4E7E-B5C7-DA7BFB72BBB2}"/>
    <hyperlink ref="A53" r:id="rId61" display="Modern Robotics" xr:uid="{3F7CB013-E413-4E5C-BC8E-E086507ABB68}"/>
    <hyperlink ref="A54" r:id="rId62" xr:uid="{2246002B-9DB3-449D-AAD4-BC712471E2C4}"/>
    <hyperlink ref="A55" r:id="rId63" xr:uid="{ABD86F73-547B-4121-80ED-EFE731BA110B}"/>
    <hyperlink ref="A56" r:id="rId64" xr:uid="{89F8AAB5-BC84-412B-AA81-03DA3E57F6F8}"/>
    <hyperlink ref="A57" r:id="rId65" xr:uid="{549C6802-681D-4ACC-82D7-F4DBFFEB37A4}"/>
    <hyperlink ref="A58" r:id="rId66" xr:uid="{DCC9FA97-30F0-46A4-A1C5-84AB347A342D}"/>
    <hyperlink ref="A59" r:id="rId67" xr:uid="{B159415B-38E2-4586-ABEF-478290B2788D}"/>
    <hyperlink ref="A60" r:id="rId68" xr:uid="{2149BBE6-5269-4F18-ABF0-18D863AA9D70}"/>
    <hyperlink ref="A61" r:id="rId69" xr:uid="{21572BC1-21EA-427A-99D2-20A2CD9D080E}"/>
    <hyperlink ref="M46" r:id="rId70" xr:uid="{C57A5971-528B-4410-BD45-E6828D301CCF}"/>
    <hyperlink ref="M53" r:id="rId71" xr:uid="{A7FF327F-573B-43D9-98BA-75415B6C045D}"/>
    <hyperlink ref="M3" r:id="rId72" xr:uid="{4F758DF5-F415-4488-8758-ED2197331EE1}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Familia</cp:lastModifiedBy>
  <dcterms:modified xsi:type="dcterms:W3CDTF">2021-01-27T01:00:34Z</dcterms:modified>
</cp:coreProperties>
</file>