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Desktop\comgrafx taak\"/>
    </mc:Choice>
  </mc:AlternateContent>
  <xr:revisionPtr revIDLastSave="0" documentId="13_ncr:1_{D48A4A1B-3E32-4114-B038-90CFE0736A87}" xr6:coauthVersionLast="36" xr6:coauthVersionMax="36" xr10:uidLastSave="{00000000-0000-0000-0000-000000000000}"/>
  <bookViews>
    <workbookView xWindow="0" yWindow="0" windowWidth="21570" windowHeight="489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0" i="1" l="1"/>
  <c r="V10" i="1"/>
  <c r="W9" i="1"/>
  <c r="U9" i="1"/>
  <c r="O9" i="1"/>
  <c r="K5" i="1"/>
  <c r="D6" i="1"/>
  <c r="J9" i="1" l="1"/>
  <c r="K10" i="1"/>
  <c r="M11" i="1"/>
  <c r="K6" i="1"/>
  <c r="L11" i="1"/>
  <c r="Q10" i="1"/>
  <c r="R11" i="1"/>
  <c r="Q11" i="1"/>
  <c r="P10" i="1"/>
  <c r="Q9" i="1"/>
  <c r="G16" i="1"/>
  <c r="G15" i="1"/>
  <c r="G14" i="1"/>
  <c r="E10" i="1"/>
  <c r="E9" i="1" l="1"/>
  <c r="F9" i="1"/>
  <c r="F10" i="1"/>
  <c r="D20" i="1" l="1" a="1"/>
  <c r="F23" i="1" l="1"/>
  <c r="F21" i="1"/>
  <c r="D23" i="1"/>
  <c r="D21" i="1"/>
  <c r="G21" i="1"/>
  <c r="E23" i="1"/>
  <c r="E21" i="1"/>
  <c r="G22" i="1"/>
  <c r="G20" i="1"/>
  <c r="F22" i="1"/>
  <c r="F20" i="1"/>
  <c r="G23" i="1"/>
  <c r="D20" i="1"/>
  <c r="E22" i="1"/>
  <c r="E20" i="1"/>
  <c r="D22" i="1"/>
  <c r="D26" i="1" l="1" a="1"/>
  <c r="G26" i="1" a="1"/>
  <c r="G29" i="1" l="1"/>
  <c r="G28" i="1"/>
  <c r="G27" i="1"/>
  <c r="G26" i="1"/>
  <c r="D26" i="1"/>
  <c r="D29" i="1"/>
  <c r="D28" i="1"/>
  <c r="D27" i="1"/>
  <c r="J26" i="1" l="1" a="1"/>
  <c r="P26" i="1" a="1"/>
  <c r="M26" i="1" a="1"/>
  <c r="S26" i="1" a="1"/>
  <c r="P27" i="1" l="1"/>
  <c r="V21" i="1" s="1"/>
  <c r="P29" i="1"/>
  <c r="V22" i="1" s="1"/>
  <c r="P28" i="1"/>
  <c r="P26" i="1"/>
  <c r="V20" i="1" s="1"/>
  <c r="S27" i="1"/>
  <c r="X21" i="1" s="1"/>
  <c r="S29" i="1"/>
  <c r="X22" i="1" s="1"/>
  <c r="S28" i="1"/>
  <c r="AA14" i="1" s="1"/>
  <c r="S26" i="1"/>
  <c r="X20" i="1" s="1"/>
  <c r="Y25" i="1" s="1" a="1"/>
  <c r="M27" i="1"/>
  <c r="M26" i="1"/>
  <c r="M28" i="1"/>
  <c r="M29" i="1"/>
  <c r="J27" i="1"/>
  <c r="J29" i="1"/>
  <c r="J28" i="1"/>
  <c r="J26" i="1"/>
  <c r="V25" i="1" l="1" a="1"/>
  <c r="Y25" i="1"/>
  <c r="Y27" i="1"/>
  <c r="Y26" i="1"/>
  <c r="Y32" i="1" s="1"/>
  <c r="Z14" i="1"/>
  <c r="Y31" i="1" l="1"/>
  <c r="V26" i="1"/>
  <c r="V25" i="1"/>
  <c r="V27" i="1"/>
  <c r="V32" i="1" l="1"/>
  <c r="V31" i="1"/>
</calcChain>
</file>

<file path=xl/sharedStrings.xml><?xml version="1.0" encoding="utf-8"?>
<sst xmlns="http://schemas.openxmlformats.org/spreadsheetml/2006/main" count="49" uniqueCount="48">
  <si>
    <t>P1</t>
  </si>
  <si>
    <t>P2</t>
  </si>
  <si>
    <t>b</t>
  </si>
  <si>
    <t>h</t>
  </si>
  <si>
    <t>x</t>
  </si>
  <si>
    <t>y</t>
  </si>
  <si>
    <t>z</t>
  </si>
  <si>
    <t>xwmin</t>
  </si>
  <si>
    <t>xwmax</t>
  </si>
  <si>
    <t>ywmin</t>
  </si>
  <si>
    <t>ywmax</t>
  </si>
  <si>
    <t>near</t>
  </si>
  <si>
    <t>far</t>
  </si>
  <si>
    <t>Theta:</t>
  </si>
  <si>
    <t>gevraagd:</t>
  </si>
  <si>
    <t>R:</t>
  </si>
  <si>
    <t>vc</t>
  </si>
  <si>
    <t>pc</t>
  </si>
  <si>
    <t>nc</t>
  </si>
  <si>
    <t>dc</t>
  </si>
  <si>
    <t>dichtste bij in X coord</t>
  </si>
  <si>
    <t>T:</t>
  </si>
  <si>
    <t>Mvc,nc:</t>
  </si>
  <si>
    <t>pagina 41</t>
  </si>
  <si>
    <t>Mwc,vc:</t>
  </si>
  <si>
    <t>Mvc,pc:</t>
  </si>
  <si>
    <t>Sz:</t>
  </si>
  <si>
    <t>Tz:</t>
  </si>
  <si>
    <t xml:space="preserve"> </t>
  </si>
  <si>
    <t>met P2:</t>
  </si>
  <si>
    <t>met P1,pc:</t>
  </si>
  <si>
    <t>met P2,pc:</t>
  </si>
  <si>
    <t>met P1,nc:</t>
  </si>
  <si>
    <t>met P2,nc:</t>
  </si>
  <si>
    <t>pagina 20 onderaan</t>
  </si>
  <si>
    <t>stel xvmin=yvmin=0</t>
  </si>
  <si>
    <t>Mnc,dc:</t>
  </si>
  <si>
    <t>met P1,dc:</t>
  </si>
  <si>
    <t>met P2,dc:</t>
  </si>
  <si>
    <t>pagina 41 voor welk punt dischtste is</t>
  </si>
  <si>
    <t>P1,nc</t>
  </si>
  <si>
    <t>P2,nc</t>
  </si>
  <si>
    <t>dichtste bij de camera:</t>
  </si>
  <si>
    <t>denormaliseren</t>
  </si>
  <si>
    <t>P1:</t>
  </si>
  <si>
    <t>P2:</t>
  </si>
  <si>
    <t>Winaar</t>
  </si>
  <si>
    <t>met P1: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</si>
</sst>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/>
    <xf numFmtId="0" fontId="2" fillId="3" borderId="0" xfId="0" applyFont="1" applyFill="1" applyAlignment="1"/>
    <xf numFmtId="0" fontId="2" fillId="3" borderId="0" xfId="0" applyFont="1" applyFill="1"/>
    <xf numFmtId="0" fontId="0" fillId="0" borderId="0" xfId="0" quotePrefix="1" applyFont="1" applyAlignment="1"/>
    <xf numFmtId="0" fontId="0" fillId="4" borderId="0" xfId="0" applyFont="1" applyFill="1" applyAlignment="1"/>
    <xf numFmtId="2" fontId="0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4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A21" sqref="A21"/>
    </sheetView>
  </sheetViews>
  <sheetFormatPr defaultColWidth="14.42578125" defaultRowHeight="15" customHeight="1"/>
  <cols>
    <col min="1" max="13" width="8.7109375" customWidth="1"/>
    <col min="14" max="14" width="7.7109375" customWidth="1"/>
    <col min="15" max="15" width="7.7109375" bestFit="1" customWidth="1"/>
    <col min="16" max="16" width="7.42578125" customWidth="1"/>
    <col min="17" max="17" width="8.140625" customWidth="1"/>
    <col min="18" max="18" width="10.28515625" customWidth="1"/>
    <col min="19" max="20" width="7.85546875" customWidth="1"/>
    <col min="21" max="21" width="7.7109375" customWidth="1"/>
    <col min="22" max="22" width="8.42578125" customWidth="1"/>
    <col min="23" max="23" width="8.28515625" customWidth="1"/>
    <col min="24" max="24" width="9.7109375" customWidth="1"/>
    <col min="25" max="25" width="9.28515625" customWidth="1"/>
    <col min="26" max="26" width="11.7109375" customWidth="1"/>
    <col min="27" max="27" width="13" customWidth="1"/>
    <col min="28" max="28" width="10.5703125" customWidth="1"/>
    <col min="29" max="29" width="10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>
      <c r="A2">
        <v>1</v>
      </c>
      <c r="B2">
        <v>2</v>
      </c>
      <c r="C2">
        <v>500</v>
      </c>
      <c r="D2">
        <v>500</v>
      </c>
      <c r="E2">
        <v>0</v>
      </c>
      <c r="F2">
        <v>2</v>
      </c>
      <c r="G2">
        <v>5</v>
      </c>
      <c r="H2">
        <v>-1.5</v>
      </c>
      <c r="I2">
        <v>2.5</v>
      </c>
      <c r="J2">
        <v>-2</v>
      </c>
      <c r="K2">
        <v>2</v>
      </c>
      <c r="L2">
        <v>1</v>
      </c>
      <c r="M2">
        <v>12</v>
      </c>
    </row>
    <row r="3" spans="1:27">
      <c r="A3">
        <v>1</v>
      </c>
      <c r="B3">
        <v>-1</v>
      </c>
    </row>
    <row r="4" spans="1:27">
      <c r="A4">
        <v>1</v>
      </c>
      <c r="B4">
        <v>1</v>
      </c>
    </row>
    <row r="5" spans="1:27">
      <c r="A5">
        <v>1</v>
      </c>
      <c r="B5">
        <v>1</v>
      </c>
      <c r="J5" t="s">
        <v>26</v>
      </c>
      <c r="K5">
        <f>(L2+M2)/(L2-M2)</f>
        <v>-1.1818181818181819</v>
      </c>
      <c r="U5" s="9" t="s">
        <v>35</v>
      </c>
    </row>
    <row r="6" spans="1:27">
      <c r="C6" t="s">
        <v>13</v>
      </c>
      <c r="D6">
        <f>ATAN(F2/G2)</f>
        <v>0.3805063771123649</v>
      </c>
      <c r="J6" t="s">
        <v>27</v>
      </c>
      <c r="K6">
        <f>-((2*L2*M2)/(L2-M2))</f>
        <v>2.1818181818181817</v>
      </c>
    </row>
    <row r="8" spans="1:27">
      <c r="A8" t="s">
        <v>14</v>
      </c>
      <c r="C8" t="s">
        <v>15</v>
      </c>
      <c r="D8" s="1">
        <v>1</v>
      </c>
      <c r="E8" s="1">
        <v>0</v>
      </c>
      <c r="F8" s="1">
        <v>0</v>
      </c>
      <c r="G8" s="1">
        <v>0</v>
      </c>
      <c r="J8" t="s">
        <v>25</v>
      </c>
      <c r="O8" t="s">
        <v>22</v>
      </c>
      <c r="P8" t="s">
        <v>23</v>
      </c>
      <c r="U8" s="9" t="s">
        <v>36</v>
      </c>
      <c r="V8" s="9" t="s">
        <v>34</v>
      </c>
    </row>
    <row r="9" spans="1:27">
      <c r="A9" t="s">
        <v>16</v>
      </c>
      <c r="D9" s="1">
        <v>0</v>
      </c>
      <c r="E9" s="1">
        <f>COS(D6)</f>
        <v>0.9284766908852593</v>
      </c>
      <c r="F9" s="1">
        <f>-SIN(D6)</f>
        <v>-0.37139067635410372</v>
      </c>
      <c r="G9" s="1">
        <v>0</v>
      </c>
      <c r="J9" s="6">
        <f>-L2</f>
        <v>-1</v>
      </c>
      <c r="K9" s="6">
        <v>0</v>
      </c>
      <c r="L9" s="6">
        <v>0</v>
      </c>
      <c r="M9" s="6">
        <v>0</v>
      </c>
      <c r="O9" s="3">
        <f>-((2*L2)/(I2-H2))</f>
        <v>-0.5</v>
      </c>
      <c r="P9" s="3">
        <v>0</v>
      </c>
      <c r="Q9" s="4">
        <f>((I2+H2)/(I2-H2))</f>
        <v>0.25</v>
      </c>
      <c r="R9" s="3">
        <v>0</v>
      </c>
      <c r="U9" s="3">
        <f>C2/2</f>
        <v>250</v>
      </c>
      <c r="V9" s="3">
        <v>0</v>
      </c>
      <c r="W9" s="4">
        <f>C2/2</f>
        <v>250</v>
      </c>
      <c r="X9" s="10"/>
    </row>
    <row r="10" spans="1:27">
      <c r="A10" t="s">
        <v>17</v>
      </c>
      <c r="D10" s="1">
        <v>0</v>
      </c>
      <c r="E10" s="1">
        <f>-SIN(D6)</f>
        <v>-0.37139067635410372</v>
      </c>
      <c r="F10" s="1">
        <f>-COS(D6)</f>
        <v>-0.9284766908852593</v>
      </c>
      <c r="G10" s="1">
        <v>0</v>
      </c>
      <c r="J10" s="6">
        <v>0</v>
      </c>
      <c r="K10" s="6">
        <f>-L2</f>
        <v>-1</v>
      </c>
      <c r="L10" s="6">
        <v>0</v>
      </c>
      <c r="M10" s="6">
        <v>0</v>
      </c>
      <c r="O10" s="3">
        <v>0</v>
      </c>
      <c r="P10" s="4">
        <f>-((2*L2)/(K2-J2))</f>
        <v>-0.5</v>
      </c>
      <c r="Q10" s="4">
        <f>((K2+J2)/(K2-J2))</f>
        <v>0</v>
      </c>
      <c r="R10" s="3">
        <v>0</v>
      </c>
      <c r="U10" s="3">
        <v>0</v>
      </c>
      <c r="V10" s="4">
        <f>D2/2</f>
        <v>250</v>
      </c>
      <c r="W10" s="4">
        <f>D2/2</f>
        <v>250</v>
      </c>
      <c r="X10" s="10"/>
      <c r="Z10" t="s">
        <v>42</v>
      </c>
    </row>
    <row r="11" spans="1:27">
      <c r="A11" t="s">
        <v>18</v>
      </c>
      <c r="D11" s="1">
        <v>0</v>
      </c>
      <c r="E11" s="1">
        <v>0</v>
      </c>
      <c r="F11" s="1">
        <v>0</v>
      </c>
      <c r="G11" s="1">
        <v>1</v>
      </c>
      <c r="J11" s="6">
        <v>0</v>
      </c>
      <c r="K11" s="6">
        <v>0</v>
      </c>
      <c r="L11" s="6">
        <f>K5</f>
        <v>-1.1818181818181819</v>
      </c>
      <c r="M11" s="6">
        <f>K6</f>
        <v>2.1818181818181817</v>
      </c>
      <c r="O11" s="3">
        <v>0</v>
      </c>
      <c r="P11" s="3">
        <v>0</v>
      </c>
      <c r="Q11" s="4">
        <f>((L2+M2)/(L2-M2))</f>
        <v>-1.1818181818181819</v>
      </c>
      <c r="R11" s="4">
        <f>-((2*L2*M2)/(L2-M2))</f>
        <v>2.1818181818181817</v>
      </c>
      <c r="U11" s="3">
        <v>0</v>
      </c>
      <c r="V11" s="3">
        <v>0</v>
      </c>
      <c r="W11" s="4">
        <v>1</v>
      </c>
      <c r="X11" s="11"/>
      <c r="Z11" t="s">
        <v>43</v>
      </c>
    </row>
    <row r="12" spans="1:27">
      <c r="A12" t="s">
        <v>19</v>
      </c>
      <c r="J12" s="6">
        <v>0</v>
      </c>
      <c r="K12" s="6">
        <v>0</v>
      </c>
      <c r="L12" s="6">
        <v>-1</v>
      </c>
      <c r="M12" s="6">
        <v>0</v>
      </c>
      <c r="O12" s="3">
        <v>0</v>
      </c>
      <c r="P12" s="3">
        <v>0</v>
      </c>
      <c r="Q12" s="3">
        <v>-1</v>
      </c>
      <c r="R12" s="3">
        <v>0</v>
      </c>
      <c r="U12" s="10"/>
      <c r="V12" s="10"/>
      <c r="W12" s="10"/>
      <c r="X12" s="10"/>
    </row>
    <row r="13" spans="1:27">
      <c r="A13" t="s">
        <v>20</v>
      </c>
      <c r="Z13" t="s">
        <v>44</v>
      </c>
      <c r="AA13" s="12" t="s">
        <v>45</v>
      </c>
    </row>
    <row r="14" spans="1:27">
      <c r="C14" t="s">
        <v>21</v>
      </c>
      <c r="D14" s="2">
        <v>1</v>
      </c>
      <c r="E14" s="2">
        <v>0</v>
      </c>
      <c r="F14" s="2">
        <v>0</v>
      </c>
      <c r="G14" s="2">
        <f>-E2</f>
        <v>0</v>
      </c>
      <c r="Z14">
        <f>P28/P29</f>
        <v>0.64775225053211527</v>
      </c>
      <c r="AA14" s="12">
        <f>S28/S29</f>
        <v>0.72991623996074095</v>
      </c>
    </row>
    <row r="15" spans="1:27">
      <c r="D15" s="2">
        <v>0</v>
      </c>
      <c r="E15" s="2">
        <v>1</v>
      </c>
      <c r="F15" s="2">
        <v>0</v>
      </c>
      <c r="G15" s="2">
        <f>-F2</f>
        <v>-2</v>
      </c>
      <c r="AA15" s="12"/>
    </row>
    <row r="16" spans="1:27">
      <c r="D16" s="2">
        <v>0</v>
      </c>
      <c r="E16" s="2">
        <v>0</v>
      </c>
      <c r="F16" s="2">
        <v>1</v>
      </c>
      <c r="G16" s="2">
        <f>-G2</f>
        <v>-5</v>
      </c>
      <c r="U16" s="9" t="s">
        <v>39</v>
      </c>
      <c r="AA16" s="12" t="s">
        <v>46</v>
      </c>
    </row>
    <row r="17" spans="3:25">
      <c r="D17" s="2">
        <v>0</v>
      </c>
      <c r="E17" s="2">
        <v>0</v>
      </c>
      <c r="F17" s="2">
        <v>0</v>
      </c>
      <c r="G17" s="2">
        <v>1</v>
      </c>
    </row>
    <row r="19" spans="3:25" ht="15" customHeight="1">
      <c r="U19" t="s">
        <v>40</v>
      </c>
      <c r="W19" t="s">
        <v>41</v>
      </c>
    </row>
    <row r="20" spans="3:25">
      <c r="C20" t="s">
        <v>24</v>
      </c>
      <c r="D20" s="1">
        <f t="array" ref="D20:G23">MMULT(D8:G11,D14:G17)</f>
        <v>1</v>
      </c>
      <c r="E20" s="1">
        <v>0</v>
      </c>
      <c r="F20" s="1">
        <v>0</v>
      </c>
      <c r="G20" s="1">
        <v>0</v>
      </c>
      <c r="V20">
        <f>P26</f>
        <v>0.52132435997378512</v>
      </c>
      <c r="X20">
        <f>S26</f>
        <v>0.20701969815083698</v>
      </c>
    </row>
    <row r="21" spans="3:25" ht="15.75" customHeight="1">
      <c r="D21" s="1">
        <v>0</v>
      </c>
      <c r="E21" s="1">
        <v>0.9284766908852593</v>
      </c>
      <c r="F21" s="1">
        <v>-0.37139067635410372</v>
      </c>
      <c r="G21" s="1">
        <v>0</v>
      </c>
      <c r="V21">
        <f>P27</f>
        <v>-0.27854300726557779</v>
      </c>
      <c r="X21">
        <f>S27</f>
        <v>0.64993368361968151</v>
      </c>
    </row>
    <row r="22" spans="3:25" ht="15.75" customHeight="1">
      <c r="D22" s="1">
        <v>0</v>
      </c>
      <c r="E22" s="1">
        <v>-0.37139067635410372</v>
      </c>
      <c r="F22" s="1">
        <v>-0.9284766908852593</v>
      </c>
      <c r="G22" s="1">
        <v>5.3851648071345037</v>
      </c>
      <c r="V22">
        <f>P29</f>
        <v>-4.0852974398951405</v>
      </c>
      <c r="X22">
        <f>S29</f>
        <v>-4.8280787926033479</v>
      </c>
    </row>
    <row r="23" spans="3:25" ht="15.75" customHeight="1">
      <c r="D23" s="1">
        <v>0</v>
      </c>
      <c r="E23" s="1">
        <v>0</v>
      </c>
      <c r="F23" s="1">
        <v>0</v>
      </c>
      <c r="G23" s="1">
        <v>1</v>
      </c>
    </row>
    <row r="24" spans="3:25" ht="15.75" customHeight="1">
      <c r="U24" s="9" t="s">
        <v>37</v>
      </c>
      <c r="W24" t="s">
        <v>28</v>
      </c>
      <c r="X24" s="9" t="s">
        <v>38</v>
      </c>
    </row>
    <row r="25" spans="3:25" ht="15.75" customHeight="1">
      <c r="C25" s="9" t="s">
        <v>47</v>
      </c>
      <c r="F25" t="s">
        <v>29</v>
      </c>
      <c r="I25" t="s">
        <v>30</v>
      </c>
      <c r="L25" t="s">
        <v>31</v>
      </c>
      <c r="O25" t="s">
        <v>32</v>
      </c>
      <c r="Q25" t="s">
        <v>28</v>
      </c>
      <c r="R25" t="s">
        <v>33</v>
      </c>
      <c r="V25">
        <f t="array" ref="V25:V27">MMULT(U9:W11,V20:V22)</f>
        <v>-890.99326998033882</v>
      </c>
      <c r="Y25">
        <f t="array" ref="Y25:Y27">MMULT(U9:W11,X20:X22)</f>
        <v>-1155.2647736131278</v>
      </c>
    </row>
    <row r="26" spans="3:25" ht="15.75" customHeight="1">
      <c r="D26">
        <f t="array" ref="D26:D29">MMULT(D20:G23,A2:A5)</f>
        <v>1</v>
      </c>
      <c r="G26">
        <f t="array" ref="G26:G29">MMULT(D20:G23,B2:B5)</f>
        <v>2</v>
      </c>
      <c r="J26">
        <f t="array" ref="J26:J29">MMULT(J9:M12,D26:D29)</f>
        <v>-1</v>
      </c>
      <c r="M26">
        <f t="array" ref="M26:M29">MMULT(J9:M12,G26:G29)</f>
        <v>-2</v>
      </c>
      <c r="P26">
        <f t="array" ref="P26:P29">MMULT(O9:R12,D26:D29)</f>
        <v>0.52132435997378512</v>
      </c>
      <c r="S26">
        <f t="array" ref="S26:S29">MMULT(O9:R12,G26:G29)</f>
        <v>0.20701969815083698</v>
      </c>
      <c r="V26">
        <v>-1090.9601117901796</v>
      </c>
      <c r="Y26">
        <v>-1044.5362772459166</v>
      </c>
    </row>
    <row r="27" spans="3:25" ht="15.75" customHeight="1">
      <c r="D27">
        <v>0.55708601453115558</v>
      </c>
      <c r="G27">
        <v>-1.299867367239363</v>
      </c>
      <c r="J27">
        <v>-0.55708601453115558</v>
      </c>
      <c r="M27">
        <v>1.299867367239363</v>
      </c>
      <c r="P27">
        <v>-0.27854300726557779</v>
      </c>
      <c r="S27">
        <v>0.64993368361968151</v>
      </c>
      <c r="V27">
        <v>-4.0852974398951405</v>
      </c>
      <c r="Y27">
        <v>-4.8280787926033479</v>
      </c>
    </row>
    <row r="28" spans="3:25" ht="15.75" customHeight="1">
      <c r="D28">
        <v>4.0852974398951405</v>
      </c>
      <c r="G28">
        <v>4.8280787926033479</v>
      </c>
      <c r="J28">
        <v>-2.6462606107851663</v>
      </c>
      <c r="M28">
        <v>-3.5240931185312299</v>
      </c>
      <c r="P28">
        <v>-2.6462606107851663</v>
      </c>
      <c r="S28">
        <v>-3.5240931185312299</v>
      </c>
    </row>
    <row r="29" spans="3:25" ht="15.75" customHeight="1">
      <c r="D29">
        <v>1</v>
      </c>
      <c r="G29">
        <v>1</v>
      </c>
      <c r="J29">
        <v>-4.0852974398951405</v>
      </c>
      <c r="M29">
        <v>-4.8280787926033479</v>
      </c>
      <c r="P29">
        <v>-4.0852974398951405</v>
      </c>
      <c r="S29">
        <v>-4.8280787926033479</v>
      </c>
    </row>
    <row r="30" spans="3:25" ht="15.75" customHeight="1"/>
    <row r="31" spans="3:25" ht="15.75" customHeight="1">
      <c r="E31" s="5"/>
      <c r="V31">
        <f>V25/V27</f>
        <v>218.09752731326424</v>
      </c>
      <c r="Y31">
        <f>Y25/Y27</f>
        <v>239.28043083783177</v>
      </c>
    </row>
    <row r="32" spans="3:25" ht="15.75" customHeight="1">
      <c r="J32" s="7"/>
      <c r="K32" s="7"/>
      <c r="L32" s="7"/>
      <c r="M32" s="7"/>
      <c r="V32">
        <f>V26/V27</f>
        <v>267.04545454545456</v>
      </c>
      <c r="Y32">
        <f>Y26/Y27</f>
        <v>216.34615384615384</v>
      </c>
    </row>
    <row r="33" spans="10:13" ht="15.75" customHeight="1">
      <c r="J33" s="7"/>
      <c r="K33" s="7"/>
      <c r="L33" s="7"/>
      <c r="M33" s="7"/>
    </row>
    <row r="34" spans="10:13" ht="15.75" customHeight="1">
      <c r="J34" s="7"/>
      <c r="K34" s="7"/>
      <c r="L34" s="7"/>
      <c r="M34" s="8"/>
    </row>
    <row r="35" spans="10:13" ht="15.75" customHeight="1">
      <c r="J35" s="7"/>
      <c r="K35" s="7"/>
      <c r="L35" s="7"/>
      <c r="M35" s="7"/>
    </row>
    <row r="36" spans="10:13" ht="15.75" customHeight="1"/>
    <row r="37" spans="10:13" ht="15.75" customHeight="1"/>
    <row r="38" spans="10:13" ht="15.75" customHeight="1"/>
    <row r="39" spans="10:13" ht="15.75" customHeight="1"/>
    <row r="40" spans="10:13" ht="15.75" customHeight="1"/>
    <row r="41" spans="10:13" ht="15.75" customHeight="1"/>
    <row r="42" spans="10:13" ht="15.75" customHeight="1"/>
    <row r="43" spans="10:13" ht="15.75" customHeight="1"/>
    <row r="44" spans="10:13" ht="15.75" customHeight="1"/>
    <row r="45" spans="10:13" ht="15.75" customHeight="1"/>
    <row r="46" spans="10:13" ht="15.75" customHeight="1"/>
    <row r="47" spans="10:13" ht="15.75" customHeight="1"/>
    <row r="48" spans="10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2019-03-21T20:29:30Z</dcterms:created>
  <dcterms:modified xsi:type="dcterms:W3CDTF">2019-04-01T19:43:04Z</dcterms:modified>
</cp:coreProperties>
</file>