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4BED1E0-9BB6-4574-81E2-16D2776B0C1A}" xr6:coauthVersionLast="47" xr6:coauthVersionMax="47" xr10:uidLastSave="{00000000-0000-0000-0000-000000000000}"/>
  <bookViews>
    <workbookView xWindow="-120" yWindow="-120" windowWidth="29040" windowHeight="15840" xr2:uid="{A8770C7F-A2D2-4D88-ABBC-8B425DE253D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2" l="1"/>
  <c r="E13" i="1" s="1"/>
  <c r="E32" i="1" s="1"/>
  <c r="C11" i="2"/>
  <c r="E12" i="1" s="1"/>
  <c r="C10" i="2"/>
  <c r="D39" i="3"/>
  <c r="C39" i="3"/>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4"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<sst xmlns="http://schemas.openxmlformats.org/spreadsheetml/2006/main" count="137" uniqueCount="86">
  <si>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</si>
  <si>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</si>
  <si>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</si>
  <si>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</si>
  <si>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</si>
  <si>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</si>
  <si>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</si>
  <si>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</si>
  <si>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</si>
  <si>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</si>
  <si>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</si>
  <si>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</si>
  <si>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</si>
  <si>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</si>
  <si>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</si>
  <si>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</si>
  <si>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</si>
  <si>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</si>
  <si>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</si>
  <si>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</si>
  <si>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</si>
  <si>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</si>
  <si>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</si>
  <si>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</si>
  <si>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</si>
  <si>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</si>
  <si>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</si>
  <si>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</si>
  <si>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</si>
  <si>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</si>
  <si>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</si>
  <si>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</si>
  <si>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</si>
  <si>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</si>
  <si>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</si>
  <si>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</si>
  <si>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</si>
  <si>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</si>
  <si>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</si>
  <si>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</si>
  <si>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</si>
  <si>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</si>
  <si>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</si>
  <si>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</si>
  <si>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</si>
  <si>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</si>
  <si>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</si>
  <si>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</si>
  <si>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</si>
  <si>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</si>
  <si>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</si>
  <si>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</si>
  <si>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</si>
  <si>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</si>
  <si>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</si>
  <si>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</si>
  <si>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</si>
  <si>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</si>
  <si>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</si>
  <si>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</si>
  <si>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</si>
  <si>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</si>
  <si>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</si>
  <si>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</si>
  <si>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SMT or CP</t>
  </si>
  <si>
    <t>count</t>
  </si>
  <si>
    <t>fuzzing</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</si>
  <si>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</si>
  <si>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</si>
  <si>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papers about</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</si>
  <si>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</si>
  <si>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</si>
  <si>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</si>
  <si>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</si>
  <si>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</si>
  <si>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</si>
  <si>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</si>
  <si>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</si>
  <si>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</si>
  <si>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</si>
  <si>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</si>
  <si>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</si>
  <si>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</si>
  <si>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</si>
  <si>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</si>
  <si>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and other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</si>
</sst>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315</c:v>
                </c:pt>
                <c:pt idx="14">
                  <c:v>315</c:v>
                </c:pt>
                <c:pt idx="15">
                  <c:v>355</c:v>
                </c:pt>
                <c:pt idx="16">
                  <c:v>390</c:v>
                </c:pt>
                <c:pt idx="17">
                  <c:v>425</c:v>
                </c:pt>
                <c:pt idx="18">
                  <c:v>460</c:v>
                </c:pt>
                <c:pt idx="19">
                  <c:v>495</c:v>
                </c:pt>
                <c:pt idx="20">
                  <c:v>530</c:v>
                </c:pt>
                <c:pt idx="21">
                  <c:v>565</c:v>
                </c:pt>
                <c:pt idx="22">
                  <c:v>600</c:v>
                </c:pt>
                <c:pt idx="23">
                  <c:v>635</c:v>
                </c:pt>
                <c:pt idx="24">
                  <c:v>670</c:v>
                </c:pt>
                <c:pt idx="25">
                  <c:v>690</c:v>
                </c:pt>
                <c:pt idx="26">
                  <c:v>710</c:v>
                </c:pt>
                <c:pt idx="27">
                  <c:v>710</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226</c:v>
                </c:pt>
                <c:pt idx="11">
                  <c:v>226</c:v>
                </c:pt>
                <c:pt idx="12">
                  <c:v>226</c:v>
                </c:pt>
                <c:pt idx="13">
                  <c:v>226</c:v>
                </c:pt>
                <c:pt idx="14">
                  <c:v>226</c:v>
                </c:pt>
                <c:pt idx="15">
                  <c:v>226</c:v>
                </c:pt>
                <c:pt idx="16">
                  <c:v>226</c:v>
                </c:pt>
                <c:pt idx="17">
                  <c:v>226</c:v>
                </c:pt>
                <c:pt idx="18">
                  <c:v>226</c:v>
                </c:pt>
                <c:pt idx="19">
                  <c:v>226</c:v>
                </c:pt>
                <c:pt idx="20">
                  <c:v>226</c:v>
                </c:pt>
                <c:pt idx="21">
                  <c:v>226</c:v>
                </c:pt>
                <c:pt idx="22">
                  <c:v>226</c:v>
                </c:pt>
                <c:pt idx="23">
                  <c:v>226</c:v>
                </c:pt>
                <c:pt idx="24">
                  <c:v>226</c:v>
                </c:pt>
                <c:pt idx="25">
                  <c:v>226</c:v>
                </c:pt>
                <c:pt idx="26">
                  <c:v>226</c:v>
                </c:pt>
                <c:pt idx="27">
                  <c:v>226</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abSelected="1" zoomScaleNormal="100" workbookViewId="0">
      <selection activeCell="D18" sqref="D18"/>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26</v>
      </c>
      <c r="F13" s="4">
        <f>SUM($D$3:D13)</f>
        <v>215</v>
      </c>
      <c r="G13" s="4">
        <f>SUM($E$3:E13)</f>
        <v>226</v>
      </c>
      <c r="H13" s="4" t="s">
        <v>51</v>
      </c>
    </row>
    <row r="14" spans="2:8" x14ac:dyDescent="0.25">
      <c r="B14" s="1">
        <f t="shared" si="0"/>
        <v>44830</v>
      </c>
      <c r="C14">
        <v>39</v>
      </c>
      <c r="D14">
        <v>40</v>
      </c>
      <c r="E14">
        <f>Sheet2!C13</f>
        <v>0</v>
      </c>
      <c r="F14">
        <f>SUM($D$3:D14)</f>
        <v>255</v>
      </c>
      <c r="G14">
        <f>SUM($E$3:E14)</f>
        <v>226</v>
      </c>
      <c r="H14" t="s">
        <v>61</v>
      </c>
    </row>
    <row r="15" spans="2:8" x14ac:dyDescent="0.25">
      <c r="B15" s="1">
        <f t="shared" si="0"/>
        <v>44837</v>
      </c>
      <c r="C15">
        <v>40</v>
      </c>
      <c r="D15">
        <v>40</v>
      </c>
      <c r="E15">
        <f>Sheet2!C14</f>
        <v>0</v>
      </c>
      <c r="F15">
        <f>SUM($D$3:D15)</f>
        <v>295</v>
      </c>
      <c r="G15">
        <f>SUM($E$3:E15)</f>
        <v>226</v>
      </c>
      <c r="H15" t="s">
        <v>61</v>
      </c>
    </row>
    <row r="16" spans="2:8" x14ac:dyDescent="0.25">
      <c r="B16" s="1">
        <f t="shared" si="0"/>
        <v>44844</v>
      </c>
      <c r="C16">
        <v>41</v>
      </c>
      <c r="D16">
        <v>20</v>
      </c>
      <c r="E16">
        <f>Sheet2!C15</f>
        <v>0</v>
      </c>
      <c r="F16">
        <f>SUM($D$3:D16)</f>
        <v>315</v>
      </c>
      <c r="G16">
        <f>SUM($E$3:E16)</f>
        <v>226</v>
      </c>
      <c r="H16" t="s">
        <v>61</v>
      </c>
    </row>
    <row r="17" spans="1:8" x14ac:dyDescent="0.25">
      <c r="B17" s="1">
        <f t="shared" si="0"/>
        <v>44851</v>
      </c>
      <c r="C17">
        <v>42</v>
      </c>
      <c r="D17">
        <v>0</v>
      </c>
      <c r="E17">
        <f>Sheet2!C16</f>
        <v>0</v>
      </c>
      <c r="F17">
        <f>SUM($D$3:D17)</f>
        <v>315</v>
      </c>
      <c r="G17">
        <f>SUM($E$3:E17)</f>
        <v>226</v>
      </c>
      <c r="H17" t="s">
        <v>61</v>
      </c>
    </row>
    <row r="18" spans="1:8" x14ac:dyDescent="0.25">
      <c r="B18" s="1">
        <f t="shared" si="0"/>
        <v>44858</v>
      </c>
      <c r="C18">
        <v>43</v>
      </c>
      <c r="D18">
        <v>40</v>
      </c>
      <c r="E18">
        <f>Sheet2!C17</f>
        <v>0</v>
      </c>
      <c r="F18">
        <f>SUM($D$3:D18)</f>
        <v>355</v>
      </c>
      <c r="G18">
        <f>SUM($E$3:E18)</f>
        <v>226</v>
      </c>
      <c r="H18" t="s">
        <v>61</v>
      </c>
    </row>
    <row r="19" spans="1:8" x14ac:dyDescent="0.25">
      <c r="B19" s="1">
        <f t="shared" si="0"/>
        <v>44865</v>
      </c>
      <c r="C19">
        <v>44</v>
      </c>
      <c r="D19">
        <v>35</v>
      </c>
      <c r="E19">
        <f>Sheet2!C18</f>
        <v>0</v>
      </c>
      <c r="F19">
        <f>SUM($D$3:D19)</f>
        <v>390</v>
      </c>
      <c r="G19">
        <f>SUM($E$3:E19)</f>
        <v>226</v>
      </c>
      <c r="H19" t="s">
        <v>61</v>
      </c>
    </row>
    <row r="20" spans="1:8" x14ac:dyDescent="0.25">
      <c r="B20" s="1">
        <f t="shared" si="0"/>
        <v>44872</v>
      </c>
      <c r="C20">
        <v>45</v>
      </c>
      <c r="D20">
        <v>35</v>
      </c>
      <c r="E20">
        <f>Sheet2!C19</f>
        <v>0</v>
      </c>
      <c r="F20">
        <f>SUM($D$3:D20)</f>
        <v>425</v>
      </c>
      <c r="G20">
        <f>SUM($E$3:E20)</f>
        <v>226</v>
      </c>
      <c r="H20" t="s">
        <v>61</v>
      </c>
    </row>
    <row r="21" spans="1:8" x14ac:dyDescent="0.25">
      <c r="B21" s="1">
        <f t="shared" si="0"/>
        <v>44879</v>
      </c>
      <c r="C21">
        <v>46</v>
      </c>
      <c r="D21">
        <v>35</v>
      </c>
      <c r="E21">
        <f>Sheet2!C20</f>
        <v>0</v>
      </c>
      <c r="F21">
        <f>SUM($D$3:D21)</f>
        <v>460</v>
      </c>
      <c r="G21">
        <f>SUM($E$3:E21)</f>
        <v>226</v>
      </c>
      <c r="H21" t="s">
        <v>61</v>
      </c>
    </row>
    <row r="22" spans="1:8" x14ac:dyDescent="0.25">
      <c r="B22" s="1">
        <f t="shared" si="0"/>
        <v>44886</v>
      </c>
      <c r="C22">
        <v>47</v>
      </c>
      <c r="D22">
        <v>35</v>
      </c>
      <c r="E22">
        <f>Sheet2!C21</f>
        <v>0</v>
      </c>
      <c r="F22">
        <f>SUM($D$3:D22)</f>
        <v>495</v>
      </c>
      <c r="G22">
        <f>SUM($E$3:E22)</f>
        <v>226</v>
      </c>
      <c r="H22" t="s">
        <v>61</v>
      </c>
    </row>
    <row r="23" spans="1:8" x14ac:dyDescent="0.25">
      <c r="B23" s="1">
        <f t="shared" si="0"/>
        <v>44893</v>
      </c>
      <c r="C23">
        <v>48</v>
      </c>
      <c r="D23">
        <v>35</v>
      </c>
      <c r="E23">
        <f>Sheet2!C22</f>
        <v>0</v>
      </c>
      <c r="F23">
        <f>SUM($D$3:D23)</f>
        <v>530</v>
      </c>
      <c r="G23">
        <f>SUM($E$3:E23)</f>
        <v>226</v>
      </c>
      <c r="H23" t="s">
        <v>61</v>
      </c>
    </row>
    <row r="24" spans="1:8" x14ac:dyDescent="0.25">
      <c r="B24" s="1">
        <f t="shared" si="0"/>
        <v>44900</v>
      </c>
      <c r="C24">
        <v>49</v>
      </c>
      <c r="D24">
        <v>35</v>
      </c>
      <c r="E24">
        <f>Sheet2!C23</f>
        <v>0</v>
      </c>
      <c r="F24">
        <f>SUM($D$3:D24)</f>
        <v>565</v>
      </c>
      <c r="G24">
        <f>SUM($E$3:E24)</f>
        <v>226</v>
      </c>
      <c r="H24" t="s">
        <v>30</v>
      </c>
    </row>
    <row r="25" spans="1:8" x14ac:dyDescent="0.25">
      <c r="B25" s="1">
        <f t="shared" si="0"/>
        <v>44907</v>
      </c>
      <c r="C25">
        <v>50</v>
      </c>
      <c r="D25">
        <v>35</v>
      </c>
      <c r="E25">
        <f>Sheet2!C24</f>
        <v>0</v>
      </c>
      <c r="F25">
        <f>SUM($D$3:D25)</f>
        <v>600</v>
      </c>
      <c r="G25">
        <f>SUM($E$3:E25)</f>
        <v>226</v>
      </c>
      <c r="H25" t="s">
        <v>29</v>
      </c>
    </row>
    <row r="26" spans="1:8" x14ac:dyDescent="0.25">
      <c r="B26" s="1">
        <f t="shared" si="0"/>
        <v>44914</v>
      </c>
      <c r="C26">
        <v>51</v>
      </c>
      <c r="D26">
        <v>35</v>
      </c>
      <c r="E26">
        <f>Sheet2!C25</f>
        <v>0</v>
      </c>
      <c r="F26">
        <f>SUM($D$3:D26)</f>
        <v>635</v>
      </c>
      <c r="G26">
        <f>SUM($E$3:E26)</f>
        <v>226</v>
      </c>
      <c r="H26" t="s">
        <v>29</v>
      </c>
    </row>
    <row r="27" spans="1:8" x14ac:dyDescent="0.25">
      <c r="B27" s="1">
        <f t="shared" si="0"/>
        <v>44921</v>
      </c>
      <c r="C27">
        <v>52</v>
      </c>
      <c r="D27">
        <v>35</v>
      </c>
      <c r="E27">
        <f>Sheet2!C26</f>
        <v>0</v>
      </c>
      <c r="F27">
        <f>SUM($D$3:D27)</f>
        <v>670</v>
      </c>
      <c r="G27">
        <f>SUM($E$3:E27)</f>
        <v>226</v>
      </c>
      <c r="H27" t="s">
        <v>29</v>
      </c>
    </row>
    <row r="28" spans="1:8" x14ac:dyDescent="0.25">
      <c r="B28" s="1">
        <f t="shared" si="0"/>
        <v>44928</v>
      </c>
      <c r="C28">
        <v>1</v>
      </c>
      <c r="D28">
        <v>20</v>
      </c>
      <c r="E28">
        <f>Sheet2!C27</f>
        <v>0</v>
      </c>
      <c r="F28">
        <f>SUM($D$3:D28)</f>
        <v>690</v>
      </c>
      <c r="G28">
        <f>SUM($E$3:E28)</f>
        <v>226</v>
      </c>
      <c r="H28" t="s">
        <v>29</v>
      </c>
    </row>
    <row r="29" spans="1:8" x14ac:dyDescent="0.25">
      <c r="B29" s="1">
        <f t="shared" si="0"/>
        <v>44935</v>
      </c>
      <c r="C29">
        <v>2</v>
      </c>
      <c r="D29">
        <v>20</v>
      </c>
      <c r="E29">
        <f>Sheet2!C28</f>
        <v>0</v>
      </c>
      <c r="F29">
        <f>SUM($D$3:D29)</f>
        <v>710</v>
      </c>
      <c r="G29">
        <f>SUM($E$3:E29)</f>
        <v>226</v>
      </c>
      <c r="H29" t="s">
        <v>51</v>
      </c>
    </row>
    <row r="30" spans="1:8" x14ac:dyDescent="0.25">
      <c r="B30" s="1">
        <f t="shared" si="0"/>
        <v>44942</v>
      </c>
      <c r="C30">
        <v>3</v>
      </c>
      <c r="D30">
        <v>0</v>
      </c>
      <c r="E30">
        <f>Sheet2!C29</f>
        <v>0</v>
      </c>
      <c r="F30">
        <f>SUM($D$3:D30)</f>
        <v>710</v>
      </c>
      <c r="G30">
        <f>SUM($E$3:E30)</f>
        <v>226</v>
      </c>
      <c r="H30" t="s">
        <v>60</v>
      </c>
    </row>
    <row r="31" spans="1:8" x14ac:dyDescent="0.25">
      <c r="B31" s="1"/>
    </row>
    <row r="32" spans="1:8" x14ac:dyDescent="0.25">
      <c r="A32" t="s">
        <v>22</v>
      </c>
      <c r="D32">
        <f>SUM($D$3:D31)</f>
        <v>710</v>
      </c>
      <c r="E32">
        <f>SUM($E$3:E31)</f>
        <v>226</v>
      </c>
    </row>
    <row r="33" spans="1:2" x14ac:dyDescent="0.25">
      <c r="A33" t="s">
        <v>38</v>
      </c>
      <c r="B33">
        <f>G30-F13</f>
        <v>11</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workbookViewId="0">
      <selection activeCell="C13" sqref="C1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67</v>
      </c>
      <c r="H9" t="s">
        <v>70</v>
      </c>
      <c r="I9" t="s">
        <v>68</v>
      </c>
      <c r="J9" t="s">
        <v>71</v>
      </c>
      <c r="K9" t="s">
        <v>26</v>
      </c>
    </row>
    <row r="10" spans="1:11" x14ac:dyDescent="0.25">
      <c r="A10" s="1">
        <f t="shared" si="0"/>
        <v>44809</v>
      </c>
      <c r="B10">
        <v>36</v>
      </c>
      <c r="C10">
        <f>6+0+5+6+7+6+4</f>
        <v>34</v>
      </c>
      <c r="D10" t="s">
        <v>72</v>
      </c>
      <c r="E10" t="str">
        <f>IF(E33, "Hobby Stura", "")</f>
        <v>Hobby Stura</v>
      </c>
      <c r="F10" t="s">
        <v>73</v>
      </c>
      <c r="G10" t="s">
        <v>74</v>
      </c>
      <c r="H10" t="s">
        <v>75</v>
      </c>
      <c r="I10" t="s">
        <v>76</v>
      </c>
      <c r="J10" t="s">
        <v>77</v>
      </c>
      <c r="K10" t="s">
        <v>26</v>
      </c>
    </row>
    <row r="11" spans="1:11" x14ac:dyDescent="0.25">
      <c r="A11" s="1">
        <f t="shared" si="0"/>
        <v>44816</v>
      </c>
      <c r="B11">
        <v>37</v>
      </c>
      <c r="C11">
        <f>8+7+5+6+0+0+0</f>
        <v>26</v>
      </c>
      <c r="D11" t="s">
        <v>78</v>
      </c>
      <c r="E11" t="s">
        <v>79</v>
      </c>
      <c r="F11" t="s">
        <v>80</v>
      </c>
      <c r="G11" t="s">
        <v>81</v>
      </c>
      <c r="H11" t="str">
        <f>IF(E33, "korte reis", "")</f>
        <v>korte reis</v>
      </c>
      <c r="I11" t="str">
        <f>IF(E33, "korte reis", "")</f>
        <v>korte reis</v>
      </c>
      <c r="J11" t="str">
        <f>IF(E33, "korte reis", "")</f>
        <v>korte reis</v>
      </c>
      <c r="K11" t="s">
        <v>26</v>
      </c>
    </row>
    <row r="12" spans="1:11" x14ac:dyDescent="0.25">
      <c r="A12" s="1">
        <f t="shared" si="0"/>
        <v>44823</v>
      </c>
      <c r="B12">
        <v>38</v>
      </c>
      <c r="C12">
        <f>0+7+8+4+7</f>
        <v>26</v>
      </c>
      <c r="D12" t="str">
        <f>IF(E33, "kot verhuis", "")</f>
        <v>kot verhuis</v>
      </c>
      <c r="E12" t="s">
        <v>82</v>
      </c>
      <c r="F12" t="s">
        <v>83</v>
      </c>
      <c r="G12" t="s">
        <v>84</v>
      </c>
      <c r="H12" t="s">
        <v>85</v>
      </c>
      <c r="K12" t="s">
        <v>26</v>
      </c>
    </row>
    <row r="13" spans="1:11" x14ac:dyDescent="0.25">
      <c r="A13" s="1">
        <f t="shared" si="0"/>
        <v>44830</v>
      </c>
      <c r="B13">
        <v>39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7EE-64C4-43CE-9071-0561D95D5CE4}">
  <dimension ref="B2:D39"/>
  <sheetViews>
    <sheetView topLeftCell="A5" workbookViewId="0">
      <selection activeCell="D39" sqref="D39"/>
    </sheetView>
  </sheetViews>
  <sheetFormatPr defaultRowHeight="15" x14ac:dyDescent="0.25"/>
  <cols>
    <col min="2" max="2" width="12.5703125" bestFit="1" customWidth="1"/>
    <col min="3" max="3" width="7.28515625" bestFit="1" customWidth="1"/>
    <col min="4" max="4" width="9.7109375" bestFit="1" customWidth="1"/>
  </cols>
  <sheetData>
    <row r="2" spans="2:4" x14ac:dyDescent="0.25">
      <c r="B2" t="s">
        <v>69</v>
      </c>
      <c r="C2" t="s">
        <v>66</v>
      </c>
      <c r="D2" t="s">
        <v>64</v>
      </c>
    </row>
    <row r="3" spans="2:4" x14ac:dyDescent="0.25">
      <c r="C3">
        <v>3</v>
      </c>
      <c r="D3">
        <v>1</v>
      </c>
    </row>
    <row r="4" spans="2:4" x14ac:dyDescent="0.25">
      <c r="C4">
        <v>4</v>
      </c>
      <c r="D4">
        <v>2</v>
      </c>
    </row>
    <row r="5" spans="2:4" x14ac:dyDescent="0.25">
      <c r="C5">
        <v>7</v>
      </c>
      <c r="D5">
        <v>6</v>
      </c>
    </row>
    <row r="6" spans="2:4" x14ac:dyDescent="0.25">
      <c r="C6">
        <v>8</v>
      </c>
      <c r="D6">
        <v>9</v>
      </c>
    </row>
    <row r="7" spans="2:4" x14ac:dyDescent="0.25">
      <c r="C7">
        <v>10</v>
      </c>
      <c r="D7">
        <v>11</v>
      </c>
    </row>
    <row r="8" spans="2:4" x14ac:dyDescent="0.25">
      <c r="C8">
        <v>12</v>
      </c>
      <c r="D8">
        <v>13</v>
      </c>
    </row>
    <row r="9" spans="2:4" x14ac:dyDescent="0.25">
      <c r="C9">
        <v>14</v>
      </c>
      <c r="D9">
        <v>15</v>
      </c>
    </row>
    <row r="10" spans="2:4" x14ac:dyDescent="0.25">
      <c r="C10">
        <v>16</v>
      </c>
      <c r="D10">
        <v>17</v>
      </c>
    </row>
    <row r="11" spans="2:4" x14ac:dyDescent="0.25">
      <c r="C11">
        <v>21</v>
      </c>
      <c r="D11">
        <v>18</v>
      </c>
    </row>
    <row r="12" spans="2:4" x14ac:dyDescent="0.25">
      <c r="C12">
        <v>22</v>
      </c>
      <c r="D12">
        <v>19</v>
      </c>
    </row>
    <row r="13" spans="2:4" x14ac:dyDescent="0.25">
      <c r="C13">
        <v>23</v>
      </c>
      <c r="D13">
        <v>20</v>
      </c>
    </row>
    <row r="14" spans="2:4" x14ac:dyDescent="0.25">
      <c r="C14">
        <v>24</v>
      </c>
      <c r="D14">
        <v>30</v>
      </c>
    </row>
    <row r="15" spans="2:4" x14ac:dyDescent="0.25">
      <c r="C15">
        <v>25</v>
      </c>
      <c r="D15">
        <v>40</v>
      </c>
    </row>
    <row r="16" spans="2:4" x14ac:dyDescent="0.25">
      <c r="C16">
        <v>26</v>
      </c>
      <c r="D16">
        <v>42</v>
      </c>
    </row>
    <row r="17" spans="3:4" x14ac:dyDescent="0.25">
      <c r="C17">
        <v>27</v>
      </c>
      <c r="D17">
        <v>43</v>
      </c>
    </row>
    <row r="18" spans="3:4" x14ac:dyDescent="0.25">
      <c r="C18">
        <v>29</v>
      </c>
      <c r="D18">
        <v>44</v>
      </c>
    </row>
    <row r="19" spans="3:4" x14ac:dyDescent="0.25">
      <c r="C19">
        <v>31</v>
      </c>
      <c r="D19">
        <v>47</v>
      </c>
    </row>
    <row r="20" spans="3:4" x14ac:dyDescent="0.25">
      <c r="C20">
        <v>32</v>
      </c>
      <c r="D20">
        <v>49</v>
      </c>
    </row>
    <row r="21" spans="3:4" x14ac:dyDescent="0.25">
      <c r="C21">
        <v>34</v>
      </c>
      <c r="D21">
        <v>50</v>
      </c>
    </row>
    <row r="22" spans="3:4" x14ac:dyDescent="0.25">
      <c r="C22">
        <v>39</v>
      </c>
      <c r="D22">
        <v>51</v>
      </c>
    </row>
    <row r="23" spans="3:4" x14ac:dyDescent="0.25">
      <c r="C23">
        <v>41</v>
      </c>
      <c r="D23">
        <v>52</v>
      </c>
    </row>
    <row r="24" spans="3:4" x14ac:dyDescent="0.25">
      <c r="C24">
        <v>45</v>
      </c>
      <c r="D24">
        <v>53</v>
      </c>
    </row>
    <row r="25" spans="3:4" x14ac:dyDescent="0.25">
      <c r="C25">
        <v>46</v>
      </c>
      <c r="D25">
        <v>54</v>
      </c>
    </row>
    <row r="26" spans="3:4" x14ac:dyDescent="0.25">
      <c r="D26">
        <v>56</v>
      </c>
    </row>
    <row r="27" spans="3:4" x14ac:dyDescent="0.25">
      <c r="D27">
        <v>57</v>
      </c>
    </row>
    <row r="28" spans="3:4" x14ac:dyDescent="0.25">
      <c r="D28">
        <v>58</v>
      </c>
    </row>
    <row r="39" spans="2:4" x14ac:dyDescent="0.25">
      <c r="B39" t="s">
        <v>65</v>
      </c>
      <c r="C39">
        <f>COUNT(C3:C37)</f>
        <v>23</v>
      </c>
      <c r="D39">
        <f>COUNT(D3:D37)</f>
        <v>26</v>
      </c>
    </row>
  </sheetData>
  <sortState xmlns:xlrd2="http://schemas.microsoft.com/office/spreadsheetml/2017/richdata2" ref="D3:D19">
    <sortCondition ref="D3:D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2022-09-23T20:42:55Z</dcterms:modified>
</cp:coreProperties>
</file>