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2D3515A7-A9D9-4F11-983A-0123DEE15E23}" xr6:coauthVersionLast="47" xr6:coauthVersionMax="47" xr10:uidLastSave="{00000000-0000-0000-0000-000000000000}"/>
  <bookViews>
    <workbookView xWindow="-120" yWindow="-120" windowWidth="29040" windowHeight="15840" activeTab="1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H15" i="2"/>
  <c r="I15" i="2"/>
  <c r="J15" i="2"/>
  <c r="G15" i="2"/>
  <c r="E11" i="1"/>
  <c r="E10" i="2"/>
  <c r="C9" i="2"/>
  <c r="C30" i="3"/>
  <c r="D30" i="3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</calcChain>
</file>

<file path=xl/sharedStrings.xml><?xml version="1.0" encoding="utf-8"?>
<sst xmlns="http://schemas.openxmlformats.org/spreadsheetml/2006/main" count="133" uniqueCount="81">
  <si>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</si>
  <si>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</si>
  <si>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</si>
  <si>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</si>
  <si>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</si>
  <si>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</si>
  <si>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</si>
  <si>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</si>
  <si>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</si>
  <si>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</si>
  <si>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</si>
  <si>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</si>
  <si>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</si>
  <si>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</si>
  <si>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</si>
  <si>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</si>
  <si>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</si>
  <si>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</si>
  <si>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</si>
  <si>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</si>
  <si>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</si>
  <si>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</si>
  <si>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</si>
  <si>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</si>
  <si>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</si>
  <si>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</si>
  <si>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</si>
  <si>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</si>
  <si>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</si>
  <si>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</si>
  <si>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</si>
  <si>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</si>
  <si>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</si>
  <si>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</si>
  <si>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</si>
  <si>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</si>
  <si>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</si>
  <si>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</si>
  <si>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</si>
  <si>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</si>
  <si>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</si>
  <si>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</si>
  <si>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</si>
  <si>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</si>
  <si>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</si>
  <si>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</si>
  <si>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</si>
  <si>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</si>
  <si>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</si>
  <si>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</si>
  <si>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</si>
  <si>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</si>
  <si>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</si>
  <si>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</si>
  <si>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</si>
  <si>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</si>
  <si>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</si>
  <si>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</si>
  <si>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</si>
  <si>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</si>
  <si>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</si>
  <si>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</si>
  <si>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</si>
  <si>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</si>
  <si>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</si>
  <si>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</si>
  <si>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</si>
  <si>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</si>
  <si>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</si>
  <si>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</si>
  <si>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</si>
  <si>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</si>
  <si>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</si>
  <si>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</si>
  <si>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</si>
  <si>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</si>
  <si>
    <t>Writing SMT fuzzers, expanding previous parts</t>
  </si>
  <si>
    <t>Writing on SMT, CP fuzzers like Falcon, Writing on Metamorphic testing, Finishing of multople To Do's</t>
  </si>
  <si>
    <t>Writing connection between MUS/MSS Simplification/Isolation, Reading 51 Algorithms for Computing Minimal Unsatisfiable Subsets of Constraints</t>
  </si>
  <si>
    <t>thesis meeting</t>
  </si>
  <si>
    <t>Writing about deobfuscation algoritmes struglling with LaTeX, Reading 52 Constraint Programming In Pursuit of the Holy Grail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</si>
</sst>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258</c:v>
                </c:pt>
                <c:pt idx="13">
                  <c:v>278</c:v>
                </c:pt>
                <c:pt idx="14">
                  <c:v>316</c:v>
                </c:pt>
                <c:pt idx="15">
                  <c:v>354</c:v>
                </c:pt>
                <c:pt idx="16">
                  <c:v>392</c:v>
                </c:pt>
                <c:pt idx="17">
                  <c:v>430</c:v>
                </c:pt>
                <c:pt idx="18">
                  <c:v>468</c:v>
                </c:pt>
                <c:pt idx="19">
                  <c:v>506</c:v>
                </c:pt>
                <c:pt idx="20">
                  <c:v>544</c:v>
                </c:pt>
                <c:pt idx="21">
                  <c:v>582</c:v>
                </c:pt>
                <c:pt idx="22">
                  <c:v>620</c:v>
                </c:pt>
                <c:pt idx="23">
                  <c:v>658</c:v>
                </c:pt>
                <c:pt idx="24">
                  <c:v>696</c:v>
                </c:pt>
                <c:pt idx="25">
                  <c:v>716</c:v>
                </c:pt>
                <c:pt idx="26">
                  <c:v>716</c:v>
                </c:pt>
                <c:pt idx="27">
                  <c:v>716</c:v>
                </c:pt>
                <c:pt idx="28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140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D17" sqref="D17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25</v>
      </c>
      <c r="F10">
        <f>SUM($D$3:D10)</f>
        <v>130</v>
      </c>
      <c r="G10">
        <f>SUM($E$3:E10)</f>
        <v>140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30</v>
      </c>
      <c r="E11">
        <f>Sheet2!C10</f>
        <v>17</v>
      </c>
      <c r="F11">
        <f>SUM($D$3:D11)</f>
        <v>160</v>
      </c>
      <c r="G11">
        <f>SUM($E$3:E11)</f>
        <v>157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180</v>
      </c>
      <c r="G12">
        <f>SUM($E$3:E12)</f>
        <v>157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200</v>
      </c>
      <c r="G13" s="4">
        <f>SUM($E$3:E13)</f>
        <v>157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220</v>
      </c>
      <c r="G14">
        <f>SUM($E$3:E14)</f>
        <v>157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258</v>
      </c>
      <c r="G15">
        <f>SUM($E$3:E15)</f>
        <v>157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20</v>
      </c>
      <c r="E16">
        <f>Sheet2!C15</f>
        <v>0</v>
      </c>
      <c r="F16">
        <f>SUM($D$3:D16)</f>
        <v>278</v>
      </c>
      <c r="G16">
        <f>SUM($E$3:E16)</f>
        <v>157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316</v>
      </c>
      <c r="G17">
        <f>SUM($E$3:E17)</f>
        <v>157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354</v>
      </c>
      <c r="G18">
        <f>SUM($E$3:E18)</f>
        <v>157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392</v>
      </c>
      <c r="G19">
        <f>SUM($E$3:E19)</f>
        <v>157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430</v>
      </c>
      <c r="G20">
        <f>SUM($E$3:E20)</f>
        <v>157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468</v>
      </c>
      <c r="G21">
        <f>SUM($E$3:E21)</f>
        <v>157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506</v>
      </c>
      <c r="G22">
        <f>SUM($E$3:E22)</f>
        <v>157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544</v>
      </c>
      <c r="G23">
        <f>SUM($E$3:E23)</f>
        <v>157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582</v>
      </c>
      <c r="G24">
        <f>SUM($E$3:E24)</f>
        <v>157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620</v>
      </c>
      <c r="G25">
        <f>SUM($E$3:E25)</f>
        <v>157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658</v>
      </c>
      <c r="G26">
        <f>SUM($E$3:E26)</f>
        <v>157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696</v>
      </c>
      <c r="G27">
        <f>SUM($E$3:E27)</f>
        <v>157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716</v>
      </c>
      <c r="G28">
        <f>SUM($E$3:E28)</f>
        <v>157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716</v>
      </c>
      <c r="G29">
        <f>SUM($E$3:E29)</f>
        <v>157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716</v>
      </c>
      <c r="G30">
        <f>SUM($E$3:E30)</f>
        <v>157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716</v>
      </c>
      <c r="G31">
        <f>SUM($E$3:E31)</f>
        <v>157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716</v>
      </c>
      <c r="E33">
        <f>SUM($E$3:E31)</f>
        <v>157</v>
      </c>
    </row>
    <row r="34" spans="1:5" x14ac:dyDescent="0.25">
      <c r="A34" t="s">
        <v>43</v>
      </c>
      <c r="B34">
        <f>$G$31-F11</f>
        <v>-3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2.7109375" customWidth="1"/>
    <col min="6" max="6" width="24.285156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0+0+7+7+2+4+5</f>
        <v>25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J9" t="s">
        <v>76</v>
      </c>
      <c r="K9" t="s">
        <v>31</v>
      </c>
    </row>
    <row r="10" spans="1:11" x14ac:dyDescent="0.25">
      <c r="A10" s="1">
        <f t="shared" si="0"/>
        <v>44809</v>
      </c>
      <c r="B10">
        <v>36</v>
      </c>
      <c r="C10">
        <f>6+0+5+6</f>
        <v>17</v>
      </c>
      <c r="D10" t="s">
        <v>77</v>
      </c>
      <c r="E10" t="str">
        <f>IF(E33, "Hobby Stura", "")</f>
        <v>Hobby Stura</v>
      </c>
      <c r="F10" t="s">
        <v>78</v>
      </c>
      <c r="G10" t="s">
        <v>80</v>
      </c>
      <c r="H10" t="s">
        <v>79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G15" t="str">
        <f>IF($E$33, "Wijsheidstanden", "")</f>
        <v>Wijsheidstanden</v>
      </c>
      <c r="H15" t="str">
        <f t="shared" ref="H15:J15" si="2">IF($E$33, "Wijsheidstanden", "")</f>
        <v>Wijsheidstanden</v>
      </c>
      <c r="I15" t="str">
        <f t="shared" si="2"/>
        <v>Wijsheidstanden</v>
      </c>
      <c r="J15" t="str">
        <f t="shared" si="2"/>
        <v>Wijsheidstanden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0"/>
  <sheetViews>
    <sheetView workbookViewId="0">
      <selection activeCell="D23" sqref="D23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2:4" x14ac:dyDescent="0.25">
      <c r="C17">
        <v>27</v>
      </c>
      <c r="D17">
        <v>43</v>
      </c>
    </row>
    <row r="18" spans="2:4" x14ac:dyDescent="0.25">
      <c r="C18">
        <v>29</v>
      </c>
      <c r="D18">
        <v>44</v>
      </c>
    </row>
    <row r="19" spans="2:4" x14ac:dyDescent="0.25">
      <c r="C19">
        <v>31</v>
      </c>
      <c r="D19">
        <v>47</v>
      </c>
    </row>
    <row r="20" spans="2:4" x14ac:dyDescent="0.25">
      <c r="C20">
        <v>32</v>
      </c>
      <c r="D20">
        <v>49</v>
      </c>
    </row>
    <row r="21" spans="2:4" x14ac:dyDescent="0.25">
      <c r="C21">
        <v>34</v>
      </c>
      <c r="D21">
        <v>50</v>
      </c>
    </row>
    <row r="22" spans="2:4" x14ac:dyDescent="0.25">
      <c r="C22">
        <v>39</v>
      </c>
      <c r="D22">
        <v>51</v>
      </c>
    </row>
    <row r="23" spans="2:4" x14ac:dyDescent="0.25">
      <c r="C23">
        <v>41</v>
      </c>
    </row>
    <row r="24" spans="2:4" x14ac:dyDescent="0.25">
      <c r="C24">
        <v>45</v>
      </c>
    </row>
    <row r="25" spans="2:4" x14ac:dyDescent="0.25">
      <c r="C25">
        <v>46</v>
      </c>
    </row>
    <row r="30" spans="2:4" x14ac:dyDescent="0.25">
      <c r="B30" t="s">
        <v>70</v>
      </c>
      <c r="C30">
        <f>COUNT(C3:C27)</f>
        <v>23</v>
      </c>
      <c r="D30">
        <f>COUNT(D3:D25)</f>
        <v>20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2022-09-08T14:07:54Z</dcterms:modified>
</cp:coreProperties>
</file>